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4 ②10月公表分（追加分）\05 HPアップ用データ\"/>
    </mc:Choice>
  </mc:AlternateContent>
  <xr:revisionPtr revIDLastSave="0" documentId="13_ncr:1_{9A54A767-9062-44D8-857D-4ACD74BF6DFF}" xr6:coauthVersionLast="36" xr6:coauthVersionMax="47" xr10:uidLastSave="{00000000-0000-0000-0000-000000000000}"/>
  <bookViews>
    <workbookView xWindow="0" yWindow="0" windowWidth="23040" windowHeight="860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O34" i="10"/>
  <c r="CO35" i="10" s="1"/>
  <c r="BW34" i="10"/>
  <c r="BW35" i="10" s="1"/>
  <c r="BW36" i="10" s="1"/>
  <c r="BW37" i="10" s="1"/>
  <c r="BW38" i="10" s="1"/>
  <c r="BW39" i="10" s="1"/>
  <c r="BW40" i="10" s="1"/>
  <c r="BW41" i="10" s="1"/>
  <c r="BW42" i="10" s="1"/>
  <c r="BE34" i="10"/>
  <c r="C34" i="10"/>
  <c r="C35" i="10" s="1"/>
  <c r="AM34" i="10" l="1"/>
  <c r="AM35"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<sst xmlns="http://schemas.openxmlformats.org/spreadsheetml/2006/main" count="1154" uniqueCount="603">
  <si>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</si>
  <si>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</si>
  <si>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</si>
  <si>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</si>
  <si>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</si>
  <si>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</si>
  <si>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</si>
  <si>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</si>
  <si>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</si>
  <si>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</si>
  <si>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</si>
  <si>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</si>
  <si>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</si>
  <si>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</si>
  <si>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</si>
  <si>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</si>
  <si>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</si>
  <si>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</si>
  <si>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</si>
  <si>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</si>
  <si>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</si>
  <si>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</si>
  <si>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</si>
  <si>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</si>
  <si>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</si>
  <si>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</si>
  <si>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</si>
  <si>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</si>
  <si>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</si>
  <si>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</si>
  <si>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</si>
  <si>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</si>
  <si>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</si>
  <si>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</si>
  <si>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</si>
  <si>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</si>
  <si>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</si>
  <si>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</si>
  <si>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</si>
  <si>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</si>
  <si>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</si>
  <si>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</si>
  <si>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</si>
  <si>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</si>
  <si>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</si>
  <si>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</si>
  <si>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</si>
  <si>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</si>
  <si>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</si>
  <si>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</si>
  <si>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</si>
  <si>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</si>
  <si>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</si>
  <si>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</si>
  <si>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</si>
  <si>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</si>
  <si>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</si>
  <si>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</si>
  <si>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</si>
  <si>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</si>
  <si>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</si>
  <si>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</si>
  <si>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</si>
  <si>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</si>
  <si>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</si>
  <si>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</si>
  <si>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</si>
  <si>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</si>
  <si>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</si>
  <si>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</si>
  <si>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</si>
  <si>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</si>
  <si>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</si>
  <si>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</si>
  <si>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</si>
  <si>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</si>
  <si>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</si>
  <si>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</si>
  <si>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</si>
  <si>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</si>
  <si>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</si>
  <si>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</si>
  <si>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</si>
  <si>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</si>
  <si>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</si>
  <si>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</si>
  <si>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</si>
  <si>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</si>
  <si>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</si>
  <si>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</si>
  <si>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</si>
  <si>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</si>
  <si>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</si>
  <si>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</si>
  <si>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</si>
  <si>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</si>
  <si>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</si>
  <si>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</si>
  <si>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</si>
  <si>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</si>
  <si>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</si>
  <si>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</si>
  <si>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</si>
  <si>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</si>
  <si>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</si>
  <si>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</si>
  <si>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</si>
  <si>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</si>
  <si>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</si>
  <si>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</si>
  <si>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</si>
  <si>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</si>
  <si>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</si>
  <si>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</si>
  <si>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</si>
  <si>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</si>
  <si>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</si>
  <si>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</si>
  <si>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</si>
  <si>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</si>
  <si>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</si>
  <si>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</si>
  <si>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</si>
  <si>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</si>
  <si>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</si>
  <si>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</si>
  <si>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</si>
  <si>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</si>
  <si>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</si>
  <si>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</si>
  <si>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</si>
  <si>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</si>
  <si>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</si>
  <si>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</si>
  <si>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</si>
  <si>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</si>
  <si>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</si>
  <si>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</si>
  <si>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</si>
  <si>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</si>
  <si>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</si>
  <si>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</si>
  <si>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</si>
  <si>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</si>
  <si>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</si>
  <si>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</si>
  <si>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</si>
  <si>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</si>
  <si>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</si>
  <si>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</si>
  <si>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</si>
  <si>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</si>
  <si>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</si>
  <si>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</si>
  <si>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</si>
  <si>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</si>
  <si>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</si>
  <si>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</si>
  <si>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</si>
  <si>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</si>
  <si>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</si>
  <si>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</si>
  <si>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</si>
  <si>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</si>
  <si>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</si>
  <si>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</si>
  <si>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</si>
  <si>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</si>
  <si>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</si>
  <si>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</si>
  <si>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</si>
  <si>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</si>
  <si>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</si>
  <si>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</si>
  <si>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</si>
  <si>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</si>
  <si>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</si>
  <si>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</si>
  <si>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</si>
  <si>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</si>
  <si>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</si>
  <si>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</si>
  <si>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</si>
  <si>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</si>
  <si>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</si>
  <si>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</si>
  <si>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</si>
  <si>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</si>
  <si>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</si>
  <si>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</si>
  <si>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</si>
  <si>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</si>
  <si>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</si>
  <si>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</si>
  <si>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</si>
  <si>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</si>
  <si>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</si>
  <si>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</si>
  <si>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</si>
  <si>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</si>
  <si>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</si>
  <si>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</si>
  <si>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</si>
  <si>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</si>
  <si>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</si>
  <si>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</si>
  <si>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</si>
  <si>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</si>
  <si>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</si>
  <si>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</si>
  <si>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</si>
  <si>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</si>
  <si>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</si>
  <si>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</si>
  <si>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</si>
  <si>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</si>
  <si>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</si>
  <si>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京都府八幡市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</si>
  <si>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</si>
  <si>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</si>
  <si>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</si>
  <si>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</si>
  <si>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</si>
  <si>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</si>
  <si>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</si>
  <si>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</si>
  <si>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</si>
  <si>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</si>
  <si>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</si>
  <si>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</si>
  <si>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</si>
  <si>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</si>
  <si>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</si>
  <si>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</si>
  <si>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</si>
  <si>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</si>
  <si>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</si>
  <si>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</si>
  <si>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</si>
  <si>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</si>
  <si>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</si>
  <si>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</si>
  <si>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</si>
  <si>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</si>
  <si>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</si>
  <si>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</si>
  <si>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</si>
  <si>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</si>
  <si>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</si>
  <si>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</si>
  <si>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</si>
  <si>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</si>
  <si>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</si>
  <si>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</si>
  <si>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</si>
  <si>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</si>
  <si>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</si>
  <si>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</si>
  <si>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</si>
  <si>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</si>
  <si>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</si>
  <si>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</si>
  <si>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</si>
  <si>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</si>
  <si>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</si>
  <si>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</si>
  <si>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</si>
  <si>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</si>
  <si>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</si>
  <si>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</si>
  <si>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</si>
  <si>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</si>
  <si>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</si>
  <si>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</si>
  <si>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</si>
  <si>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</si>
  <si>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</si>
  <si>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</si>
  <si>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</si>
  <si>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</si>
  <si>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</si>
  <si>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</si>
  <si>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</si>
  <si>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</si>
  <si>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</si>
  <si>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</si>
  <si>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</si>
  <si>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</si>
  <si>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</si>
  <si>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</si>
  <si>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</si>
  <si>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</si>
  <si>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</si>
  <si>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</si>
  <si>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</si>
  <si>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</si>
  <si>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</si>
  <si>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</si>
  <si>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</si>
  <si>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</si>
  <si>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</si>
  <si>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</si>
  <si>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</si>
  <si>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</si>
  <si>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</si>
  <si>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</si>
  <si>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</si>
  <si>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</si>
  <si>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</si>
  <si>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</si>
  <si>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</si>
  <si>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</si>
  <si>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</si>
  <si>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</si>
  <si>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</si>
  <si>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</si>
  <si>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</si>
  <si>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</si>
  <si>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</si>
  <si>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</si>
  <si>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</si>
  <si>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</si>
  <si>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</si>
  <si>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</si>
  <si>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</si>
  <si>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</si>
  <si>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</si>
  <si>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</si>
  <si>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</si>
  <si>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</si>
  <si>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</si>
  <si>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</si>
  <si>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</si>
  <si>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</si>
  <si>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</si>
  <si>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</si>
  <si>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</si>
  <si>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</si>
  <si>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</si>
  <si>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</si>
  <si>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</si>
  <si>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</si>
  <si>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</si>
  <si>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</si>
  <si>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</si>
  <si>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</si>
  <si>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</si>
  <si>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</si>
  <si>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</si>
  <si>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</si>
  <si>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</si>
  <si>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</si>
  <si>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</si>
  <si>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</si>
  <si>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</si>
  <si>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</si>
  <si>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</si>
  <si>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</si>
  <si>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</si>
  <si>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</si>
  <si>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</si>
  <si>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</si>
  <si>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</si>
  <si>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</si>
  <si>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</si>
  <si>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</si>
  <si>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</si>
  <si>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</si>
  <si>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</si>
  <si>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</si>
  <si>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</si>
  <si>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京都府八幡市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</si>
  <si>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</si>
  <si>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</si>
  <si>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</si>
  <si>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</si>
  <si>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</si>
  <si>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</si>
  <si>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</si>
  <si>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</si>
  <si>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</si>
  <si>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</si>
  <si>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</si>
  <si>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</si>
  <si>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</si>
  <si>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</si>
  <si>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</si>
  <si>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</si>
  <si>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</si>
  <si>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</si>
  <si>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</si>
  <si>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</si>
  <si>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</si>
  <si>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</si>
  <si>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</si>
  <si>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</si>
  <si>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</si>
  <si>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</si>
  <si>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</si>
  <si>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</si>
  <si>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</si>
  <si>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</si>
  <si>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</si>
  <si>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</si>
  <si>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</si>
  <si>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</si>
  <si>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</si>
  <si>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</si>
  <si>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</si>
  <si>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駐車場特別会計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</si>
  <si>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</si>
  <si>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</si>
  <si>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</si>
  <si>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</si>
  <si>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</si>
  <si>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</si>
  <si>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</si>
  <si>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</si>
  <si>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</si>
  <si>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</si>
  <si>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</si>
  <si>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</si>
  <si>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</si>
  <si>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</si>
  <si>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</si>
  <si>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</si>
  <si>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</si>
  <si>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</si>
  <si>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</si>
  <si>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</si>
  <si>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</si>
  <si>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</si>
  <si>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</si>
  <si>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</si>
  <si>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</si>
  <si>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</si>
  <si>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</si>
  <si>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</si>
  <si>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</si>
  <si>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</si>
  <si>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</si>
  <si>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</si>
  <si>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</si>
  <si>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</si>
  <si>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</si>
  <si>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</si>
  <si>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</si>
  <si>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</si>
  <si>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</si>
  <si>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</si>
  <si>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</si>
  <si>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</si>
  <si>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</si>
  <si>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</si>
  <si>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</si>
  <si>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</si>
  <si>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</si>
  <si>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</si>
  <si>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</si>
  <si>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</si>
  <si>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</si>
  <si>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</si>
  <si>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</si>
  <si>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</si>
  <si>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</si>
  <si>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</si>
  <si>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</si>
  <si>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</si>
  <si>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</si>
  <si>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</si>
  <si>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</si>
  <si>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</si>
  <si>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</si>
  <si>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</si>
  <si>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</si>
  <si>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</si>
  <si>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</si>
  <si>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</si>
  <si>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</si>
  <si>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</si>
  <si>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</si>
  <si>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</si>
  <si>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</si>
  <si>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</si>
  <si>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</si>
  <si>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</si>
  <si>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</si>
  <si>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</si>
  <si>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</si>
  <si>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</si>
  <si>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</si>
  <si>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</si>
  <si>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</si>
  <si>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</si>
  <si>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</si>
  <si>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</si>
  <si>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</si>
  <si>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</si>
  <si>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</si>
  <si>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</si>
  <si>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</si>
  <si>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</si>
  <si>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</si>
  <si>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</si>
  <si>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</si>
  <si>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</si>
  <si>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</si>
  <si>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</si>
  <si>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</si>
  <si>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</si>
  <si>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</si>
  <si>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</si>
  <si>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</si>
  <si>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</si>
  <si>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</si>
  <si>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</si>
  <si>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</si>
  <si>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</si>
  <si>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</si>
  <si>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</si>
  <si>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</si>
  <si>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</si>
  <si>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</si>
  <si>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</si>
  <si>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</si>
  <si>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</si>
  <si>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</si>
  <si>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</si>
  <si>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</si>
  <si>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</si>
  <si>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</si>
  <si>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</si>
  <si>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</si>
  <si>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</si>
  <si>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</si>
  <si>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</si>
  <si>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</si>
  <si>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</si>
  <si>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</si>
  <si>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</si>
  <si>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</si>
  <si>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</si>
  <si>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</si>
  <si>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</si>
  <si>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</si>
  <si>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</si>
  <si>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</si>
  <si>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</si>
  <si>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</si>
  <si>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</si>
  <si>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</si>
  <si>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</si>
  <si>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</si>
  <si>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</si>
  <si>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</si>
  <si>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</si>
  <si>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</si>
  <si>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下水道事業会計</t>
  </si>
  <si>
    <t>水道事業会計</t>
  </si>
  <si>
    <t>一般会計</t>
  </si>
  <si>
    <t>国民健康保険特別会計</t>
  </si>
  <si>
    <t>介護保険特別会計（保険事業勘定）</t>
  </si>
  <si>
    <t>後期高齢者医療特別会計</t>
  </si>
  <si>
    <t>駐車場特別会計</t>
  </si>
  <si>
    <t>休日応急診療所特別会計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</si>
  <si>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</si>
  <si>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</si>
  <si>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</si>
  <si>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</si>
  <si>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</si>
  <si>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</si>
  <si>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</si>
  <si>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</si>
  <si>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</si>
  <si>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城南衛生管理組合</t>
  </si>
  <si>
    <t>澱川右岸水防事務組合</t>
  </si>
  <si>
    <t>淀川・木津川水防事務組合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</si>
  <si>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</si>
  <si>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</si>
  <si>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</si>
  <si>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</si>
  <si>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京都府後期高齢者医療広域連合（特別会計）</t>
  </si>
  <si>
    <t>京都地方税機構</t>
  </si>
  <si>
    <t>やわた市民文化事業団</t>
  </si>
  <si>
    <t>八幡市公園施設事業団</t>
  </si>
  <si>
    <t>-</t>
    <phoneticPr fontId="2"/>
  </si>
  <si>
    <t>公共施設等整備基金</t>
    <rPh sb="0" eb="2">
      <t>コウキョウ</t>
    </rPh>
    <rPh sb="2" eb="4">
      <t>シセツ</t>
    </rPh>
    <rPh sb="4" eb="5">
      <t>トウ</t>
    </rPh>
    <rPh sb="5" eb="7">
      <t>セイビ</t>
    </rPh>
    <rPh sb="7" eb="9">
      <t>キキン</t>
    </rPh>
    <phoneticPr fontId="5"/>
  </si>
  <si>
    <t>職員退職手当基金</t>
    <phoneticPr fontId="5"/>
  </si>
  <si>
    <t>市民協働防災対策基金</t>
    <rPh sb="0" eb="2">
      <t>シミン</t>
    </rPh>
    <rPh sb="2" eb="4">
      <t>キョウドウ</t>
    </rPh>
    <rPh sb="4" eb="6">
      <t>ボウサイ</t>
    </rPh>
    <rPh sb="6" eb="8">
      <t>タイサク</t>
    </rPh>
    <rPh sb="8" eb="10">
      <t>キキン</t>
    </rPh>
    <phoneticPr fontId="5"/>
  </si>
  <si>
    <t>住宅新築資金等貸付事業基金</t>
    <rPh sb="0" eb="2">
      <t>ジュウタク</t>
    </rPh>
    <rPh sb="2" eb="4">
      <t>シンチク</t>
    </rPh>
    <rPh sb="4" eb="6">
      <t>シキン</t>
    </rPh>
    <rPh sb="6" eb="7">
      <t>トウ</t>
    </rPh>
    <rPh sb="7" eb="9">
      <t>カシツケ</t>
    </rPh>
    <rPh sb="9" eb="11">
      <t>ジギョウ</t>
    </rPh>
    <rPh sb="11" eb="13">
      <t>キキン</t>
    </rPh>
    <phoneticPr fontId="5"/>
  </si>
  <si>
    <t>ふれあい基金</t>
    <rPh sb="4" eb="6">
      <t>キキン</t>
    </rPh>
    <phoneticPr fontId="5"/>
  </si>
  <si>
    <t>※8：職員の状況については、令和3年地方公務員給与実態調査に基づいている。</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</si>
  <si>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</si>
  <si>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</si>
  <si>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</si>
  <si>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</si>
  <si>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</si>
  <si>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新庁舎整備事業に関連する地方債の発行額減少や繰上償還の実施等もあり、将来負担比率はマイナスによる計上となった。類似団体よりも低い水準となっているが、これは職員の平均年齢が比較的低いことにより退職手当負担見込み額が少ないことや、基金残高の増加があったことが要因として考えられる。
実質公債費比率についても類似団体より低い水準となっており、これは市域の面積が小さくインフラ資産が比較的少ないことで建設事業に係る地方債負担が抑制されていること等が要因として考えられる。しかしながら、本市の現状で見ればH29年度から実質公債比率は増加の傾向を辿っており、今後も新庁舎整備事業等による地方債の発行が予定されている状況である。公共施設等総合管理計画や個別施設計画に基づき、施設の統廃合・長寿命化・更新等、施設の老朽化対策を適切に進めていく予定ではあるが、地方債発行額の調整や国庫補助金等他の財源確保に努めていく必要がある。</t>
    <rPh sb="151" eb="155">
      <t>ルイジダンタイ</t>
    </rPh>
    <rPh sb="157" eb="158">
      <t>ヒク</t>
    </rPh>
    <rPh sb="159" eb="161">
      <t>スイジュン</t>
    </rPh>
    <rPh sb="218" eb="219">
      <t>ナド</t>
    </rPh>
    <rPh sb="225" eb="226">
      <t>カンガ</t>
    </rPh>
    <rPh sb="238" eb="240">
      <t>ホンシ</t>
    </rPh>
    <rPh sb="241" eb="243">
      <t>ゲンジョウ</t>
    </rPh>
    <rPh sb="244" eb="245">
      <t>ミ</t>
    </rPh>
    <rPh sb="250" eb="252">
      <t>ネンド</t>
    </rPh>
    <rPh sb="254" eb="256">
      <t>ジッシツ</t>
    </rPh>
    <rPh sb="256" eb="258">
      <t>コウサイ</t>
    </rPh>
    <rPh sb="258" eb="260">
      <t>ヒリツ</t>
    </rPh>
    <rPh sb="267" eb="268">
      <t>タド</t>
    </rPh>
    <rPh sb="273" eb="275">
      <t>コンゴ</t>
    </rPh>
    <rPh sb="276" eb="279">
      <t>シンチョウシャ</t>
    </rPh>
    <rPh sb="279" eb="281">
      <t>セイビ</t>
    </rPh>
    <rPh sb="281" eb="283">
      <t>ジギョウ</t>
    </rPh>
    <rPh sb="283" eb="284">
      <t>ナド</t>
    </rPh>
    <rPh sb="287" eb="290">
      <t>チホウサイ</t>
    </rPh>
    <rPh sb="291" eb="293">
      <t>ハッコウ</t>
    </rPh>
    <rPh sb="294" eb="296">
      <t>ヨテイ</t>
    </rPh>
    <rPh sb="301" eb="303">
      <t>ジョウキョウ</t>
    </rPh>
    <rPh sb="371" eb="374">
      <t>チホウサイ</t>
    </rPh>
    <rPh sb="374" eb="376">
      <t>ハッコウ</t>
    </rPh>
    <rPh sb="376" eb="377">
      <t>ガク</t>
    </rPh>
    <rPh sb="378" eb="380">
      <t>チョウセイ</t>
    </rPh>
    <rPh sb="381" eb="383">
      <t>コッコ</t>
    </rPh>
    <rPh sb="383" eb="386">
      <t>ホジョキン</t>
    </rPh>
    <rPh sb="386" eb="387">
      <t>ナド</t>
    </rPh>
    <rPh sb="387" eb="388">
      <t>タ</t>
    </rPh>
    <rPh sb="389" eb="391">
      <t>ザイゲン</t>
    </rPh>
    <rPh sb="391" eb="393">
      <t>カクホ</t>
    </rPh>
    <rPh sb="394" eb="395">
      <t>ツト</t>
    </rPh>
    <rPh sb="399" eb="401">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</si>
  <si>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</si>
  <si>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</si>
  <si>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</si>
  <si>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新庁舎整備事業に関連する地方債の発行額減少や繰上償還の実施等もあり、将来負担比率はマイナスによる計上となった。類似団体よりも低い水準となっているが、これは職員の平均年齢が比較的低いことにより退職手当負担見込み額が少ないことや、基金残高の増加があったことが要因として考えられる。
その一方で、庁舎や就学前施設をはじめ老朽化している施設が多く、有形固定資産減価償却率は類似団体よりも高い水準にあるため、今後、公共施設等総合管理計画や個別施設計画に基づき、施設の統廃合・長寿命化・更新等、施設の老朽化対策を適切に進めていく予定である。また、新庁舎整備事業をはじめとした老朽化対策の財源として多額の地方債発行や基金の取崩しが必要となってくるため、今後将来負担比率は上昇していくことが想定される。</t>
    <rPh sb="0" eb="3">
      <t>シンチョウシャ</t>
    </rPh>
    <rPh sb="3" eb="5">
      <t>セイビ</t>
    </rPh>
    <rPh sb="5" eb="7">
      <t>ジギョウ</t>
    </rPh>
    <rPh sb="8" eb="10">
      <t>カンレン</t>
    </rPh>
    <rPh sb="16" eb="19">
      <t>ハッコウガク</t>
    </rPh>
    <rPh sb="19" eb="21">
      <t>ゲンショウ</t>
    </rPh>
    <rPh sb="22" eb="24">
      <t>クリアゲ</t>
    </rPh>
    <rPh sb="24" eb="26">
      <t>ショウカン</t>
    </rPh>
    <rPh sb="27" eb="29">
      <t>ジッシ</t>
    </rPh>
    <rPh sb="29" eb="30">
      <t>ナド</t>
    </rPh>
    <rPh sb="48" eb="50">
      <t>ケイジョウ</t>
    </rPh>
    <rPh sb="127" eb="129">
      <t>ヨウイン</t>
    </rPh>
    <rPh sb="272" eb="274">
      <t>ジギョウ</t>
    </rPh>
    <rPh sb="337" eb="339">
      <t>ソウテイ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</si>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</sst>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8" fillId="0" borderId="40"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94B140D-5422-449C-A360-1B17C1FC389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45945</c:v>
                </c:pt>
              </c:numCache>
            </c:numRef>
          </c:val>
          <c:smooth val="0"/>
          <c:extLst>
            <c:ext xmlns:c16="http://schemas.microsoft.com/office/drawing/2014/chart" uri="{C3380CC4-5D6E-409C-BE32-E72D297353CC}">
              <c16:uniqueId val="{00000000-22AA-4712-9CCC-BF23A04B3E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15608</c:v>
                </c:pt>
                <c:pt idx="1">
                  <c:v>10994</c:v>
                </c:pt>
                <c:pt idx="2">
                  <c:v>17745</c:v>
                </c:pt>
                <c:pt idx="3">
                  <c:v>62719</c:v>
                </c:pt>
                <c:pt idx="4">
                  <c:v>23613</c:v>
                </c:pt>
              </c:numCache>
            </c:numRef>
          </c:val>
          <c:smooth val="0"/>
          <c:extLst>
            <c:ext xmlns:c16="http://schemas.microsoft.com/office/drawing/2014/chart" uri="{C3380CC4-5D6E-409C-BE32-E72D297353CC}">
              <c16:uniqueId val="{00000001-22AA-4712-9CCC-BF23A04B3E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3.75</c:v>
                </c:pt>
                <c:pt idx="1">
                  <c:v>3.21</c:v>
                </c:pt>
                <c:pt idx="2">
                  <c:v>2.8</c:v>
                </c:pt>
                <c:pt idx="3">
                  <c:v>5.67</c:v>
                </c:pt>
                <c:pt idx="4">
                  <c:v>5.21</c:v>
                </c:pt>
              </c:numCache>
            </c:numRef>
          </c:val>
          <c:extLst>
            <c:ext xmlns:c16="http://schemas.microsoft.com/office/drawing/2014/chart" uri="{C3380CC4-5D6E-409C-BE32-E72D297353CC}">
              <c16:uniqueId val="{00000000-87DA-44CC-A8E8-5720A23BD7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8.7899999999999991</c:v>
                </c:pt>
                <c:pt idx="1">
                  <c:v>12</c:v>
                </c:pt>
                <c:pt idx="2">
                  <c:v>11.7</c:v>
                </c:pt>
                <c:pt idx="3">
                  <c:v>10.56</c:v>
                </c:pt>
                <c:pt idx="4">
                  <c:v>12.45</c:v>
                </c:pt>
              </c:numCache>
            </c:numRef>
          </c:val>
          <c:extLst>
            <c:ext xmlns:c16="http://schemas.microsoft.com/office/drawing/2014/chart" uri="{C3380CC4-5D6E-409C-BE32-E72D297353CC}">
              <c16:uniqueId val="{00000001-87DA-44CC-A8E8-5720A23BD7F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2.29</c:v>
                </c:pt>
                <c:pt idx="1">
                  <c:v>0.87</c:v>
                </c:pt>
                <c:pt idx="2">
                  <c:v>0.68</c:v>
                </c:pt>
                <c:pt idx="3">
                  <c:v>0.77</c:v>
                </c:pt>
                <c:pt idx="4">
                  <c:v>1.4</c:v>
                </c:pt>
              </c:numCache>
            </c:numRef>
          </c:val>
          <c:smooth val="0"/>
          <c:extLst>
            <c:ext xmlns:c16="http://schemas.microsoft.com/office/drawing/2014/chart" uri="{C3380CC4-5D6E-409C-BE32-E72D297353CC}">
              <c16:uniqueId val="{00000002-87DA-44CC-A8E8-5720A23BD7F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0A-4C58-9389-2185D7C9B5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0A-4C58-9389-2185D7C9B546}"/>
            </c:ext>
          </c:extLst>
        </c:ser>
        <c:ser>
          <c:idx val="2"/>
          <c:order val="2"/>
          <c:tx>
            <c:strRef>
              <c:f>データシート!$A$29</c:f>
              <c:strCache>
                <c:ptCount val="1"/>
                <c:pt idx="0">
                  <c:v>休日応急診療所特別会計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80A-4C58-9389-2185D7C9B546}"/>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80A-4C58-9389-2185D7C9B54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0.17</c:v>
                </c:pt>
                <c:pt idx="2">
                  <c:v>#N/A</c:v>
                </c:pt>
                <c:pt idx="3">
                  <c:v>0.16</c:v>
                </c:pt>
                <c:pt idx="4">
                  <c:v>#N/A</c:v>
                </c:pt>
                <c:pt idx="5">
                  <c:v>0.16</c:v>
                </c:pt>
                <c:pt idx="6">
                  <c:v>#N/A</c:v>
                </c:pt>
                <c:pt idx="7">
                  <c:v>0.19</c:v>
                </c:pt>
                <c:pt idx="8">
                  <c:v>#N/A</c:v>
                </c:pt>
                <c:pt idx="9">
                  <c:v>0.18</c:v>
                </c:pt>
              </c:numCache>
            </c:numRef>
          </c:val>
          <c:extLst>
            <c:ext xmlns:c16="http://schemas.microsoft.com/office/drawing/2014/chart" uri="{C3380CC4-5D6E-409C-BE32-E72D297353CC}">
              <c16:uniqueId val="{00000004-380A-4C58-9389-2185D7C9B546}"/>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0.86</c:v>
                </c:pt>
                <c:pt idx="2">
                  <c:v>#N/A</c:v>
                </c:pt>
                <c:pt idx="3">
                  <c:v>0.69</c:v>
                </c:pt>
                <c:pt idx="4">
                  <c:v>#N/A</c:v>
                </c:pt>
                <c:pt idx="5">
                  <c:v>0.83</c:v>
                </c:pt>
                <c:pt idx="6">
                  <c:v>#N/A</c:v>
                </c:pt>
                <c:pt idx="7">
                  <c:v>0.83</c:v>
                </c:pt>
                <c:pt idx="8">
                  <c:v>#N/A</c:v>
                </c:pt>
                <c:pt idx="9">
                  <c:v>0.69</c:v>
                </c:pt>
              </c:numCache>
            </c:numRef>
          </c:val>
          <c:extLst>
            <c:ext xmlns:c16="http://schemas.microsoft.com/office/drawing/2014/chart" uri="{C3380CC4-5D6E-409C-BE32-E72D297353CC}">
              <c16:uniqueId val="{00000005-380A-4C58-9389-2185D7C9B54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1.38</c:v>
                </c:pt>
                <c:pt idx="2">
                  <c:v>#N/A</c:v>
                </c:pt>
                <c:pt idx="3">
                  <c:v>0.81</c:v>
                </c:pt>
                <c:pt idx="4">
                  <c:v>#N/A</c:v>
                </c:pt>
                <c:pt idx="5">
                  <c:v>0.03</c:v>
                </c:pt>
                <c:pt idx="6">
                  <c:v>#N/A</c:v>
                </c:pt>
                <c:pt idx="7">
                  <c:v>0.74</c:v>
                </c:pt>
                <c:pt idx="8">
                  <c:v>#N/A</c:v>
                </c:pt>
                <c:pt idx="9">
                  <c:v>0.77</c:v>
                </c:pt>
              </c:numCache>
            </c:numRef>
          </c:val>
          <c:extLst>
            <c:ext xmlns:c16="http://schemas.microsoft.com/office/drawing/2014/chart" uri="{C3380CC4-5D6E-409C-BE32-E72D297353CC}">
              <c16:uniqueId val="{00000006-380A-4C58-9389-2185D7C9B54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3.74</c:v>
                </c:pt>
                <c:pt idx="2">
                  <c:v>#N/A</c:v>
                </c:pt>
                <c:pt idx="3">
                  <c:v>3.21</c:v>
                </c:pt>
                <c:pt idx="4">
                  <c:v>#N/A</c:v>
                </c:pt>
                <c:pt idx="5">
                  <c:v>2.8</c:v>
                </c:pt>
                <c:pt idx="6">
                  <c:v>#N/A</c:v>
                </c:pt>
                <c:pt idx="7">
                  <c:v>5.66</c:v>
                </c:pt>
                <c:pt idx="8">
                  <c:v>#N/A</c:v>
                </c:pt>
                <c:pt idx="9">
                  <c:v>5.2</c:v>
                </c:pt>
              </c:numCache>
            </c:numRef>
          </c:val>
          <c:extLst>
            <c:ext xmlns:c16="http://schemas.microsoft.com/office/drawing/2014/chart" uri="{C3380CC4-5D6E-409C-BE32-E72D297353CC}">
              <c16:uniqueId val="{00000007-380A-4C58-9389-2185D7C9B54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4.3099999999999996</c:v>
                </c:pt>
                <c:pt idx="2">
                  <c:v>#N/A</c:v>
                </c:pt>
                <c:pt idx="3">
                  <c:v>4.68</c:v>
                </c:pt>
                <c:pt idx="4">
                  <c:v>#N/A</c:v>
                </c:pt>
                <c:pt idx="5">
                  <c:v>5.14</c:v>
                </c:pt>
                <c:pt idx="6">
                  <c:v>#N/A</c:v>
                </c:pt>
                <c:pt idx="7">
                  <c:v>5.62</c:v>
                </c:pt>
                <c:pt idx="8">
                  <c:v>#N/A</c:v>
                </c:pt>
                <c:pt idx="9">
                  <c:v>5.38</c:v>
                </c:pt>
              </c:numCache>
            </c:numRef>
          </c:val>
          <c:extLst>
            <c:ext xmlns:c16="http://schemas.microsoft.com/office/drawing/2014/chart" uri="{C3380CC4-5D6E-409C-BE32-E72D297353CC}">
              <c16:uniqueId val="{00000008-380A-4C58-9389-2185D7C9B546}"/>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5.95</c:v>
                </c:pt>
                <c:pt idx="2">
                  <c:v>#N/A</c:v>
                </c:pt>
                <c:pt idx="3">
                  <c:v>5.47</c:v>
                </c:pt>
                <c:pt idx="4">
                  <c:v>#N/A</c:v>
                </c:pt>
                <c:pt idx="5">
                  <c:v>5.16</c:v>
                </c:pt>
                <c:pt idx="6">
                  <c:v>#N/A</c:v>
                </c:pt>
                <c:pt idx="7">
                  <c:v>5.37</c:v>
                </c:pt>
                <c:pt idx="8">
                  <c:v>#N/A</c:v>
                </c:pt>
                <c:pt idx="9">
                  <c:v>5.83</c:v>
                </c:pt>
              </c:numCache>
            </c:numRef>
          </c:val>
          <c:extLst>
            <c:ext xmlns:c16="http://schemas.microsoft.com/office/drawing/2014/chart" uri="{C3380CC4-5D6E-409C-BE32-E72D297353CC}">
              <c16:uniqueId val="{00000009-380A-4C58-9389-2185D7C9B5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2209</c:v>
                </c:pt>
                <c:pt idx="5">
                  <c:v>2122</c:v>
                </c:pt>
                <c:pt idx="8">
                  <c:v>2108</c:v>
                </c:pt>
                <c:pt idx="11">
                  <c:v>2134</c:v>
                </c:pt>
                <c:pt idx="14">
                  <c:v>2205</c:v>
                </c:pt>
              </c:numCache>
            </c:numRef>
          </c:val>
          <c:extLst>
            <c:ext xmlns:c16="http://schemas.microsoft.com/office/drawing/2014/chart" uri="{C3380CC4-5D6E-409C-BE32-E72D297353CC}">
              <c16:uniqueId val="{00000000-65CE-41B9-B42F-8ADDCD5634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CE-41B9-B42F-8ADDCD5634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5CE-41B9-B42F-8ADDCD5634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82</c:v>
                </c:pt>
                <c:pt idx="3">
                  <c:v>103</c:v>
                </c:pt>
                <c:pt idx="6">
                  <c:v>99</c:v>
                </c:pt>
                <c:pt idx="9">
                  <c:v>147</c:v>
                </c:pt>
                <c:pt idx="12">
                  <c:v>118</c:v>
                </c:pt>
              </c:numCache>
            </c:numRef>
          </c:val>
          <c:extLst>
            <c:ext xmlns:c16="http://schemas.microsoft.com/office/drawing/2014/chart" uri="{C3380CC4-5D6E-409C-BE32-E72D297353CC}">
              <c16:uniqueId val="{00000003-65CE-41B9-B42F-8ADDCD5634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219</c:v>
                </c:pt>
                <c:pt idx="3">
                  <c:v>104</c:v>
                </c:pt>
                <c:pt idx="6">
                  <c:v>102</c:v>
                </c:pt>
                <c:pt idx="9">
                  <c:v>97</c:v>
                </c:pt>
                <c:pt idx="12">
                  <c:v>96</c:v>
                </c:pt>
              </c:numCache>
            </c:numRef>
          </c:val>
          <c:extLst>
            <c:ext xmlns:c16="http://schemas.microsoft.com/office/drawing/2014/chart" uri="{C3380CC4-5D6E-409C-BE32-E72D297353CC}">
              <c16:uniqueId val="{00000004-65CE-41B9-B42F-8ADDCD5634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CE-41B9-B42F-8ADDCD5634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CE-41B9-B42F-8ADDCD5634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2037</c:v>
                </c:pt>
                <c:pt idx="3">
                  <c:v>2167</c:v>
                </c:pt>
                <c:pt idx="6">
                  <c:v>2319</c:v>
                </c:pt>
                <c:pt idx="9">
                  <c:v>2443</c:v>
                </c:pt>
                <c:pt idx="12">
                  <c:v>2557</c:v>
                </c:pt>
              </c:numCache>
            </c:numRef>
          </c:val>
          <c:extLst>
            <c:ext xmlns:c16="http://schemas.microsoft.com/office/drawing/2014/chart" uri="{C3380CC4-5D6E-409C-BE32-E72D297353CC}">
              <c16:uniqueId val="{00000007-65CE-41B9-B42F-8ADDCD5634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129</c:v>
                </c:pt>
                <c:pt idx="2">
                  <c:v>#N/A</c:v>
                </c:pt>
                <c:pt idx="3">
                  <c:v>#N/A</c:v>
                </c:pt>
                <c:pt idx="4">
                  <c:v>252</c:v>
                </c:pt>
                <c:pt idx="5">
                  <c:v>#N/A</c:v>
                </c:pt>
                <c:pt idx="6">
                  <c:v>#N/A</c:v>
                </c:pt>
                <c:pt idx="7">
                  <c:v>412</c:v>
                </c:pt>
                <c:pt idx="8">
                  <c:v>#N/A</c:v>
                </c:pt>
                <c:pt idx="9">
                  <c:v>#N/A</c:v>
                </c:pt>
                <c:pt idx="10">
                  <c:v>553</c:v>
                </c:pt>
                <c:pt idx="11">
                  <c:v>#N/A</c:v>
                </c:pt>
                <c:pt idx="12">
                  <c:v>#N/A</c:v>
                </c:pt>
                <c:pt idx="13">
                  <c:v>566</c:v>
                </c:pt>
                <c:pt idx="14">
                  <c:v>#N/A</c:v>
                </c:pt>
              </c:numCache>
            </c:numRef>
          </c:val>
          <c:smooth val="0"/>
          <c:extLst>
            <c:ext xmlns:c16="http://schemas.microsoft.com/office/drawing/2014/chart" uri="{C3380CC4-5D6E-409C-BE32-E72D297353CC}">
              <c16:uniqueId val="{00000008-65CE-41B9-B42F-8ADDCD5634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19882</c:v>
                </c:pt>
                <c:pt idx="5">
                  <c:v>19537</c:v>
                </c:pt>
                <c:pt idx="8">
                  <c:v>19443</c:v>
                </c:pt>
                <c:pt idx="11">
                  <c:v>20549</c:v>
                </c:pt>
                <c:pt idx="14">
                  <c:v>20395</c:v>
                </c:pt>
              </c:numCache>
            </c:numRef>
          </c:val>
          <c:extLst>
            <c:ext xmlns:c16="http://schemas.microsoft.com/office/drawing/2014/chart" uri="{C3380CC4-5D6E-409C-BE32-E72D297353CC}">
              <c16:uniqueId val="{00000000-2FC1-41EB-AEB3-51E36EE58D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5647</c:v>
                </c:pt>
                <c:pt idx="5">
                  <c:v>5034</c:v>
                </c:pt>
                <c:pt idx="8">
                  <c:v>4462</c:v>
                </c:pt>
                <c:pt idx="11">
                  <c:v>3740</c:v>
                </c:pt>
                <c:pt idx="14">
                  <c:v>2995</c:v>
                </c:pt>
              </c:numCache>
            </c:numRef>
          </c:val>
          <c:extLst>
            <c:ext xmlns:c16="http://schemas.microsoft.com/office/drawing/2014/chart" uri="{C3380CC4-5D6E-409C-BE32-E72D297353CC}">
              <c16:uniqueId val="{00000001-2FC1-41EB-AEB3-51E36EE58D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6178</c:v>
                </c:pt>
                <c:pt idx="5">
                  <c:v>7292</c:v>
                </c:pt>
                <c:pt idx="8">
                  <c:v>7050</c:v>
                </c:pt>
                <c:pt idx="11">
                  <c:v>6899</c:v>
                </c:pt>
                <c:pt idx="14">
                  <c:v>8063</c:v>
                </c:pt>
              </c:numCache>
            </c:numRef>
          </c:val>
          <c:extLst>
            <c:ext xmlns:c16="http://schemas.microsoft.com/office/drawing/2014/chart" uri="{C3380CC4-5D6E-409C-BE32-E72D297353CC}">
              <c16:uniqueId val="{00000002-2FC1-41EB-AEB3-51E36EE58D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C1-41EB-AEB3-51E36EE58D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C1-41EB-AEB3-51E36EE58D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5-2FC1-41EB-AEB3-51E36EE58D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3140</c:v>
                </c:pt>
                <c:pt idx="3">
                  <c:v>2776</c:v>
                </c:pt>
                <c:pt idx="6">
                  <c:v>2767</c:v>
                </c:pt>
                <c:pt idx="9">
                  <c:v>2763</c:v>
                </c:pt>
                <c:pt idx="12">
                  <c:v>2810</c:v>
                </c:pt>
              </c:numCache>
            </c:numRef>
          </c:val>
          <c:extLst>
            <c:ext xmlns:c16="http://schemas.microsoft.com/office/drawing/2014/chart" uri="{C3380CC4-5D6E-409C-BE32-E72D297353CC}">
              <c16:uniqueId val="{00000006-2FC1-41EB-AEB3-51E36EE58D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1531</c:v>
                </c:pt>
                <c:pt idx="3">
                  <c:v>1476</c:v>
                </c:pt>
                <c:pt idx="6">
                  <c:v>1484</c:v>
                </c:pt>
                <c:pt idx="9">
                  <c:v>1348</c:v>
                </c:pt>
                <c:pt idx="12">
                  <c:v>1288</c:v>
                </c:pt>
              </c:numCache>
            </c:numRef>
          </c:val>
          <c:extLst>
            <c:ext xmlns:c16="http://schemas.microsoft.com/office/drawing/2014/chart" uri="{C3380CC4-5D6E-409C-BE32-E72D297353CC}">
              <c16:uniqueId val="{00000007-2FC1-41EB-AEB3-51E36EE58D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2206</c:v>
                </c:pt>
                <c:pt idx="3">
                  <c:v>1569</c:v>
                </c:pt>
                <c:pt idx="6">
                  <c:v>992</c:v>
                </c:pt>
                <c:pt idx="9">
                  <c:v>406</c:v>
                </c:pt>
                <c:pt idx="12">
                  <c:v>341</c:v>
                </c:pt>
              </c:numCache>
            </c:numRef>
          </c:val>
          <c:extLst>
            <c:ext xmlns:c16="http://schemas.microsoft.com/office/drawing/2014/chart" uri="{C3380CC4-5D6E-409C-BE32-E72D297353CC}">
              <c16:uniqueId val="{00000008-2FC1-41EB-AEB3-51E36EE58D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17</c:v>
                </c:pt>
              </c:numCache>
            </c:numRef>
          </c:val>
          <c:extLst>
            <c:ext xmlns:c16="http://schemas.microsoft.com/office/drawing/2014/chart" uri="{C3380CC4-5D6E-409C-BE32-E72D297353CC}">
              <c16:uniqueId val="{00000009-2FC1-41EB-AEB3-51E36EE58D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26704</c:v>
                </c:pt>
                <c:pt idx="3">
                  <c:v>26076</c:v>
                </c:pt>
                <c:pt idx="6">
                  <c:v>24837</c:v>
                </c:pt>
                <c:pt idx="9">
                  <c:v>27113</c:v>
                </c:pt>
                <c:pt idx="12">
                  <c:v>26293</c:v>
                </c:pt>
              </c:numCache>
            </c:numRef>
          </c:val>
          <c:extLst>
            <c:ext xmlns:c16="http://schemas.microsoft.com/office/drawing/2014/chart" uri="{C3380CC4-5D6E-409C-BE32-E72D297353CC}">
              <c16:uniqueId val="{0000000A-2FC1-41EB-AEB3-51E36EE58D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1879</c:v>
                </c:pt>
                <c:pt idx="2">
                  <c:v>#N/A</c:v>
                </c:pt>
                <c:pt idx="3">
                  <c:v>#N/A</c:v>
                </c:pt>
                <c:pt idx="4">
                  <c:v>34</c:v>
                </c:pt>
                <c:pt idx="5">
                  <c:v>#N/A</c:v>
                </c:pt>
                <c:pt idx="6">
                  <c:v>#N/A</c:v>
                </c:pt>
                <c:pt idx="7">
                  <c:v>0</c:v>
                </c:pt>
                <c:pt idx="8">
                  <c:v>#N/A</c:v>
                </c:pt>
                <c:pt idx="9">
                  <c:v>#N/A</c:v>
                </c:pt>
                <c:pt idx="10">
                  <c:v>442</c:v>
                </c:pt>
                <c:pt idx="11">
                  <c:v>#N/A</c:v>
                </c:pt>
                <c:pt idx="12">
                  <c:v>#N/A</c:v>
                </c:pt>
                <c:pt idx="13">
                  <c:v>0</c:v>
                </c:pt>
                <c:pt idx="14">
                  <c:v>#N/A</c:v>
                </c:pt>
              </c:numCache>
            </c:numRef>
          </c:val>
          <c:smooth val="0"/>
          <c:extLst>
            <c:ext xmlns:c16="http://schemas.microsoft.com/office/drawing/2014/chart" uri="{C3380CC4-5D6E-409C-BE32-E72D297353CC}">
              <c16:uniqueId val="{0000000B-2FC1-41EB-AEB3-51E36EE58D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1767</c:v>
                </c:pt>
                <c:pt idx="1">
                  <c:v>1644</c:v>
                </c:pt>
                <c:pt idx="2">
                  <c:v>1984</c:v>
                </c:pt>
              </c:numCache>
            </c:numRef>
          </c:val>
          <c:extLst>
            <c:ext xmlns:c16="http://schemas.microsoft.com/office/drawing/2014/chart" uri="{C3380CC4-5D6E-409C-BE32-E72D297353CC}">
              <c16:uniqueId val="{00000000-DC12-4351-B048-40780CAFD9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133</c:v>
                </c:pt>
                <c:pt idx="1">
                  <c:v>134</c:v>
                </c:pt>
                <c:pt idx="2">
                  <c:v>494</c:v>
                </c:pt>
              </c:numCache>
            </c:numRef>
          </c:val>
          <c:extLst>
            <c:ext xmlns:c16="http://schemas.microsoft.com/office/drawing/2014/chart" uri="{C3380CC4-5D6E-409C-BE32-E72D297353CC}">
              <c16:uniqueId val="{00000001-DC12-4351-B048-40780CAFD9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5149</c:v>
                </c:pt>
                <c:pt idx="1">
                  <c:v>5121</c:v>
                </c:pt>
                <c:pt idx="2">
                  <c:v>5585</c:v>
                </c:pt>
              </c:numCache>
            </c:numRef>
          </c:val>
          <c:extLst>
            <c:ext xmlns:c16="http://schemas.microsoft.com/office/drawing/2014/chart" uri="{C3380CC4-5D6E-409C-BE32-E72D297353CC}">
              <c16:uniqueId val="{00000002-DC12-4351-B048-40780CAFD9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{FC46769E-20A0-42B2-9B09-2005CF61A21E}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DF1-4B9E-9E74-71FFEA4822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{C611FF09-E3B7-41C4-9ACE-5FC9418B9DB2}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F1-4B9E-9E74-71FFEA4822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{DAC17F1B-41DD-488A-8C68-AFE8D5D98EF9}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F1-4B9E-9E74-71FFEA4822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{80B83C35-553C-442F-A86E-5D3870A291E0}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F1-4B9E-9E74-71FFEA4822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{0A5C0BAE-4AEA-46DE-943F-847C1D2B2E56}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F1-4B9E-9E74-71FFEA48222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{02BAC446-88EF-4A9B-8B01-6887953FB782}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DF1-4B9E-9E74-71FFEA48222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{649D8262-A87E-441B-8EBE-E8EA34D0B653}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DF1-4B9E-9E74-71FFEA48222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{A23A61BA-C73D-445E-9A89-CC07F0924796}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DF1-4B9E-9E74-71FFEA48222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{157BA196-F3EE-454B-B143-13D8EE34F5B9}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DF1-4B9E-9E74-71FFEA4822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65.5</c:v>
                </c:pt>
                <c:pt idx="8">
                  <c:v>67.5</c:v>
                </c:pt>
                <c:pt idx="16">
                  <c:v>69.3</c:v>
                </c:pt>
                <c:pt idx="24">
                  <c:v>70.5</c:v>
                </c:pt>
                <c:pt idx="32">
                  <c:v>72.8</c:v>
                </c:pt>
              </c:numCache>
            </c:numRef>
          </c:xVal>
          <c:yVal>
            <c:numRef>
              <c:f>公会計指標分析・財政指標組合せ分析表!$BP$51:$DC$51</c:f>
              <c:numCache>
                <c:formatCode>#,##0.0;"▲ "#,##0.0</c:formatCode>
                <c:ptCount val="40"/>
                <c:pt idx="0">
                  <c:v>14.4</c:v>
                </c:pt>
                <c:pt idx="8">
                  <c:v>0.2</c:v>
                </c:pt>
                <c:pt idx="24">
                  <c:v>3.1</c:v>
                </c:pt>
              </c:numCache>
            </c:numRef>
          </c:yVal>
          <c:smooth val="0"/>
          <c:extLst>
            <c:ext xmlns:c16="http://schemas.microsoft.com/office/drawing/2014/chart" uri="{C3380CC4-5D6E-409C-BE32-E72D297353CC}">
              <c16:uniqueId val="{00000009-3DF1-4B9E-9E74-71FFEA4822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{8379F7D0-E2F4-4B00-8057-50E8E791119A}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DF1-4B9E-9E74-71FFEA4822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{E9C83F7E-04DD-4933-BE61-287CF05A3E97}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F1-4B9E-9E74-71FFEA4822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{308221BD-2A0A-45A5-9FEF-58B04BF83E07}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F1-4B9E-9E74-71FFEA4822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{EDEC1D71-B9D2-48D3-B5E6-F48F52C0DD5B}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F1-4B9E-9E74-71FFEA4822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{9D049358-6730-4AD1-8AA6-ED249EEFF139}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F1-4B9E-9E74-71FFEA482226}"/>
                </c:ext>
              </c:extLst>
            </c:dLbl>
            <c:dLbl>
              <c:idx val="8"/>
              <c:layout>
                <c:manualLayout>
                  <c:x val="0"/>
                  <c:y val="9.1507461090671149E-4"/>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{8BC282A4-22D8-4DD5-962A-CD4FA4A4DBB7}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DF1-4B9E-9E74-71FFEA482226}"/>
                </c:ext>
              </c:extLst>
            </c:dLbl>
            <c:dLbl>
              <c:idx val="16"/>
              <c:layout>
                <c:manualLayout>
                  <c:x val="0"/>
                  <c:y val="-9.1507461090687694E-4"/>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{BEEC8D91-6A10-4D45-AAB2-58FA10CE54FA}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DF1-4B9E-9E74-71FFEA482226}"/>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{B9903CCD-528E-4447-AEA2-3034FD816CA6}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DF1-4B9E-9E74-71FFEA482226}"/>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{CA7A8EFD-232A-4091-9BD7-8E362C3CEB6A}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DF1-4B9E-9E74-71FFEA4822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63.2</c:v>
                </c:pt>
              </c:numCache>
            </c:numRef>
          </c:xVal>
          <c:yVal>
            <c:numRef>
              <c:f>公会計指標分析・財政指標組合せ分析表!$BP$55:$DC$55</c:f>
              <c:numCache>
                <c:formatCode>#,##0.0;"▲ "#,##0.0</c:formatCode>
                <c:ptCount val="40"/>
                <c:pt idx="0">
                  <c:v>30.2</c:v>
                </c:pt>
                <c:pt idx="8">
                  <c:v>25.4</c:v>
                </c:pt>
                <c:pt idx="16">
                  <c:v>23</c:v>
                </c:pt>
                <c:pt idx="24">
                  <c:v>28</c:v>
                </c:pt>
                <c:pt idx="32">
                  <c:v>11.2</c:v>
                </c:pt>
              </c:numCache>
            </c:numRef>
          </c:yVal>
          <c:smooth val="0"/>
          <c:extLst>
            <c:ext xmlns:c16="http://schemas.microsoft.com/office/drawing/2014/chart" uri="{C3380CC4-5D6E-409C-BE32-E72D297353CC}">
              <c16:uniqueId val="{00000013-3DF1-4B9E-9E74-71FFEA482226}"/>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{94923EB0-5CF7-4638-8EF1-37E162C1BE84}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7BB-4242-8828-FBFFC639DC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{CE98835B-6883-488C-BA5F-5DB42DF1D6B3}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BB-4242-8828-FBFFC639DC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{682D64FE-2765-4FD8-B613-75934EC8F1A8}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BB-4242-8828-FBFFC639DC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{962410FC-6E74-409D-93C9-E2D74BA717A7}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BB-4242-8828-FBFFC639DC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{DFDBDED0-66CE-4495-9592-917E2247D10E}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BB-4242-8828-FBFFC639DC4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{01C6170A-7A12-43DD-9AFC-2DFEB84A5657}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7BB-4242-8828-FBFFC639DC4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{DE692ED7-EEDD-4F7D-81C0-669538FCDB4B}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7BB-4242-8828-FBFFC639DC4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{CE16E0F2-4C0E-42F5-B691-BC20D23B22DF}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7BB-4242-8828-FBFFC639DC4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{CDD336E0-37E4-4238-89FC-F64C7CB139D6}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7BB-4242-8828-FBFFC639DC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1.3</c:v>
                </c:pt>
                <c:pt idx="16">
                  <c:v>1.9</c:v>
                </c:pt>
                <c:pt idx="24">
                  <c:v>2.9</c:v>
                </c:pt>
                <c:pt idx="32">
                  <c:v>3.6</c:v>
                </c:pt>
              </c:numCache>
            </c:numRef>
          </c:xVal>
          <c:yVal>
            <c:numRef>
              <c:f>公会計指標分析・財政指標組合せ分析表!$BP$73:$DC$73</c:f>
              <c:numCache>
                <c:formatCode>#,##0.0;"▲ "#,##0.0</c:formatCode>
                <c:ptCount val="40"/>
                <c:pt idx="0">
                  <c:v>14.4</c:v>
                </c:pt>
                <c:pt idx="8">
                  <c:v>0.2</c:v>
                </c:pt>
                <c:pt idx="24">
                  <c:v>3.1</c:v>
                </c:pt>
              </c:numCache>
            </c:numRef>
          </c:yVal>
          <c:smooth val="0"/>
          <c:extLst>
            <c:ext xmlns:c16="http://schemas.microsoft.com/office/drawing/2014/chart" uri="{C3380CC4-5D6E-409C-BE32-E72D297353CC}">
              <c16:uniqueId val="{00000009-17BB-4242-8828-FBFFC639DC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{6B3BDCFC-4718-4F0A-B259-BE984B0E2C51}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7BB-4242-8828-FBFFC639DC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{1FB1DED5-A721-4E4E-92F2-F104F10DB66E}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BB-4242-8828-FBFFC639DC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{84C91C22-9250-4654-B8FE-47BD891D15D0}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BB-4242-8828-FBFFC639DC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{25ED3A40-2815-46B0-A6D3-D9895E1D5A03}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BB-4242-8828-FBFFC639DC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{5F94A791-7890-4986-A6CC-BBD34C6DFE8F}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BB-4242-8828-FBFFC639DC4F}"/>
                </c:ext>
              </c:extLst>
            </c:dLbl>
            <c:dLbl>
              <c:idx val="8"/>
              <c:layout>
                <c:manualLayout>
                  <c:x val="-4.0387952126926328E-2"/>
                  <c:y val="-6.219540011795272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{075C0177-3C72-40F7-8FA7-4837541D2A62}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7BB-4242-8828-FBFFC639DC4F}"/>
                </c:ext>
              </c:extLst>
            </c:dLbl>
            <c:dLbl>
              <c:idx val="16"/>
              <c:layout>
                <c:manualLayout>
                  <c:x val="-2.2880382217259854E-2"/>
                  <c:y val="-6.263789405763517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{B19E2E63-2091-4C4D-9A4F-7A02D909A4ED}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7BB-4242-8828-FBFFC639DC4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{C182D1CD-A518-47A9-8714-7D71FFCDF3E7}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7BB-4242-8828-FBFFC639DC4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{11086EBD-E3B9-443C-9ACC-A0634DDCD8A1}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7BB-4242-8828-FBFFC639DC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5.7</c:v>
                </c:pt>
              </c:numCache>
            </c:numRef>
          </c:xVal>
          <c:yVal>
            <c:numRef>
              <c:f>公会計指標分析・財政指標組合せ分析表!$BP$77:$DC$77</c:f>
              <c:numCache>
                <c:formatCode>#,##0.0;"▲ "#,##0.0</c:formatCode>
                <c:ptCount val="40"/>
                <c:pt idx="0">
                  <c:v>30.2</c:v>
                </c:pt>
                <c:pt idx="8">
                  <c:v>25.4</c:v>
                </c:pt>
                <c:pt idx="16">
                  <c:v>23</c:v>
                </c:pt>
                <c:pt idx="24">
                  <c:v>28</c:v>
                </c:pt>
                <c:pt idx="32">
                  <c:v>11.2</c:v>
                </c:pt>
              </c:numCache>
            </c:numRef>
          </c:yVal>
          <c:smooth val="0"/>
          <c:extLst>
            <c:ext xmlns:c16="http://schemas.microsoft.com/office/drawing/2014/chart" uri="{C3380CC4-5D6E-409C-BE32-E72D297353CC}">
              <c16:uniqueId val="{00000013-17BB-4242-8828-FBFFC639DC4F}"/>
            </c:ext>
          </c:extLst>
        </c:ser>
        <c:dLbls>
          <c:showLegendKey val="0"/>
          <c:showVal val="1"/>
          <c:showCatName val="0"/>
          <c:showSerName val="0"/>
          <c:showPercent val="0"/>
          <c:showBubbleSize val="0"/>
        </c:dLbls>
        <c:axId val="84219776"/>
        <c:axId val="84234240"/>
      </c:scatterChart>
      <c:valAx>
        <c:axId val="84219776"/>
        <c:scaling>
          <c:orientation val="maxMin"/>
          <c:max val="9"/>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53AA5A5-5581-4440-B785-45F35B9820C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59C4496-2B85-4838-B5F2-094D55E5EA6F}"/>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本市は、下水道事業の経営が健全であり、交付税算入を加味した場合の公営企業繰出金が少ないため、数値悪化を見ても実質公債費比率は他市と比較して低くなっている。</a:t>
          </a:r>
        </a:p>
        <a:p>
          <a:r>
            <a:rPr kumimoji="1" lang="ja-JP" altLang="en-US" sz="1400">
              <a:latin typeface="ＭＳ ゴシック" pitchFamily="49" charset="-128"/>
              <a:ea typeface="ＭＳ ゴシック" pitchFamily="49" charset="-128"/>
            </a:rPr>
            <a:t>今後、庁舎建替による実質公債費比率の悪化が見込まれる。健全な数値を維持していくためには、退職手当債の繰上償還や資金手当地方債の抑制による残高抑制を図り、将来の実質公債費比率の悪化を抑え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令和３年度においては、新庁舎整備に伴う支出が減少したことや、財政調整基金や減債基金が増加したことにより、将来負担比率は改善し</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令和４年度に新庁舎整備事業の完了に伴う地方債借入や基金の取り崩しが見込まれるため、将来負担比率の数値は再び悪化していくことが予想される。そのため、持続可能な財政運営の実現のために、引き続き退職手当債の繰上償還や資金手当地方債の抑制による残高抑制を図り、将来負担比率の悪化を最小限にとど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京都府八幡市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令和３年度は翌年度の庁舎整備事業に備えた公共施設等整備基金の積立や、地方交付税の増額に伴う財政調整基金及び減債基金への積立により、基金残高が増加している。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令和４年度に完了となる新庁舎整備の財源及び建替後の地方債償還額の大幅増に備え公共施設等整備基金や減債基金への積立を行う。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また、退職手当基金については今後職員の大量退職が落ち着き、残高が増える局面に突入するため、ボリュームゾーンとなっている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代中盤職員の退職が始まる時期の大量退職の局面に備える。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・公共施設等整備基金：公共施設等の計画的な改修、整備等を図る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・職員退職手当基金：職員の退職手当の資金を積み立てる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年度の庁舎整備事業や今後の公共施設の更新等に備え、令和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百万円の積立を行った（協力金分を含む）。取り崩しは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百万円であったため残高が大きく増加している。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年度以降退職手当債不発行及び職員の大量退職局面が続き取崩額が大きくなっていたが、令和元年度以降は定年延長等により取崩額が減少した。しかし、令和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年度は退職者の増加により取崩額が増加した。（平成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百万円、令和２年度：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令和３年度：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年度の庁舎整備事業完了時に公共施設等整備基金について約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億円の取り崩しを行う予定である。また、消防庁舎整備についても令和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予定している。その他今後の市施設の更新についても、交付税措置のない起債借入を抑制し、利息を含む将来負担を縮減するために、基金を活用できるよう公共施設等整備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百万円積み立てたため、基金残高は減少している。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令和３年度は前年度の決算積立や、たばこ税の減少の影響等で地方交付税が増加したこと等から、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百万円の取り崩しとなったため、基金残高が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新庁舎整備の元利償還金の増加や、新型コロナウイルス感染症に係る国の財政措置の縮小、高齢化・人口減少や物価高等により財政運営が厳しくなっていくことが見込まれるが、財政調整基金取崩を決算積立額程度と最小限に抑え、基金の適切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百万円の利子分積立のみであったため、基金残高は微増となっている。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令和３年度は臨時財政対策債償還のため地方交付税の追加交付が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百万円あり、これを積み立てたことにより残高が増加している。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臨時財政対策債償還分については、今後の臨時財政対策債の償還に合わせて取崩を行っていく。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その他の減債基金については、現在残高が少ない状況であるため、庁舎整備事業等大型事業の償還に備え、計画的に積立を行っていく。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4C52B4-B870-47AD-BC90-D253CA333E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03D92CD-3BDE-4ED9-B33C-5D6D758674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40C470D-2E19-451B-B83B-D7583B1C17BC}"/>
            </a:ext>
          </a:extLst>
        </xdr:cNvPr>
        <xdr:cNvSpPr/>
      </xdr:nvSpPr>
      <xdr:spPr>
        <a:xfrm>
          <a:off x="144970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E53C7DB8-1276-4E4A-BFE4-2E7CA7CD0B6A}"/>
            </a:ext>
          </a:extLst>
        </xdr:cNvPr>
        <xdr:cNvSpPr/>
      </xdr:nvSpPr>
      <xdr:spPr>
        <a:xfrm>
          <a:off x="172402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D610579B-846B-46AE-BD82-7B51DBACFCEE}"/>
            </a:ext>
          </a:extLst>
        </xdr:cNvPr>
        <xdr:cNvSpPr/>
      </xdr:nvSpPr>
      <xdr:spPr>
        <a:xfrm>
          <a:off x="144970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A617FF9F-8147-44BA-A8BF-12DBA5AA9718}"/>
            </a:ext>
          </a:extLst>
        </xdr:cNvPr>
        <xdr:cNvSpPr/>
      </xdr:nvSpPr>
      <xdr:spPr>
        <a:xfrm>
          <a:off x="172402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E2877705-2457-4108-8795-7ECF257735E1}"/>
            </a:ext>
          </a:extLst>
        </xdr:cNvPr>
        <xdr:cNvSpPr/>
      </xdr:nvSpPr>
      <xdr:spPr>
        <a:xfrm>
          <a:off x="359410" y="59690"/>
          <a:ext cx="11391265" cy="2673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733B5546-67EA-470D-8BD3-652B11411D70}"/>
            </a:ext>
          </a:extLst>
        </xdr:cNvPr>
        <xdr:cNvSpPr/>
      </xdr:nvSpPr>
      <xdr:spPr>
        <a:xfrm>
          <a:off x="15346680" y="171450"/>
          <a:ext cx="355155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D707EAEE-C50C-4491-A2FA-3B7A3A6DE22F}"/>
            </a:ext>
          </a:extLst>
        </xdr:cNvPr>
        <xdr:cNvSpPr/>
      </xdr:nvSpPr>
      <xdr:spPr>
        <a:xfrm>
          <a:off x="15351125" y="173990"/>
          <a:ext cx="3524250"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805CE1D1-934B-44D0-8E99-04BC23F8A148}"/>
            </a:ext>
          </a:extLst>
        </xdr:cNvPr>
        <xdr:cNvSpPr/>
      </xdr:nvSpPr>
      <xdr:spPr>
        <a:xfrm>
          <a:off x="15372715" y="168910"/>
          <a:ext cx="3470910" cy="143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FF537FF-7C3B-45CC-8039-AE24CAC816AC}"/>
            </a:ext>
          </a:extLst>
        </xdr:cNvPr>
        <xdr:cNvSpPr/>
      </xdr:nvSpPr>
      <xdr:spPr>
        <a:xfrm>
          <a:off x="12817475" y="171450"/>
          <a:ext cx="239204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36844613-1B9D-40AC-A4A7-D227DB5F4E78}"/>
            </a:ext>
          </a:extLst>
        </xdr:cNvPr>
        <xdr:cNvSpPr/>
      </xdr:nvSpPr>
      <xdr:spPr>
        <a:xfrm>
          <a:off x="12839065" y="173990"/>
          <a:ext cx="2355215"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73466DF-CDB3-4044-B765-B9C239C3B30E}"/>
            </a:ext>
          </a:extLst>
        </xdr:cNvPr>
        <xdr:cNvSpPr/>
      </xdr:nvSpPr>
      <xdr:spPr>
        <a:xfrm>
          <a:off x="12870180" y="168910"/>
          <a:ext cx="2313305"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8A6F7631-2703-4E40-942D-919839B55CD5}"/>
            </a:ext>
          </a:extLst>
        </xdr:cNvPr>
        <xdr:cNvSpPr/>
      </xdr:nvSpPr>
      <xdr:spPr>
        <a:xfrm>
          <a:off x="440690" y="361315"/>
          <a:ext cx="9081135" cy="16275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18564EF5-D982-4556-B5C2-22A14808953D}"/>
            </a:ext>
          </a:extLst>
        </xdr:cNvPr>
        <xdr:cNvSpPr/>
      </xdr:nvSpPr>
      <xdr:spPr>
        <a:xfrm>
          <a:off x="563880" y="400685"/>
          <a:ext cx="1242695"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573F796F-4933-4938-8A62-7386815EE987}"/>
            </a:ext>
          </a:extLst>
        </xdr:cNvPr>
        <xdr:cNvSpPr/>
      </xdr:nvSpPr>
      <xdr:spPr>
        <a:xfrm>
          <a:off x="1764030" y="400685"/>
          <a:ext cx="120015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69,952
68,109
24.35
31,031,706
30,157,778
829,538
15,932,749
26,292,592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809E5B14-C3C9-4556-9433-292247536EA3}"/>
            </a:ext>
          </a:extLst>
        </xdr:cNvPr>
        <xdr:cNvSpPr/>
      </xdr:nvSpPr>
      <xdr:spPr>
        <a:xfrm>
          <a:off x="2964180" y="400685"/>
          <a:ext cx="137160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B3E826BE-FC6A-4A88-BE8C-82BB91C01503}"/>
            </a:ext>
          </a:extLst>
        </xdr:cNvPr>
        <xdr:cNvSpPr/>
      </xdr:nvSpPr>
      <xdr:spPr>
        <a:xfrm>
          <a:off x="4335780" y="415925"/>
          <a:ext cx="181673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42D120ED-307C-4BB2-BF1A-5476978165B1}"/>
            </a:ext>
          </a:extLst>
        </xdr:cNvPr>
        <xdr:cNvSpPr/>
      </xdr:nvSpPr>
      <xdr:spPr>
        <a:xfrm>
          <a:off x="6152515" y="415925"/>
          <a:ext cx="114046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E2310E30-E49C-4321-B7B4-D8F80A7F6CA0}"/>
            </a:ext>
          </a:extLst>
        </xdr:cNvPr>
        <xdr:cNvSpPr/>
      </xdr:nvSpPr>
      <xdr:spPr>
        <a:xfrm>
          <a:off x="7352665" y="430530"/>
          <a:ext cx="583565" cy="7893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444FDFC4-E49C-4DA1-BBE8-E912F6A2F2B0}"/>
            </a:ext>
          </a:extLst>
        </xdr:cNvPr>
        <xdr:cNvSpPr/>
      </xdr:nvSpPr>
      <xdr:spPr>
        <a:xfrm>
          <a:off x="4335780" y="1040130"/>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5015591A-59AA-4052-BFF0-A32B0317E27D}"/>
            </a:ext>
          </a:extLst>
        </xdr:cNvPr>
        <xdr:cNvSpPr/>
      </xdr:nvSpPr>
      <xdr:spPr>
        <a:xfrm>
          <a:off x="6221730" y="1040130"/>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300C14D5-A293-43B2-AEE5-0CF3BA6B6CA1}"/>
            </a:ext>
          </a:extLst>
        </xdr:cNvPr>
        <xdr:cNvSpPr/>
      </xdr:nvSpPr>
      <xdr:spPr>
        <a:xfrm>
          <a:off x="9979025" y="361315"/>
          <a:ext cx="1371600" cy="11214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835808B0-FB93-4B25-9B02-228BB19E12C0}"/>
            </a:ext>
          </a:extLst>
        </xdr:cNvPr>
        <xdr:cNvSpPr/>
      </xdr:nvSpPr>
      <xdr:spPr>
        <a:xfrm>
          <a:off x="10208895" y="430530"/>
          <a:ext cx="1200150" cy="1035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DBAA46A8-77F3-40B6-8083-5E513674B874}"/>
            </a:ext>
          </a:extLst>
        </xdr:cNvPr>
        <xdr:cNvSpPr/>
      </xdr:nvSpPr>
      <xdr:spPr>
        <a:xfrm>
          <a:off x="10208895" y="541020"/>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B5649F23-1417-4157-A16F-BA18ADE12136}"/>
            </a:ext>
          </a:extLst>
        </xdr:cNvPr>
        <xdr:cNvSpPr/>
      </xdr:nvSpPr>
      <xdr:spPr>
        <a:xfrm>
          <a:off x="10208895" y="883920"/>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9751D8FB-A307-4097-9235-992639586D19}"/>
            </a:ext>
          </a:extLst>
        </xdr:cNvPr>
        <xdr:cNvCxnSpPr/>
      </xdr:nvCxnSpPr>
      <xdr:spPr>
        <a:xfrm flipH="1">
          <a:off x="10042525" y="51371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FA2078DB-A06A-4D33-AD50-41B0E51971EB}"/>
            </a:ext>
          </a:extLst>
        </xdr:cNvPr>
        <xdr:cNvSpPr/>
      </xdr:nvSpPr>
      <xdr:spPr>
        <a:xfrm>
          <a:off x="10092690" y="475615"/>
          <a:ext cx="107315" cy="406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D9E8BF85-BB48-4BD1-9B41-25DDD381C17A}"/>
            </a:ext>
          </a:extLst>
        </xdr:cNvPr>
        <xdr:cNvSpPr/>
      </xdr:nvSpPr>
      <xdr:spPr>
        <a:xfrm>
          <a:off x="10092690" y="6318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4153A042-DFE4-403F-9820-D62FDF51801D}"/>
            </a:ext>
          </a:extLst>
        </xdr:cNvPr>
        <xdr:cNvCxnSpPr/>
      </xdr:nvCxnSpPr>
      <xdr:spPr>
        <a:xfrm>
          <a:off x="10137140" y="883920"/>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2C01503C-C859-4125-8746-DCB9AE4A9293}"/>
            </a:ext>
          </a:extLst>
        </xdr:cNvPr>
        <xdr:cNvCxnSpPr/>
      </xdr:nvCxnSpPr>
      <xdr:spPr>
        <a:xfrm>
          <a:off x="10057765" y="883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A09D2811-F21B-4125-A057-EBEC7CDBA23A}"/>
            </a:ext>
          </a:extLst>
        </xdr:cNvPr>
        <xdr:cNvCxnSpPr/>
      </xdr:nvCxnSpPr>
      <xdr:spPr>
        <a:xfrm flipV="1">
          <a:off x="10137140" y="112014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12FEF90A-D3B4-4191-8E3E-5F8DAE9E8410}"/>
            </a:ext>
          </a:extLst>
        </xdr:cNvPr>
        <xdr:cNvCxnSpPr/>
      </xdr:nvCxnSpPr>
      <xdr:spPr>
        <a:xfrm>
          <a:off x="10057765" y="1264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A3BA3ED3-E1AC-4FD6-9FE7-CAD16E348B08}"/>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557D1118-F842-4453-8E6D-902DFE6E0259}"/>
            </a:ext>
          </a:extLst>
        </xdr:cNvPr>
        <xdr:cNvSpPr txBox="1"/>
      </xdr:nvSpPr>
      <xdr:spPr>
        <a:xfrm>
          <a:off x="419100" y="23317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5B804BAE-DE2C-4E67-8180-93EB84004575}"/>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264A9775-91F3-45C2-99F3-F603972CFF42}"/>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6649D570-C680-43CE-8448-E25C0CB764C7}"/>
            </a:ext>
          </a:extLst>
        </xdr:cNvPr>
        <xdr:cNvSpPr txBox="1"/>
      </xdr:nvSpPr>
      <xdr:spPr>
        <a:xfrm>
          <a:off x="419100" y="305562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B1DAF45F-8815-463D-B6A7-89841651777B}"/>
            </a:ext>
          </a:extLst>
        </xdr:cNvPr>
        <xdr:cNvSpPr/>
      </xdr:nvSpPr>
      <xdr:spPr>
        <a:xfrm>
          <a:off x="1142365" y="3578225"/>
          <a:ext cx="3826510"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6EC10FE9-E94A-4060-B9B9-ACBE0C392500}"/>
            </a:ext>
          </a:extLst>
        </xdr:cNvPr>
        <xdr:cNvSpPr/>
      </xdr:nvSpPr>
      <xdr:spPr>
        <a:xfrm>
          <a:off x="1808974" y="3855022"/>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371D97A6-E540-42B7-9252-40B0CAD2108C}"/>
            </a:ext>
          </a:extLst>
        </xdr:cNvPr>
        <xdr:cNvSpPr/>
      </xdr:nvSpPr>
      <xdr:spPr>
        <a:xfrm>
          <a:off x="3451854" y="3832636"/>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BDDCFCD-73D8-4ADD-8BFD-A3A64AB1CB6E}"/>
            </a:ext>
          </a:extLst>
        </xdr:cNvPr>
        <xdr:cNvSpPr/>
      </xdr:nvSpPr>
      <xdr:spPr>
        <a:xfrm>
          <a:off x="49142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EC9F9667-A1BE-4665-9BBA-5699A8B3D630}"/>
            </a:ext>
          </a:extLst>
        </xdr:cNvPr>
        <xdr:cNvSpPr/>
      </xdr:nvSpPr>
      <xdr:spPr>
        <a:xfrm>
          <a:off x="49142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5BBC9967-236E-40D6-B6F5-80E95640952F}"/>
            </a:ext>
          </a:extLst>
        </xdr:cNvPr>
        <xdr:cNvSpPr/>
      </xdr:nvSpPr>
      <xdr:spPr>
        <a:xfrm>
          <a:off x="62858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4AC569BD-0D02-4EA3-AE2B-E544595D50D7}"/>
            </a:ext>
          </a:extLst>
        </xdr:cNvPr>
        <xdr:cNvSpPr/>
      </xdr:nvSpPr>
      <xdr:spPr>
        <a:xfrm>
          <a:off x="62858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42F00EB4-2095-4DF7-B9AA-3A6C1BD6921B}"/>
            </a:ext>
          </a:extLst>
        </xdr:cNvPr>
        <xdr:cNvSpPr/>
      </xdr:nvSpPr>
      <xdr:spPr>
        <a:xfrm>
          <a:off x="77882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D6392E56-1930-40C2-936B-0989E29B71F0}"/>
            </a:ext>
          </a:extLst>
        </xdr:cNvPr>
        <xdr:cNvSpPr/>
      </xdr:nvSpPr>
      <xdr:spPr>
        <a:xfrm>
          <a:off x="77882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E37477F0-501B-495B-88F2-81EC8E1668A2}"/>
            </a:ext>
          </a:extLst>
        </xdr:cNvPr>
        <xdr:cNvSpPr/>
      </xdr:nvSpPr>
      <xdr:spPr>
        <a:xfrm>
          <a:off x="1142365" y="4179570"/>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33956478-2A41-4C8A-901D-7178646B59CC}"/>
            </a:ext>
          </a:extLst>
        </xdr:cNvPr>
        <xdr:cNvSpPr/>
      </xdr:nvSpPr>
      <xdr:spPr>
        <a:xfrm>
          <a:off x="5216525"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7971566A-E357-4E77-8ED1-987AD4ED160D}"/>
            </a:ext>
          </a:extLst>
        </xdr:cNvPr>
        <xdr:cNvSpPr/>
      </xdr:nvSpPr>
      <xdr:spPr>
        <a:xfrm>
          <a:off x="5216525"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EBB64CDD-7E37-45CA-9C14-B45A45CA7670}"/>
            </a:ext>
          </a:extLst>
        </xdr:cNvPr>
        <xdr:cNvSpPr txBox="1"/>
      </xdr:nvSpPr>
      <xdr:spPr>
        <a:xfrm>
          <a:off x="5273675" y="4477385"/>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有形固定資産減価償却率は類似団体より高い水準にあるが、その理由としては、学校施設や保育所・幼稚園等に昭和</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年代から昭和</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年代の施設が多いこと、また、昭和</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年代後半に日本住宅公団（現独立行政法人都市再生機構）による男山団地開発が進行したこと等により、これらの施設の老朽化が進行していることが挙げられる。</a:t>
          </a:r>
        </a:p>
        <a:p>
          <a:r>
            <a:rPr kumimoji="1" lang="ja-JP" altLang="en-US" sz="1050">
              <a:latin typeface="ＭＳ Ｐゴシック" panose="020B0600070205080204" pitchFamily="50" charset="-128"/>
              <a:ea typeface="ＭＳ Ｐゴシック" panose="020B0600070205080204" pitchFamily="50" charset="-128"/>
            </a:rPr>
            <a:t>令和３年度に改定した公共施設等総合管理計画や、個別施設計画等に基づいて、施設の維持管理、特に就学前施設の老朽化に伴う更新コストや運営コスト、保育環境等を踏まえながら、統廃合を含めた検討を行っていく予定としてい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2BD64715-81E3-4BF4-89A6-1EB1ECEF3DEE}"/>
            </a:ext>
          </a:extLst>
        </xdr:cNvPr>
        <xdr:cNvSpPr txBox="1"/>
      </xdr:nvSpPr>
      <xdr:spPr>
        <a:xfrm>
          <a:off x="112331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567AEC94-36C2-4C29-9852-7E3198F68C19}"/>
            </a:ext>
          </a:extLst>
        </xdr:cNvPr>
        <xdr:cNvCxnSpPr/>
      </xdr:nvCxnSpPr>
      <xdr:spPr>
        <a:xfrm>
          <a:off x="1142365" y="634428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5BBD424C-17DD-4BE6-A983-589F4E8E6984}"/>
            </a:ext>
          </a:extLst>
        </xdr:cNvPr>
        <xdr:cNvSpPr txBox="1"/>
      </xdr:nvSpPr>
      <xdr:spPr>
        <a:xfrm>
          <a:off x="73104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6" name="直線コネクタ 55">
          <a:extLst>
            <a:ext uri="{FF2B5EF4-FFF2-40B4-BE49-F238E27FC236}">
              <a16:creationId xmlns:a16="http://schemas.microsoft.com/office/drawing/2014/main" id="{AD961218-25C2-474C-897A-7510F584B79A}"/>
            </a:ext>
          </a:extLst>
        </xdr:cNvPr>
        <xdr:cNvCxnSpPr/>
      </xdr:nvCxnSpPr>
      <xdr:spPr>
        <a:xfrm>
          <a:off x="1142365" y="606869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7" name="テキスト ボックス 56">
          <a:extLst>
            <a:ext uri="{FF2B5EF4-FFF2-40B4-BE49-F238E27FC236}">
              <a16:creationId xmlns:a16="http://schemas.microsoft.com/office/drawing/2014/main" id="{75DFBF1B-90E7-4864-B9B1-A4E72A4BCAED}"/>
            </a:ext>
          </a:extLst>
        </xdr:cNvPr>
        <xdr:cNvSpPr txBox="1"/>
      </xdr:nvSpPr>
      <xdr:spPr>
        <a:xfrm>
          <a:off x="784241" y="5974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8" name="直線コネクタ 57">
          <a:extLst>
            <a:ext uri="{FF2B5EF4-FFF2-40B4-BE49-F238E27FC236}">
              <a16:creationId xmlns:a16="http://schemas.microsoft.com/office/drawing/2014/main" id="{152BD3CD-04DB-4B65-92D6-C27EFA8B5777}"/>
            </a:ext>
          </a:extLst>
        </xdr:cNvPr>
        <xdr:cNvCxnSpPr/>
      </xdr:nvCxnSpPr>
      <xdr:spPr>
        <a:xfrm>
          <a:off x="1142365" y="579882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9" name="テキスト ボックス 58">
          <a:extLst>
            <a:ext uri="{FF2B5EF4-FFF2-40B4-BE49-F238E27FC236}">
              <a16:creationId xmlns:a16="http://schemas.microsoft.com/office/drawing/2014/main" id="{C2B69EDB-4E94-4666-B0AD-3371797702CF}"/>
            </a:ext>
          </a:extLst>
        </xdr:cNvPr>
        <xdr:cNvSpPr txBox="1"/>
      </xdr:nvSpPr>
      <xdr:spPr>
        <a:xfrm>
          <a:off x="784241" y="570882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0" name="直線コネクタ 59">
          <a:extLst>
            <a:ext uri="{FF2B5EF4-FFF2-40B4-BE49-F238E27FC236}">
              <a16:creationId xmlns:a16="http://schemas.microsoft.com/office/drawing/2014/main" id="{C75FD0E7-3503-41ED-98BF-6004DFDE4776}"/>
            </a:ext>
          </a:extLst>
        </xdr:cNvPr>
        <xdr:cNvCxnSpPr/>
      </xdr:nvCxnSpPr>
      <xdr:spPr>
        <a:xfrm>
          <a:off x="1142365" y="553275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1" name="テキスト ボックス 60">
          <a:extLst>
            <a:ext uri="{FF2B5EF4-FFF2-40B4-BE49-F238E27FC236}">
              <a16:creationId xmlns:a16="http://schemas.microsoft.com/office/drawing/2014/main" id="{4A28C99C-8BF7-4AD0-9596-E1C763F337FB}"/>
            </a:ext>
          </a:extLst>
        </xdr:cNvPr>
        <xdr:cNvSpPr txBox="1"/>
      </xdr:nvSpPr>
      <xdr:spPr>
        <a:xfrm>
          <a:off x="784241" y="54389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4B3202AF-D5AF-4315-9463-BBF3BB484F4F}"/>
            </a:ext>
          </a:extLst>
        </xdr:cNvPr>
        <xdr:cNvCxnSpPr/>
      </xdr:nvCxnSpPr>
      <xdr:spPr>
        <a:xfrm>
          <a:off x="1142365" y="526097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9C69F528-5400-40F0-AA07-6EFA60B39C5D}"/>
            </a:ext>
          </a:extLst>
        </xdr:cNvPr>
        <xdr:cNvSpPr txBox="1"/>
      </xdr:nvSpPr>
      <xdr:spPr>
        <a:xfrm>
          <a:off x="784241" y="51633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4" name="直線コネクタ 63">
          <a:extLst>
            <a:ext uri="{FF2B5EF4-FFF2-40B4-BE49-F238E27FC236}">
              <a16:creationId xmlns:a16="http://schemas.microsoft.com/office/drawing/2014/main" id="{C872E256-1A4A-4D74-8ADA-9907331B923C}"/>
            </a:ext>
          </a:extLst>
        </xdr:cNvPr>
        <xdr:cNvCxnSpPr/>
      </xdr:nvCxnSpPr>
      <xdr:spPr>
        <a:xfrm>
          <a:off x="1142365" y="498729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5" name="テキスト ボックス 64">
          <a:extLst>
            <a:ext uri="{FF2B5EF4-FFF2-40B4-BE49-F238E27FC236}">
              <a16:creationId xmlns:a16="http://schemas.microsoft.com/office/drawing/2014/main" id="{945CE932-175D-4663-AF4A-42CC44083E24}"/>
            </a:ext>
          </a:extLst>
        </xdr:cNvPr>
        <xdr:cNvSpPr txBox="1"/>
      </xdr:nvSpPr>
      <xdr:spPr>
        <a:xfrm>
          <a:off x="784241" y="489348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31F62E14-E4EC-4C29-9CEF-D03E57AB373D}"/>
            </a:ext>
          </a:extLst>
        </xdr:cNvPr>
        <xdr:cNvCxnSpPr/>
      </xdr:nvCxnSpPr>
      <xdr:spPr>
        <a:xfrm>
          <a:off x="1142365" y="472503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96BF7C09-7C81-4AFA-B42E-14F3A8D6FD9D}"/>
            </a:ext>
          </a:extLst>
        </xdr:cNvPr>
        <xdr:cNvSpPr txBox="1"/>
      </xdr:nvSpPr>
      <xdr:spPr>
        <a:xfrm>
          <a:off x="784241" y="46312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8" name="直線コネクタ 67">
          <a:extLst>
            <a:ext uri="{FF2B5EF4-FFF2-40B4-BE49-F238E27FC236}">
              <a16:creationId xmlns:a16="http://schemas.microsoft.com/office/drawing/2014/main" id="{BD56F2E6-8844-43D7-9E84-E2A1AE462253}"/>
            </a:ext>
          </a:extLst>
        </xdr:cNvPr>
        <xdr:cNvCxnSpPr/>
      </xdr:nvCxnSpPr>
      <xdr:spPr>
        <a:xfrm>
          <a:off x="1142365" y="44551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9" name="テキスト ボックス 68">
          <a:extLst>
            <a:ext uri="{FF2B5EF4-FFF2-40B4-BE49-F238E27FC236}">
              <a16:creationId xmlns:a16="http://schemas.microsoft.com/office/drawing/2014/main" id="{CABA8464-8127-4A18-9084-75167A70F58F}"/>
            </a:ext>
          </a:extLst>
        </xdr:cNvPr>
        <xdr:cNvSpPr txBox="1"/>
      </xdr:nvSpPr>
      <xdr:spPr>
        <a:xfrm>
          <a:off x="784241" y="43556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A88AC024-9E95-43E3-9684-2DB7C8E6289D}"/>
            </a:ext>
          </a:extLst>
        </xdr:cNvPr>
        <xdr:cNvCxnSpPr/>
      </xdr:nvCxnSpPr>
      <xdr:spPr>
        <a:xfrm>
          <a:off x="1142365" y="417957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AFC10361-8723-4654-BBCD-2B7996CA60C3}"/>
            </a:ext>
          </a:extLst>
        </xdr:cNvPr>
        <xdr:cNvSpPr txBox="1"/>
      </xdr:nvSpPr>
      <xdr:spPr>
        <a:xfrm>
          <a:off x="784241" y="40857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93FD86A0-0B19-4F7C-BC29-6E0764E847DB}"/>
            </a:ext>
          </a:extLst>
        </xdr:cNvPr>
        <xdr:cNvSpPr/>
      </xdr:nvSpPr>
      <xdr:spPr>
        <a:xfrm>
          <a:off x="1142365" y="4179570"/>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3" name="直線コネクタ 72">
          <a:extLst>
            <a:ext uri="{FF2B5EF4-FFF2-40B4-BE49-F238E27FC236}">
              <a16:creationId xmlns:a16="http://schemas.microsoft.com/office/drawing/2014/main" id="{27AE7A3E-561F-49E3-9D6C-7F6CFFFA10B6}"/>
            </a:ext>
          </a:extLst>
        </xdr:cNvPr>
        <xdr:cNvCxnSpPr/>
      </xdr:nvCxnSpPr>
      <xdr:spPr>
        <a:xfrm flipV="1">
          <a:off x="4295775" y="4545013"/>
          <a:ext cx="1270" cy="1340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4" name="有形固定資産減価償却率最小値テキスト">
          <a:extLst>
            <a:ext uri="{FF2B5EF4-FFF2-40B4-BE49-F238E27FC236}">
              <a16:creationId xmlns:a16="http://schemas.microsoft.com/office/drawing/2014/main" id="{FA23FE39-6923-4E97-83B5-DE1F1C6C7401}"/>
            </a:ext>
          </a:extLst>
        </xdr:cNvPr>
        <xdr:cNvSpPr txBox="1"/>
      </xdr:nvSpPr>
      <xdr:spPr>
        <a:xfrm>
          <a:off x="4342765" y="588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5" name="直線コネクタ 74">
          <a:extLst>
            <a:ext uri="{FF2B5EF4-FFF2-40B4-BE49-F238E27FC236}">
              <a16:creationId xmlns:a16="http://schemas.microsoft.com/office/drawing/2014/main" id="{EDAD2959-4F6D-426E-893F-27B44F3292F9}"/>
            </a:ext>
          </a:extLst>
        </xdr:cNvPr>
        <xdr:cNvCxnSpPr/>
      </xdr:nvCxnSpPr>
      <xdr:spPr>
        <a:xfrm>
          <a:off x="4206875" y="5885974"/>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6" name="有形固定資産減価償却率最大値テキスト">
          <a:extLst>
            <a:ext uri="{FF2B5EF4-FFF2-40B4-BE49-F238E27FC236}">
              <a16:creationId xmlns:a16="http://schemas.microsoft.com/office/drawing/2014/main" id="{5E2C6F4B-06C0-4808-AEAF-451032A77097}"/>
            </a:ext>
          </a:extLst>
        </xdr:cNvPr>
        <xdr:cNvSpPr txBox="1"/>
      </xdr:nvSpPr>
      <xdr:spPr>
        <a:xfrm>
          <a:off x="4342765" y="431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7" name="直線コネクタ 76">
          <a:extLst>
            <a:ext uri="{FF2B5EF4-FFF2-40B4-BE49-F238E27FC236}">
              <a16:creationId xmlns:a16="http://schemas.microsoft.com/office/drawing/2014/main" id="{03E8FFB7-C735-4E63-94E7-FCA07F9F2AAF}"/>
            </a:ext>
          </a:extLst>
        </xdr:cNvPr>
        <xdr:cNvCxnSpPr/>
      </xdr:nvCxnSpPr>
      <xdr:spPr>
        <a:xfrm>
          <a:off x="4206875" y="454501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8" name="有形固定資産減価償却率平均値テキスト">
          <a:extLst>
            <a:ext uri="{FF2B5EF4-FFF2-40B4-BE49-F238E27FC236}">
              <a16:creationId xmlns:a16="http://schemas.microsoft.com/office/drawing/2014/main" id="{D1C7B65F-3FC4-44E7-B857-F2EAAD7DC940}"/>
            </a:ext>
          </a:extLst>
        </xdr:cNvPr>
        <xdr:cNvSpPr txBox="1"/>
      </xdr:nvSpPr>
      <xdr:spPr>
        <a:xfrm>
          <a:off x="4342765" y="514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9" name="フローチャート: 判断 78">
          <a:extLst>
            <a:ext uri="{FF2B5EF4-FFF2-40B4-BE49-F238E27FC236}">
              <a16:creationId xmlns:a16="http://schemas.microsoft.com/office/drawing/2014/main" id="{DDFE0CA0-9596-42BE-B054-F8A0B65BF990}"/>
            </a:ext>
          </a:extLst>
        </xdr:cNvPr>
        <xdr:cNvSpPr/>
      </xdr:nvSpPr>
      <xdr:spPr>
        <a:xfrm>
          <a:off x="4244975" y="52965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128746</xdr:rowOff>
    </xdr:from>
    <xdr:to>
      <xdr:col>19</xdr:col>
      <xdr:colOff>187325</xdr:colOff>
      <xdr:row>31</xdr:row>
      <xdr:rowOff>58896</xdr:rowOff>
    </xdr:to>
    <xdr:sp macro="" textlink="">
      <xdr:nvSpPr>
        <xdr:cNvPr id="80" name="フローチャート: 判断 79">
          <a:extLst>
            <a:ext uri="{FF2B5EF4-FFF2-40B4-BE49-F238E27FC236}">
              <a16:creationId xmlns:a16="http://schemas.microsoft.com/office/drawing/2014/main" id="{F7DE0845-23B0-4D91-AFD2-BD42ACE75E7C}"/>
            </a:ext>
          </a:extLst>
        </xdr:cNvPr>
        <xdr:cNvSpPr/>
      </xdr:nvSpPr>
      <xdr:spPr>
        <a:xfrm>
          <a:off x="3611880" y="5276056"/>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82867</xdr:rowOff>
    </xdr:from>
    <xdr:to>
      <xdr:col>15</xdr:col>
      <xdr:colOff>187325</xdr:colOff>
      <xdr:row>31</xdr:row>
      <xdr:rowOff>13017</xdr:rowOff>
    </xdr:to>
    <xdr:sp macro="" textlink="">
      <xdr:nvSpPr>
        <xdr:cNvPr id="81" name="フローチャート: 判断 80">
          <a:extLst>
            <a:ext uri="{FF2B5EF4-FFF2-40B4-BE49-F238E27FC236}">
              <a16:creationId xmlns:a16="http://schemas.microsoft.com/office/drawing/2014/main" id="{E89A7730-54AD-493D-AA6B-C45FEFA0F633}"/>
            </a:ext>
          </a:extLst>
        </xdr:cNvPr>
        <xdr:cNvSpPr/>
      </xdr:nvSpPr>
      <xdr:spPr>
        <a:xfrm>
          <a:off x="2926080" y="5228272"/>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2" name="フローチャート: 判断 81">
          <a:extLst>
            <a:ext uri="{FF2B5EF4-FFF2-40B4-BE49-F238E27FC236}">
              <a16:creationId xmlns:a16="http://schemas.microsoft.com/office/drawing/2014/main" id="{C7D555BC-F31E-4359-B429-EBFACD9580CD}"/>
            </a:ext>
          </a:extLst>
        </xdr:cNvPr>
        <xdr:cNvSpPr/>
      </xdr:nvSpPr>
      <xdr:spPr>
        <a:xfrm>
          <a:off x="2240280" y="520827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36989</xdr:rowOff>
    </xdr:from>
    <xdr:to>
      <xdr:col>7</xdr:col>
      <xdr:colOff>187325</xdr:colOff>
      <xdr:row>30</xdr:row>
      <xdr:rowOff>138589</xdr:rowOff>
    </xdr:to>
    <xdr:sp macro="" textlink="">
      <xdr:nvSpPr>
        <xdr:cNvPr id="83" name="フローチャート: 判断 82">
          <a:extLst>
            <a:ext uri="{FF2B5EF4-FFF2-40B4-BE49-F238E27FC236}">
              <a16:creationId xmlns:a16="http://schemas.microsoft.com/office/drawing/2014/main" id="{73365CDC-4C64-41FF-9933-256864B5D2B7}"/>
            </a:ext>
          </a:extLst>
        </xdr:cNvPr>
        <xdr:cNvSpPr/>
      </xdr:nvSpPr>
      <xdr:spPr>
        <a:xfrm>
          <a:off x="1554480" y="5180489"/>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51062C7-A02B-4F71-B691-3C384796B2E7}"/>
            </a:ext>
          </a:extLst>
        </xdr:cNvPr>
        <xdr:cNvSpPr txBox="1"/>
      </xdr:nvSpPr>
      <xdr:spPr>
        <a:xfrm>
          <a:off x="413321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77DB1A8-C841-4D10-B2D5-3DAB2B97C41E}"/>
            </a:ext>
          </a:extLst>
        </xdr:cNvPr>
        <xdr:cNvSpPr txBox="1"/>
      </xdr:nvSpPr>
      <xdr:spPr>
        <a:xfrm>
          <a:off x="35020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B9F7E9C-39CA-4C06-A3D4-3903A908468A}"/>
            </a:ext>
          </a:extLst>
        </xdr:cNvPr>
        <xdr:cNvSpPr txBox="1"/>
      </xdr:nvSpPr>
      <xdr:spPr>
        <a:xfrm>
          <a:off x="28162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A85BBCD-752A-42CD-ACB5-6274C0B2A7F1}"/>
            </a:ext>
          </a:extLst>
        </xdr:cNvPr>
        <xdr:cNvSpPr txBox="1"/>
      </xdr:nvSpPr>
      <xdr:spPr>
        <a:xfrm>
          <a:off x="21304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B0A17BA-FFBD-4551-AB38-23FE07C8CF0B}"/>
            </a:ext>
          </a:extLst>
        </xdr:cNvPr>
        <xdr:cNvSpPr txBox="1"/>
      </xdr:nvSpPr>
      <xdr:spPr>
        <a:xfrm>
          <a:off x="14446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89" name="楕円 88">
          <a:extLst>
            <a:ext uri="{FF2B5EF4-FFF2-40B4-BE49-F238E27FC236}">
              <a16:creationId xmlns:a16="http://schemas.microsoft.com/office/drawing/2014/main" id="{2D864882-3D9B-42B0-BC36-879E856CDDDB}"/>
            </a:ext>
          </a:extLst>
        </xdr:cNvPr>
        <xdr:cNvSpPr/>
      </xdr:nvSpPr>
      <xdr:spPr>
        <a:xfrm>
          <a:off x="4244975" y="555371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90" name="有形固定資産減価償却率該当値テキスト">
          <a:extLst>
            <a:ext uri="{FF2B5EF4-FFF2-40B4-BE49-F238E27FC236}">
              <a16:creationId xmlns:a16="http://schemas.microsoft.com/office/drawing/2014/main" id="{29FACE43-A8DA-42C7-89DD-62AC5B4401F5}"/>
            </a:ext>
          </a:extLst>
        </xdr:cNvPr>
        <xdr:cNvSpPr txBox="1"/>
      </xdr:nvSpPr>
      <xdr:spPr>
        <a:xfrm>
          <a:off x="4342765" y="553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7144</xdr:rowOff>
    </xdr:from>
    <xdr:to>
      <xdr:col>19</xdr:col>
      <xdr:colOff>187325</xdr:colOff>
      <xdr:row>32</xdr:row>
      <xdr:rowOff>108744</xdr:rowOff>
    </xdr:to>
    <xdr:sp macro="" textlink="">
      <xdr:nvSpPr>
        <xdr:cNvPr id="91" name="楕円 90">
          <a:extLst>
            <a:ext uri="{FF2B5EF4-FFF2-40B4-BE49-F238E27FC236}">
              <a16:creationId xmlns:a16="http://schemas.microsoft.com/office/drawing/2014/main" id="{3F5A59BE-8401-4878-B371-2825D7A7B14E}"/>
            </a:ext>
          </a:extLst>
        </xdr:cNvPr>
        <xdr:cNvSpPr/>
      </xdr:nvSpPr>
      <xdr:spPr>
        <a:xfrm>
          <a:off x="3611880" y="5495449"/>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57944</xdr:rowOff>
    </xdr:from>
    <xdr:to>
      <xdr:col>23</xdr:col>
      <xdr:colOff>85725</xdr:colOff>
      <xdr:row>32</xdr:row>
      <xdr:rowOff>120015</xdr:rowOff>
    </xdr:to>
    <xdr:cxnSp macro="">
      <xdr:nvCxnSpPr>
        <xdr:cNvPr id="92" name="直線コネクタ 91">
          <a:extLst>
            <a:ext uri="{FF2B5EF4-FFF2-40B4-BE49-F238E27FC236}">
              <a16:creationId xmlns:a16="http://schemas.microsoft.com/office/drawing/2014/main" id="{23FE83DC-7931-4061-B4F1-85B17F83DCC8}"/>
            </a:ext>
          </a:extLst>
        </xdr:cNvPr>
        <xdr:cNvCxnSpPr/>
      </xdr:nvCxnSpPr>
      <xdr:spPr>
        <a:xfrm>
          <a:off x="3656965" y="5540534"/>
          <a:ext cx="640715" cy="6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146209</xdr:rowOff>
    </xdr:from>
    <xdr:to>
      <xdr:col>15</xdr:col>
      <xdr:colOff>187325</xdr:colOff>
      <xdr:row>32</xdr:row>
      <xdr:rowOff>76359</xdr:rowOff>
    </xdr:to>
    <xdr:sp macro="" textlink="">
      <xdr:nvSpPr>
        <xdr:cNvPr id="93" name="楕円 92">
          <a:extLst>
            <a:ext uri="{FF2B5EF4-FFF2-40B4-BE49-F238E27FC236}">
              <a16:creationId xmlns:a16="http://schemas.microsoft.com/office/drawing/2014/main" id="{AFD99D9D-ED4E-444E-8D8D-32D2E4824B55}"/>
            </a:ext>
          </a:extLst>
        </xdr:cNvPr>
        <xdr:cNvSpPr/>
      </xdr:nvSpPr>
      <xdr:spPr>
        <a:xfrm>
          <a:off x="2926080" y="5459254"/>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25559</xdr:rowOff>
    </xdr:from>
    <xdr:to>
      <xdr:col>19</xdr:col>
      <xdr:colOff>136525</xdr:colOff>
      <xdr:row>32</xdr:row>
      <xdr:rowOff>57944</xdr:rowOff>
    </xdr:to>
    <xdr:cxnSp macro="">
      <xdr:nvCxnSpPr>
        <xdr:cNvPr id="94" name="直線コネクタ 93">
          <a:extLst>
            <a:ext uri="{FF2B5EF4-FFF2-40B4-BE49-F238E27FC236}">
              <a16:creationId xmlns:a16="http://schemas.microsoft.com/office/drawing/2014/main" id="{1FAB050D-6716-4A7C-A3CF-63E303842973}"/>
            </a:ext>
          </a:extLst>
        </xdr:cNvPr>
        <xdr:cNvCxnSpPr/>
      </xdr:nvCxnSpPr>
      <xdr:spPr>
        <a:xfrm>
          <a:off x="2971165" y="5508149"/>
          <a:ext cx="6858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97631</xdr:rowOff>
    </xdr:from>
    <xdr:to>
      <xdr:col>11</xdr:col>
      <xdr:colOff>187325</xdr:colOff>
      <xdr:row>32</xdr:row>
      <xdr:rowOff>27781</xdr:rowOff>
    </xdr:to>
    <xdr:sp macro="" textlink="">
      <xdr:nvSpPr>
        <xdr:cNvPr id="95" name="楕円 94">
          <a:extLst>
            <a:ext uri="{FF2B5EF4-FFF2-40B4-BE49-F238E27FC236}">
              <a16:creationId xmlns:a16="http://schemas.microsoft.com/office/drawing/2014/main" id="{5B3F61A7-66A2-40BC-999E-C2310CCE3DC0}"/>
            </a:ext>
          </a:extLst>
        </xdr:cNvPr>
        <xdr:cNvSpPr/>
      </xdr:nvSpPr>
      <xdr:spPr>
        <a:xfrm>
          <a:off x="2240280" y="5408771"/>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148431</xdr:rowOff>
    </xdr:from>
    <xdr:to>
      <xdr:col>15</xdr:col>
      <xdr:colOff>136525</xdr:colOff>
      <xdr:row>32</xdr:row>
      <xdr:rowOff>25559</xdr:rowOff>
    </xdr:to>
    <xdr:cxnSp macro="">
      <xdr:nvCxnSpPr>
        <xdr:cNvPr id="96" name="直線コネクタ 95">
          <a:extLst>
            <a:ext uri="{FF2B5EF4-FFF2-40B4-BE49-F238E27FC236}">
              <a16:creationId xmlns:a16="http://schemas.microsoft.com/office/drawing/2014/main" id="{EF1FAA37-B655-4CC0-9B27-4F0BE6A6EF46}"/>
            </a:ext>
          </a:extLst>
        </xdr:cNvPr>
        <xdr:cNvCxnSpPr/>
      </xdr:nvCxnSpPr>
      <xdr:spPr>
        <a:xfrm>
          <a:off x="2285365" y="5461476"/>
          <a:ext cx="6858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43656</xdr:rowOff>
    </xdr:from>
    <xdr:to>
      <xdr:col>7</xdr:col>
      <xdr:colOff>187325</xdr:colOff>
      <xdr:row>31</xdr:row>
      <xdr:rowOff>145256</xdr:rowOff>
    </xdr:to>
    <xdr:sp macro="" textlink="">
      <xdr:nvSpPr>
        <xdr:cNvPr id="97" name="楕円 96">
          <a:extLst>
            <a:ext uri="{FF2B5EF4-FFF2-40B4-BE49-F238E27FC236}">
              <a16:creationId xmlns:a16="http://schemas.microsoft.com/office/drawing/2014/main" id="{24F77C1A-D0BE-4CC8-9A2B-770B0124797A}"/>
            </a:ext>
          </a:extLst>
        </xdr:cNvPr>
        <xdr:cNvSpPr/>
      </xdr:nvSpPr>
      <xdr:spPr>
        <a:xfrm>
          <a:off x="1554480" y="5360511"/>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94456</xdr:rowOff>
    </xdr:from>
    <xdr:to>
      <xdr:col>11</xdr:col>
      <xdr:colOff>136525</xdr:colOff>
      <xdr:row>31</xdr:row>
      <xdr:rowOff>148431</xdr:rowOff>
    </xdr:to>
    <xdr:cxnSp macro="">
      <xdr:nvCxnSpPr>
        <xdr:cNvPr id="98" name="直線コネクタ 97">
          <a:extLst>
            <a:ext uri="{FF2B5EF4-FFF2-40B4-BE49-F238E27FC236}">
              <a16:creationId xmlns:a16="http://schemas.microsoft.com/office/drawing/2014/main" id="{5A43A015-392C-4680-A94F-DC9247653414}"/>
            </a:ext>
          </a:extLst>
        </xdr:cNvPr>
        <xdr:cNvCxnSpPr/>
      </xdr:nvCxnSpPr>
      <xdr:spPr>
        <a:xfrm>
          <a:off x="1599565" y="5413216"/>
          <a:ext cx="685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75423</xdr:rowOff>
    </xdr:from>
    <xdr:ext cx="405111" cy="259045"/>
    <xdr:sp macro="" textlink="">
      <xdr:nvSpPr>
        <xdr:cNvPr id="99" name="n_1aveValue有形固定資産減価償却率">
          <a:extLst>
            <a:ext uri="{FF2B5EF4-FFF2-40B4-BE49-F238E27FC236}">
              <a16:creationId xmlns:a16="http://schemas.microsoft.com/office/drawing/2014/main" id="{AB007271-A968-4C0D-86AF-0C7408C84346}"/>
            </a:ext>
          </a:extLst>
        </xdr:cNvPr>
        <xdr:cNvSpPr txBox="1"/>
      </xdr:nvSpPr>
      <xdr:spPr>
        <a:xfrm>
          <a:off x="3464569" y="504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29544</xdr:rowOff>
    </xdr:from>
    <xdr:ext cx="405111" cy="259045"/>
    <xdr:sp macro="" textlink="">
      <xdr:nvSpPr>
        <xdr:cNvPr id="100" name="n_2aveValue有形固定資産減価償却率">
          <a:extLst>
            <a:ext uri="{FF2B5EF4-FFF2-40B4-BE49-F238E27FC236}">
              <a16:creationId xmlns:a16="http://schemas.microsoft.com/office/drawing/2014/main" id="{C216E451-B927-4AEC-A27A-01DBF31C2ED0}"/>
            </a:ext>
          </a:extLst>
        </xdr:cNvPr>
        <xdr:cNvSpPr txBox="1"/>
      </xdr:nvSpPr>
      <xdr:spPr>
        <a:xfrm>
          <a:off x="2793374" y="499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101" name="n_3aveValue有形固定資産減価償却率">
          <a:extLst>
            <a:ext uri="{FF2B5EF4-FFF2-40B4-BE49-F238E27FC236}">
              <a16:creationId xmlns:a16="http://schemas.microsoft.com/office/drawing/2014/main" id="{A7B4D9A7-CF09-4ED7-AE52-7A593E636158}"/>
            </a:ext>
          </a:extLst>
        </xdr:cNvPr>
        <xdr:cNvSpPr txBox="1"/>
      </xdr:nvSpPr>
      <xdr:spPr>
        <a:xfrm>
          <a:off x="2107574" y="4989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155116</xdr:rowOff>
    </xdr:from>
    <xdr:ext cx="405111" cy="259045"/>
    <xdr:sp macro="" textlink="">
      <xdr:nvSpPr>
        <xdr:cNvPr id="102" name="n_4aveValue有形固定資産減価償却率">
          <a:extLst>
            <a:ext uri="{FF2B5EF4-FFF2-40B4-BE49-F238E27FC236}">
              <a16:creationId xmlns:a16="http://schemas.microsoft.com/office/drawing/2014/main" id="{DF44F733-D6F8-4D2B-927A-E68A25F1F83F}"/>
            </a:ext>
          </a:extLst>
        </xdr:cNvPr>
        <xdr:cNvSpPr txBox="1"/>
      </xdr:nvSpPr>
      <xdr:spPr>
        <a:xfrm>
          <a:off x="1421774" y="49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99871</xdr:rowOff>
    </xdr:from>
    <xdr:ext cx="405111" cy="259045"/>
    <xdr:sp macro="" textlink="">
      <xdr:nvSpPr>
        <xdr:cNvPr id="103" name="n_1mainValue有形固定資産減価償却率">
          <a:extLst>
            <a:ext uri="{FF2B5EF4-FFF2-40B4-BE49-F238E27FC236}">
              <a16:creationId xmlns:a16="http://schemas.microsoft.com/office/drawing/2014/main" id="{367C2B8B-CE53-483C-B4A7-624FA6F5948D}"/>
            </a:ext>
          </a:extLst>
        </xdr:cNvPr>
        <xdr:cNvSpPr txBox="1"/>
      </xdr:nvSpPr>
      <xdr:spPr>
        <a:xfrm>
          <a:off x="3464569" y="558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67486</xdr:rowOff>
    </xdr:from>
    <xdr:ext cx="405111" cy="259045"/>
    <xdr:sp macro="" textlink="">
      <xdr:nvSpPr>
        <xdr:cNvPr id="104" name="n_2mainValue有形固定資産減価償却率">
          <a:extLst>
            <a:ext uri="{FF2B5EF4-FFF2-40B4-BE49-F238E27FC236}">
              <a16:creationId xmlns:a16="http://schemas.microsoft.com/office/drawing/2014/main" id="{658A1664-6D65-4FBA-BF78-E20D2FC804F2}"/>
            </a:ext>
          </a:extLst>
        </xdr:cNvPr>
        <xdr:cNvSpPr txBox="1"/>
      </xdr:nvSpPr>
      <xdr:spPr>
        <a:xfrm>
          <a:off x="2793374" y="555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18908</xdr:rowOff>
    </xdr:from>
    <xdr:ext cx="405111" cy="259045"/>
    <xdr:sp macro="" textlink="">
      <xdr:nvSpPr>
        <xdr:cNvPr id="105" name="n_3mainValue有形固定資産減価償却率">
          <a:extLst>
            <a:ext uri="{FF2B5EF4-FFF2-40B4-BE49-F238E27FC236}">
              <a16:creationId xmlns:a16="http://schemas.microsoft.com/office/drawing/2014/main" id="{BE54B047-4A9F-4E31-9E6C-3672561FBF72}"/>
            </a:ext>
          </a:extLst>
        </xdr:cNvPr>
        <xdr:cNvSpPr txBox="1"/>
      </xdr:nvSpPr>
      <xdr:spPr>
        <a:xfrm>
          <a:off x="2107574" y="5509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136383</xdr:rowOff>
    </xdr:from>
    <xdr:ext cx="405111" cy="259045"/>
    <xdr:sp macro="" textlink="">
      <xdr:nvSpPr>
        <xdr:cNvPr id="106" name="n_4mainValue有形固定資産減価償却率">
          <a:extLst>
            <a:ext uri="{FF2B5EF4-FFF2-40B4-BE49-F238E27FC236}">
              <a16:creationId xmlns:a16="http://schemas.microsoft.com/office/drawing/2014/main" id="{A7C3B18C-19BE-4E8F-983E-D58363AA8F87}"/>
            </a:ext>
          </a:extLst>
        </xdr:cNvPr>
        <xdr:cNvSpPr txBox="1"/>
      </xdr:nvSpPr>
      <xdr:spPr>
        <a:xfrm>
          <a:off x="1421774" y="544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39CA942E-0F57-4E65-BE2B-091F38EA695D}"/>
            </a:ext>
          </a:extLst>
        </xdr:cNvPr>
        <xdr:cNvSpPr/>
      </xdr:nvSpPr>
      <xdr:spPr>
        <a:xfrm>
          <a:off x="10188575" y="3578225"/>
          <a:ext cx="3805555"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BEEBD33D-5884-4809-A3E3-B70B01D4C987}"/>
            </a:ext>
          </a:extLst>
        </xdr:cNvPr>
        <xdr:cNvSpPr/>
      </xdr:nvSpPr>
      <xdr:spPr>
        <a:xfrm>
          <a:off x="11144518" y="3855022"/>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C4DE5909-EE7B-49AB-90CB-619D14C69AB3}"/>
            </a:ext>
          </a:extLst>
        </xdr:cNvPr>
        <xdr:cNvSpPr/>
      </xdr:nvSpPr>
      <xdr:spPr>
        <a:xfrm>
          <a:off x="12437015" y="3832636"/>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4084F32A-0674-4BAC-8C81-6B82D2CE0831}"/>
            </a:ext>
          </a:extLst>
        </xdr:cNvPr>
        <xdr:cNvSpPr/>
      </xdr:nvSpPr>
      <xdr:spPr>
        <a:xfrm>
          <a:off x="139604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FAB3ACD8-311E-4A7B-8A86-43A912ABE075}"/>
            </a:ext>
          </a:extLst>
        </xdr:cNvPr>
        <xdr:cNvSpPr/>
      </xdr:nvSpPr>
      <xdr:spPr>
        <a:xfrm>
          <a:off x="139604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3089C0B3-A68B-4549-AB67-C7E30180D631}"/>
            </a:ext>
          </a:extLst>
        </xdr:cNvPr>
        <xdr:cNvSpPr/>
      </xdr:nvSpPr>
      <xdr:spPr>
        <a:xfrm>
          <a:off x="153320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E74B22DA-C45C-400A-8E1C-154CE27178A3}"/>
            </a:ext>
          </a:extLst>
        </xdr:cNvPr>
        <xdr:cNvSpPr/>
      </xdr:nvSpPr>
      <xdr:spPr>
        <a:xfrm>
          <a:off x="153320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6B415D1C-8A60-4FFC-A8B9-54F045C28418}"/>
            </a:ext>
          </a:extLst>
        </xdr:cNvPr>
        <xdr:cNvSpPr/>
      </xdr:nvSpPr>
      <xdr:spPr>
        <a:xfrm>
          <a:off x="16813530"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DD658122-D322-40D5-9080-6932FAE61B91}"/>
            </a:ext>
          </a:extLst>
        </xdr:cNvPr>
        <xdr:cNvSpPr/>
      </xdr:nvSpPr>
      <xdr:spPr>
        <a:xfrm>
          <a:off x="16813530"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2FCB9DD2-3539-4A39-9821-56882470BF2B}"/>
            </a:ext>
          </a:extLst>
        </xdr:cNvPr>
        <xdr:cNvSpPr/>
      </xdr:nvSpPr>
      <xdr:spPr>
        <a:xfrm>
          <a:off x="10188575" y="4179570"/>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BA9F22CA-3893-4E55-B793-2B780730BB06}"/>
            </a:ext>
          </a:extLst>
        </xdr:cNvPr>
        <xdr:cNvSpPr/>
      </xdr:nvSpPr>
      <xdr:spPr>
        <a:xfrm>
          <a:off x="14241780"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A697BBA-633D-4598-8995-457F0221EAFB}"/>
            </a:ext>
          </a:extLst>
        </xdr:cNvPr>
        <xdr:cNvSpPr/>
      </xdr:nvSpPr>
      <xdr:spPr>
        <a:xfrm>
          <a:off x="14241780"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CD0D93CB-5439-409E-AB4D-05751E333B34}"/>
            </a:ext>
          </a:extLst>
        </xdr:cNvPr>
        <xdr:cNvSpPr txBox="1"/>
      </xdr:nvSpPr>
      <xdr:spPr>
        <a:xfrm>
          <a:off x="14317980" y="4477385"/>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債務償還比率は、令和３年度に普通交付税が増加し分母となる経常一般財源等が増加したことや、退職手当債の繰上償還を行ったこと等により、前年度対比で大きく改善するに至ったが、類似団体平均を未だ上回っている状況である。</a:t>
          </a:r>
        </a:p>
        <a:p>
          <a:r>
            <a:rPr kumimoji="1" lang="ja-JP" altLang="en-US" sz="1050">
              <a:latin typeface="ＭＳ Ｐゴシック" panose="020B0600070205080204" pitchFamily="50" charset="-128"/>
              <a:ea typeface="ＭＳ Ｐゴシック" panose="020B0600070205080204" pitchFamily="50" charset="-128"/>
            </a:rPr>
            <a:t>今後、新庁舎整備や公共施設の老朽化対策等により債務残高の増加や基金残高の減少が予想されるため、事業費の圧縮等による継続した歳出抑制を行いつつ、税源涵養策の展開等による歳入増加を図り、経常的な業務活動から債務の償還財源を確保していく必要があ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7E7509AB-B2BC-42AF-8F2C-E18FEC7B3272}"/>
            </a:ext>
          </a:extLst>
        </xdr:cNvPr>
        <xdr:cNvSpPr txBox="1"/>
      </xdr:nvSpPr>
      <xdr:spPr>
        <a:xfrm>
          <a:off x="1015047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78315178-FFBA-4E50-8D74-E03E1AF63CE0}"/>
            </a:ext>
          </a:extLst>
        </xdr:cNvPr>
        <xdr:cNvCxnSpPr/>
      </xdr:nvCxnSpPr>
      <xdr:spPr>
        <a:xfrm>
          <a:off x="10188575" y="634428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1A229241-AE44-4D82-9BFE-9552BC3B7C37}"/>
            </a:ext>
          </a:extLst>
        </xdr:cNvPr>
        <xdr:cNvSpPr txBox="1"/>
      </xdr:nvSpPr>
      <xdr:spPr>
        <a:xfrm>
          <a:off x="969559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1EE388D2-C9F5-4AF4-94F9-18445A2E7785}"/>
            </a:ext>
          </a:extLst>
        </xdr:cNvPr>
        <xdr:cNvCxnSpPr/>
      </xdr:nvCxnSpPr>
      <xdr:spPr>
        <a:xfrm>
          <a:off x="10188575" y="6030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6AF28232-740A-4303-8628-D31606E379BA}"/>
            </a:ext>
          </a:extLst>
        </xdr:cNvPr>
        <xdr:cNvSpPr txBox="1"/>
      </xdr:nvSpPr>
      <xdr:spPr>
        <a:xfrm>
          <a:off x="9695591" y="5936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67A310CF-D225-406E-8F53-BF05E795957C}"/>
            </a:ext>
          </a:extLst>
        </xdr:cNvPr>
        <xdr:cNvCxnSpPr/>
      </xdr:nvCxnSpPr>
      <xdr:spPr>
        <a:xfrm>
          <a:off x="10188575" y="572171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FAA91083-D8D8-4BE3-8E59-CFBB98122944}"/>
            </a:ext>
          </a:extLst>
        </xdr:cNvPr>
        <xdr:cNvSpPr txBox="1"/>
      </xdr:nvSpPr>
      <xdr:spPr>
        <a:xfrm>
          <a:off x="9756296" y="562791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6E000963-FE3A-4995-BA4F-A8890DCD5343}"/>
            </a:ext>
          </a:extLst>
        </xdr:cNvPr>
        <xdr:cNvCxnSpPr/>
      </xdr:nvCxnSpPr>
      <xdr:spPr>
        <a:xfrm>
          <a:off x="10188575" y="5411379"/>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1768AA9D-7EB2-45D8-9A8A-3382EFF36A58}"/>
            </a:ext>
          </a:extLst>
        </xdr:cNvPr>
        <xdr:cNvSpPr txBox="1"/>
      </xdr:nvSpPr>
      <xdr:spPr>
        <a:xfrm>
          <a:off x="9756296" y="532329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B7AD1889-44A2-4C26-A153-3B0118800C80}"/>
            </a:ext>
          </a:extLst>
        </xdr:cNvPr>
        <xdr:cNvCxnSpPr/>
      </xdr:nvCxnSpPr>
      <xdr:spPr>
        <a:xfrm>
          <a:off x="10188575" y="5102951"/>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97535AF7-E24B-4E81-ACAD-24681BB1B362}"/>
            </a:ext>
          </a:extLst>
        </xdr:cNvPr>
        <xdr:cNvSpPr txBox="1"/>
      </xdr:nvSpPr>
      <xdr:spPr>
        <a:xfrm>
          <a:off x="9756296"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88431081-DE96-4E88-A0F3-5D2D7FDD6FCA}"/>
            </a:ext>
          </a:extLst>
        </xdr:cNvPr>
        <xdr:cNvCxnSpPr/>
      </xdr:nvCxnSpPr>
      <xdr:spPr>
        <a:xfrm>
          <a:off x="10188575" y="4802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D5B67550-B627-456D-972E-E9C521755977}"/>
            </a:ext>
          </a:extLst>
        </xdr:cNvPr>
        <xdr:cNvSpPr txBox="1"/>
      </xdr:nvSpPr>
      <xdr:spPr>
        <a:xfrm>
          <a:off x="9756296"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682B7F27-AD82-474E-8CEC-D786DCAA9D1B}"/>
            </a:ext>
          </a:extLst>
        </xdr:cNvPr>
        <xdr:cNvCxnSpPr/>
      </xdr:nvCxnSpPr>
      <xdr:spPr>
        <a:xfrm>
          <a:off x="10188575" y="448799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83F062F4-9D50-4494-836B-3170FD493206}"/>
            </a:ext>
          </a:extLst>
        </xdr:cNvPr>
        <xdr:cNvSpPr txBox="1"/>
      </xdr:nvSpPr>
      <xdr:spPr>
        <a:xfrm>
          <a:off x="9856983" y="439419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B9FD0481-E135-43E5-B057-24B46A62EE3F}"/>
            </a:ext>
          </a:extLst>
        </xdr:cNvPr>
        <xdr:cNvCxnSpPr/>
      </xdr:nvCxnSpPr>
      <xdr:spPr>
        <a:xfrm>
          <a:off x="10188575" y="417957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836019A2-C217-478D-B2C9-2680E0E217DD}"/>
            </a:ext>
          </a:extLst>
        </xdr:cNvPr>
        <xdr:cNvSpPr/>
      </xdr:nvSpPr>
      <xdr:spPr>
        <a:xfrm>
          <a:off x="10188575" y="4179570"/>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7" name="直線コネクタ 136">
          <a:extLst>
            <a:ext uri="{FF2B5EF4-FFF2-40B4-BE49-F238E27FC236}">
              <a16:creationId xmlns:a16="http://schemas.microsoft.com/office/drawing/2014/main" id="{D67824AF-BEB2-46FC-978E-25E902225FAE}"/>
            </a:ext>
          </a:extLst>
        </xdr:cNvPr>
        <xdr:cNvCxnSpPr/>
      </xdr:nvCxnSpPr>
      <xdr:spPr>
        <a:xfrm flipV="1">
          <a:off x="13313410" y="4487998"/>
          <a:ext cx="1269" cy="1394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8" name="債務償還比率最小値テキスト">
          <a:extLst>
            <a:ext uri="{FF2B5EF4-FFF2-40B4-BE49-F238E27FC236}">
              <a16:creationId xmlns:a16="http://schemas.microsoft.com/office/drawing/2014/main" id="{D420B22A-C5DA-49E9-9347-DCADBF95A186}"/>
            </a:ext>
          </a:extLst>
        </xdr:cNvPr>
        <xdr:cNvSpPr txBox="1"/>
      </xdr:nvSpPr>
      <xdr:spPr>
        <a:xfrm>
          <a:off x="13369925" y="588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9" name="直線コネクタ 138">
          <a:extLst>
            <a:ext uri="{FF2B5EF4-FFF2-40B4-BE49-F238E27FC236}">
              <a16:creationId xmlns:a16="http://schemas.microsoft.com/office/drawing/2014/main" id="{1F55065E-9E39-4944-A0E4-2A5D41427D96}"/>
            </a:ext>
          </a:extLst>
        </xdr:cNvPr>
        <xdr:cNvCxnSpPr/>
      </xdr:nvCxnSpPr>
      <xdr:spPr>
        <a:xfrm>
          <a:off x="13251180" y="5882722"/>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A9FB429B-2E02-443A-8286-14870C5620A2}"/>
            </a:ext>
          </a:extLst>
        </xdr:cNvPr>
        <xdr:cNvSpPr txBox="1"/>
      </xdr:nvSpPr>
      <xdr:spPr>
        <a:xfrm>
          <a:off x="13369925"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B5B70FCD-99C9-411E-B9AF-79D5432576D3}"/>
            </a:ext>
          </a:extLst>
        </xdr:cNvPr>
        <xdr:cNvCxnSpPr/>
      </xdr:nvCxnSpPr>
      <xdr:spPr>
        <a:xfrm>
          <a:off x="13251180" y="448799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42" name="債務償還比率平均値テキスト">
          <a:extLst>
            <a:ext uri="{FF2B5EF4-FFF2-40B4-BE49-F238E27FC236}">
              <a16:creationId xmlns:a16="http://schemas.microsoft.com/office/drawing/2014/main" id="{438EC1FE-842B-4637-9709-F887898AE215}"/>
            </a:ext>
          </a:extLst>
        </xdr:cNvPr>
        <xdr:cNvSpPr txBox="1"/>
      </xdr:nvSpPr>
      <xdr:spPr>
        <a:xfrm>
          <a:off x="13369925" y="498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3" name="フローチャート: 判断 142">
          <a:extLst>
            <a:ext uri="{FF2B5EF4-FFF2-40B4-BE49-F238E27FC236}">
              <a16:creationId xmlns:a16="http://schemas.microsoft.com/office/drawing/2014/main" id="{F74AF0CD-D406-42ED-A62E-270F48FE3AFB}"/>
            </a:ext>
          </a:extLst>
        </xdr:cNvPr>
        <xdr:cNvSpPr/>
      </xdr:nvSpPr>
      <xdr:spPr>
        <a:xfrm>
          <a:off x="13289280" y="5144280"/>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4" name="フローチャート: 判断 143">
          <a:extLst>
            <a:ext uri="{FF2B5EF4-FFF2-40B4-BE49-F238E27FC236}">
              <a16:creationId xmlns:a16="http://schemas.microsoft.com/office/drawing/2014/main" id="{5141A810-900F-4329-9D21-3CAF1B12000A}"/>
            </a:ext>
          </a:extLst>
        </xdr:cNvPr>
        <xdr:cNvSpPr/>
      </xdr:nvSpPr>
      <xdr:spPr>
        <a:xfrm>
          <a:off x="12629515" y="542777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5" name="フローチャート: 判断 144">
          <a:extLst>
            <a:ext uri="{FF2B5EF4-FFF2-40B4-BE49-F238E27FC236}">
              <a16:creationId xmlns:a16="http://schemas.microsoft.com/office/drawing/2014/main" id="{5693E701-79D1-46A7-8F74-2D3378956438}"/>
            </a:ext>
          </a:extLst>
        </xdr:cNvPr>
        <xdr:cNvSpPr/>
      </xdr:nvSpPr>
      <xdr:spPr>
        <a:xfrm>
          <a:off x="11943715" y="542993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6" name="フローチャート: 判断 145">
          <a:extLst>
            <a:ext uri="{FF2B5EF4-FFF2-40B4-BE49-F238E27FC236}">
              <a16:creationId xmlns:a16="http://schemas.microsoft.com/office/drawing/2014/main" id="{804F47AA-B3FA-4FA4-988F-2F8BB70CF059}"/>
            </a:ext>
          </a:extLst>
        </xdr:cNvPr>
        <xdr:cNvSpPr/>
      </xdr:nvSpPr>
      <xdr:spPr>
        <a:xfrm>
          <a:off x="11257915" y="542977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7" name="フローチャート: 判断 146">
          <a:extLst>
            <a:ext uri="{FF2B5EF4-FFF2-40B4-BE49-F238E27FC236}">
              <a16:creationId xmlns:a16="http://schemas.microsoft.com/office/drawing/2014/main" id="{1A4E016E-1A7A-422C-8A94-663578D9AF4A}"/>
            </a:ext>
          </a:extLst>
        </xdr:cNvPr>
        <xdr:cNvSpPr/>
      </xdr:nvSpPr>
      <xdr:spPr>
        <a:xfrm>
          <a:off x="10572115" y="542293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AA8D6B1-6822-467E-8A8E-D81C3A81CD30}"/>
            </a:ext>
          </a:extLst>
        </xdr:cNvPr>
        <xdr:cNvSpPr txBox="1"/>
      </xdr:nvSpPr>
      <xdr:spPr>
        <a:xfrm>
          <a:off x="1316037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C50BB8F1-4A1C-4051-B0FC-E29051AE8166}"/>
            </a:ext>
          </a:extLst>
        </xdr:cNvPr>
        <xdr:cNvSpPr txBox="1"/>
      </xdr:nvSpPr>
      <xdr:spPr>
        <a:xfrm>
          <a:off x="125272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716CC0C-EE88-4C0B-B99B-C0618CD43FEF}"/>
            </a:ext>
          </a:extLst>
        </xdr:cNvPr>
        <xdr:cNvSpPr txBox="1"/>
      </xdr:nvSpPr>
      <xdr:spPr>
        <a:xfrm>
          <a:off x="118414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400CCC2-76C6-4488-9514-828C7E61AE66}"/>
            </a:ext>
          </a:extLst>
        </xdr:cNvPr>
        <xdr:cNvSpPr txBox="1"/>
      </xdr:nvSpPr>
      <xdr:spPr>
        <a:xfrm>
          <a:off x="111556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D6244FE-ED1A-4E8C-8047-87CB283DC01F}"/>
            </a:ext>
          </a:extLst>
        </xdr:cNvPr>
        <xdr:cNvSpPr txBox="1"/>
      </xdr:nvSpPr>
      <xdr:spPr>
        <a:xfrm>
          <a:off x="104698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37220</xdr:rowOff>
    </xdr:from>
    <xdr:to>
      <xdr:col>76</xdr:col>
      <xdr:colOff>73025</xdr:colOff>
      <xdr:row>30</xdr:row>
      <xdr:rowOff>138820</xdr:rowOff>
    </xdr:to>
    <xdr:sp macro="" textlink="">
      <xdr:nvSpPr>
        <xdr:cNvPr id="153" name="楕円 152">
          <a:extLst>
            <a:ext uri="{FF2B5EF4-FFF2-40B4-BE49-F238E27FC236}">
              <a16:creationId xmlns:a16="http://schemas.microsoft.com/office/drawing/2014/main" id="{442C1EA9-5DC8-48C9-BAF9-15DFE0F29F79}"/>
            </a:ext>
          </a:extLst>
        </xdr:cNvPr>
        <xdr:cNvSpPr/>
      </xdr:nvSpPr>
      <xdr:spPr>
        <a:xfrm>
          <a:off x="13289280" y="5180720"/>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15647</xdr:rowOff>
    </xdr:from>
    <xdr:ext cx="469744" cy="259045"/>
    <xdr:sp macro="" textlink="">
      <xdr:nvSpPr>
        <xdr:cNvPr id="154" name="債務償還比率該当値テキスト">
          <a:extLst>
            <a:ext uri="{FF2B5EF4-FFF2-40B4-BE49-F238E27FC236}">
              <a16:creationId xmlns:a16="http://schemas.microsoft.com/office/drawing/2014/main" id="{E49A8027-0320-4942-AFC7-FAF83DACA0E3}"/>
            </a:ext>
          </a:extLst>
        </xdr:cNvPr>
        <xdr:cNvSpPr txBox="1"/>
      </xdr:nvSpPr>
      <xdr:spPr>
        <a:xfrm>
          <a:off x="13369925" y="516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147710</xdr:rowOff>
    </xdr:from>
    <xdr:to>
      <xdr:col>72</xdr:col>
      <xdr:colOff>123825</xdr:colOff>
      <xdr:row>33</xdr:row>
      <xdr:rowOff>77860</xdr:rowOff>
    </xdr:to>
    <xdr:sp macro="" textlink="">
      <xdr:nvSpPr>
        <xdr:cNvPr id="155" name="楕円 154">
          <a:extLst>
            <a:ext uri="{FF2B5EF4-FFF2-40B4-BE49-F238E27FC236}">
              <a16:creationId xmlns:a16="http://schemas.microsoft.com/office/drawing/2014/main" id="{5F76BAA3-30D4-4324-96D7-BD8E1F7EBADA}"/>
            </a:ext>
          </a:extLst>
        </xdr:cNvPr>
        <xdr:cNvSpPr/>
      </xdr:nvSpPr>
      <xdr:spPr>
        <a:xfrm>
          <a:off x="12629515" y="5632205"/>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88020</xdr:rowOff>
    </xdr:from>
    <xdr:to>
      <xdr:col>76</xdr:col>
      <xdr:colOff>22225</xdr:colOff>
      <xdr:row>33</xdr:row>
      <xdr:rowOff>27060</xdr:rowOff>
    </xdr:to>
    <xdr:cxnSp macro="">
      <xdr:nvCxnSpPr>
        <xdr:cNvPr id="156" name="直線コネクタ 155">
          <a:extLst>
            <a:ext uri="{FF2B5EF4-FFF2-40B4-BE49-F238E27FC236}">
              <a16:creationId xmlns:a16="http://schemas.microsoft.com/office/drawing/2014/main" id="{4A2C7509-ED87-4C8B-A76E-1E51C7E9CCA9}"/>
            </a:ext>
          </a:extLst>
        </xdr:cNvPr>
        <xdr:cNvCxnSpPr/>
      </xdr:nvCxnSpPr>
      <xdr:spPr>
        <a:xfrm flipV="1">
          <a:off x="12684125" y="5235330"/>
          <a:ext cx="63119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140770</xdr:rowOff>
    </xdr:from>
    <xdr:to>
      <xdr:col>68</xdr:col>
      <xdr:colOff>123825</xdr:colOff>
      <xdr:row>33</xdr:row>
      <xdr:rowOff>70920</xdr:rowOff>
    </xdr:to>
    <xdr:sp macro="" textlink="">
      <xdr:nvSpPr>
        <xdr:cNvPr id="157" name="楕円 156">
          <a:extLst>
            <a:ext uri="{FF2B5EF4-FFF2-40B4-BE49-F238E27FC236}">
              <a16:creationId xmlns:a16="http://schemas.microsoft.com/office/drawing/2014/main" id="{C6E0C077-2AFE-48A6-BEF1-753DBFA97813}"/>
            </a:ext>
          </a:extLst>
        </xdr:cNvPr>
        <xdr:cNvSpPr/>
      </xdr:nvSpPr>
      <xdr:spPr>
        <a:xfrm>
          <a:off x="11943715" y="5623360"/>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20120</xdr:rowOff>
    </xdr:from>
    <xdr:to>
      <xdr:col>72</xdr:col>
      <xdr:colOff>73025</xdr:colOff>
      <xdr:row>33</xdr:row>
      <xdr:rowOff>27060</xdr:rowOff>
    </xdr:to>
    <xdr:cxnSp macro="">
      <xdr:nvCxnSpPr>
        <xdr:cNvPr id="158" name="直線コネクタ 157">
          <a:extLst>
            <a:ext uri="{FF2B5EF4-FFF2-40B4-BE49-F238E27FC236}">
              <a16:creationId xmlns:a16="http://schemas.microsoft.com/office/drawing/2014/main" id="{875C9921-225D-4BDC-8DCB-776A806D8B83}"/>
            </a:ext>
          </a:extLst>
        </xdr:cNvPr>
        <xdr:cNvCxnSpPr/>
      </xdr:nvCxnSpPr>
      <xdr:spPr>
        <a:xfrm>
          <a:off x="11998325" y="5674160"/>
          <a:ext cx="685800" cy="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134411</xdr:rowOff>
    </xdr:from>
    <xdr:to>
      <xdr:col>64</xdr:col>
      <xdr:colOff>123825</xdr:colOff>
      <xdr:row>32</xdr:row>
      <xdr:rowOff>64561</xdr:rowOff>
    </xdr:to>
    <xdr:sp macro="" textlink="">
      <xdr:nvSpPr>
        <xdr:cNvPr id="159" name="楕円 158">
          <a:extLst>
            <a:ext uri="{FF2B5EF4-FFF2-40B4-BE49-F238E27FC236}">
              <a16:creationId xmlns:a16="http://schemas.microsoft.com/office/drawing/2014/main" id="{3B4F19FD-EEC8-4137-B361-3245297E5994}"/>
            </a:ext>
          </a:extLst>
        </xdr:cNvPr>
        <xdr:cNvSpPr/>
      </xdr:nvSpPr>
      <xdr:spPr>
        <a:xfrm>
          <a:off x="11257915" y="5445551"/>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13761</xdr:rowOff>
    </xdr:from>
    <xdr:to>
      <xdr:col>68</xdr:col>
      <xdr:colOff>73025</xdr:colOff>
      <xdr:row>33</xdr:row>
      <xdr:rowOff>20120</xdr:rowOff>
    </xdr:to>
    <xdr:cxnSp macro="">
      <xdr:nvCxnSpPr>
        <xdr:cNvPr id="160" name="直線コネクタ 159">
          <a:extLst>
            <a:ext uri="{FF2B5EF4-FFF2-40B4-BE49-F238E27FC236}">
              <a16:creationId xmlns:a16="http://schemas.microsoft.com/office/drawing/2014/main" id="{DC0E4A0B-99ED-470A-AFE6-1990366B0F7E}"/>
            </a:ext>
          </a:extLst>
        </xdr:cNvPr>
        <xdr:cNvCxnSpPr/>
      </xdr:nvCxnSpPr>
      <xdr:spPr>
        <a:xfrm>
          <a:off x="11312525" y="5503971"/>
          <a:ext cx="685800" cy="17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125231</xdr:rowOff>
    </xdr:from>
    <xdr:to>
      <xdr:col>60</xdr:col>
      <xdr:colOff>123825</xdr:colOff>
      <xdr:row>34</xdr:row>
      <xdr:rowOff>55381</xdr:rowOff>
    </xdr:to>
    <xdr:sp macro="" textlink="">
      <xdr:nvSpPr>
        <xdr:cNvPr id="161" name="楕円 160">
          <a:extLst>
            <a:ext uri="{FF2B5EF4-FFF2-40B4-BE49-F238E27FC236}">
              <a16:creationId xmlns:a16="http://schemas.microsoft.com/office/drawing/2014/main" id="{8CF7E02B-79DA-44C7-AFAD-6893BE83D31A}"/>
            </a:ext>
          </a:extLst>
        </xdr:cNvPr>
        <xdr:cNvSpPr/>
      </xdr:nvSpPr>
      <xdr:spPr>
        <a:xfrm>
          <a:off x="10572115" y="5784986"/>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13761</xdr:rowOff>
    </xdr:from>
    <xdr:to>
      <xdr:col>64</xdr:col>
      <xdr:colOff>73025</xdr:colOff>
      <xdr:row>34</xdr:row>
      <xdr:rowOff>4581</xdr:rowOff>
    </xdr:to>
    <xdr:cxnSp macro="">
      <xdr:nvCxnSpPr>
        <xdr:cNvPr id="162" name="直線コネクタ 161">
          <a:extLst>
            <a:ext uri="{FF2B5EF4-FFF2-40B4-BE49-F238E27FC236}">
              <a16:creationId xmlns:a16="http://schemas.microsoft.com/office/drawing/2014/main" id="{C747F0AA-95F8-43B8-9C78-EE755353DC08}"/>
            </a:ext>
          </a:extLst>
        </xdr:cNvPr>
        <xdr:cNvCxnSpPr/>
      </xdr:nvCxnSpPr>
      <xdr:spPr>
        <a:xfrm flipV="1">
          <a:off x="10626725" y="5503971"/>
          <a:ext cx="685800" cy="33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63" name="n_1aveValue債務償還比率">
          <a:extLst>
            <a:ext uri="{FF2B5EF4-FFF2-40B4-BE49-F238E27FC236}">
              <a16:creationId xmlns:a16="http://schemas.microsoft.com/office/drawing/2014/main" id="{8A2B41EC-3608-4AFE-936F-4F7B5DC72E1A}"/>
            </a:ext>
          </a:extLst>
        </xdr:cNvPr>
        <xdr:cNvSpPr txBox="1"/>
      </xdr:nvSpPr>
      <xdr:spPr>
        <a:xfrm>
          <a:off x="12459412" y="519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64" name="n_2aveValue債務償還比率">
          <a:extLst>
            <a:ext uri="{FF2B5EF4-FFF2-40B4-BE49-F238E27FC236}">
              <a16:creationId xmlns:a16="http://schemas.microsoft.com/office/drawing/2014/main" id="{9F1903ED-8DA4-44C0-BDC4-881D57B3A1DA}"/>
            </a:ext>
          </a:extLst>
        </xdr:cNvPr>
        <xdr:cNvSpPr txBox="1"/>
      </xdr:nvSpPr>
      <xdr:spPr>
        <a:xfrm>
          <a:off x="11780597" y="520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65" name="n_3aveValue債務償還比率">
          <a:extLst>
            <a:ext uri="{FF2B5EF4-FFF2-40B4-BE49-F238E27FC236}">
              <a16:creationId xmlns:a16="http://schemas.microsoft.com/office/drawing/2014/main" id="{0F405D5E-D187-4175-88B5-9C525177FB3D}"/>
            </a:ext>
          </a:extLst>
        </xdr:cNvPr>
        <xdr:cNvSpPr txBox="1"/>
      </xdr:nvSpPr>
      <xdr:spPr>
        <a:xfrm>
          <a:off x="11094797" y="520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66" name="n_4aveValue債務償還比率">
          <a:extLst>
            <a:ext uri="{FF2B5EF4-FFF2-40B4-BE49-F238E27FC236}">
              <a16:creationId xmlns:a16="http://schemas.microsoft.com/office/drawing/2014/main" id="{B66FD12B-771B-4759-8A91-B33F71D6C009}"/>
            </a:ext>
          </a:extLst>
        </xdr:cNvPr>
        <xdr:cNvSpPr txBox="1"/>
      </xdr:nvSpPr>
      <xdr:spPr>
        <a:xfrm>
          <a:off x="10408997" y="520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68987</xdr:rowOff>
    </xdr:from>
    <xdr:ext cx="469744" cy="259045"/>
    <xdr:sp macro="" textlink="">
      <xdr:nvSpPr>
        <xdr:cNvPr id="167" name="n_1mainValue債務償還比率">
          <a:extLst>
            <a:ext uri="{FF2B5EF4-FFF2-40B4-BE49-F238E27FC236}">
              <a16:creationId xmlns:a16="http://schemas.microsoft.com/office/drawing/2014/main" id="{87ED30F3-769D-4A87-A3DD-BACBFB0136D9}"/>
            </a:ext>
          </a:extLst>
        </xdr:cNvPr>
        <xdr:cNvSpPr txBox="1"/>
      </xdr:nvSpPr>
      <xdr:spPr>
        <a:xfrm>
          <a:off x="12459412" y="572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62047</xdr:rowOff>
    </xdr:from>
    <xdr:ext cx="469744" cy="259045"/>
    <xdr:sp macro="" textlink="">
      <xdr:nvSpPr>
        <xdr:cNvPr id="168" name="n_2mainValue債務償還比率">
          <a:extLst>
            <a:ext uri="{FF2B5EF4-FFF2-40B4-BE49-F238E27FC236}">
              <a16:creationId xmlns:a16="http://schemas.microsoft.com/office/drawing/2014/main" id="{8C5975A4-56B2-4A68-BF57-C49480DB084E}"/>
            </a:ext>
          </a:extLst>
        </xdr:cNvPr>
        <xdr:cNvSpPr txBox="1"/>
      </xdr:nvSpPr>
      <xdr:spPr>
        <a:xfrm>
          <a:off x="11780597" y="571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55688</xdr:rowOff>
    </xdr:from>
    <xdr:ext cx="469744" cy="259045"/>
    <xdr:sp macro="" textlink="">
      <xdr:nvSpPr>
        <xdr:cNvPr id="169" name="n_3mainValue債務償還比率">
          <a:extLst>
            <a:ext uri="{FF2B5EF4-FFF2-40B4-BE49-F238E27FC236}">
              <a16:creationId xmlns:a16="http://schemas.microsoft.com/office/drawing/2014/main" id="{649BAF74-F2A5-4CCC-B593-EF0DF444558C}"/>
            </a:ext>
          </a:extLst>
        </xdr:cNvPr>
        <xdr:cNvSpPr txBox="1"/>
      </xdr:nvSpPr>
      <xdr:spPr>
        <a:xfrm>
          <a:off x="11094797" y="554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46508</xdr:rowOff>
    </xdr:from>
    <xdr:ext cx="469744" cy="259045"/>
    <xdr:sp macro="" textlink="">
      <xdr:nvSpPr>
        <xdr:cNvPr id="170" name="n_4mainValue債務償還比率">
          <a:extLst>
            <a:ext uri="{FF2B5EF4-FFF2-40B4-BE49-F238E27FC236}">
              <a16:creationId xmlns:a16="http://schemas.microsoft.com/office/drawing/2014/main" id="{567D1DCB-8D1E-42AC-B6D4-376E87592C2F}"/>
            </a:ext>
          </a:extLst>
        </xdr:cNvPr>
        <xdr:cNvSpPr txBox="1"/>
      </xdr:nvSpPr>
      <xdr:spPr>
        <a:xfrm>
          <a:off x="10408997" y="587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F06D0568-3352-4011-8E9B-A338F130E76D}"/>
            </a:ext>
          </a:extLst>
        </xdr:cNvPr>
        <xdr:cNvSpPr/>
      </xdr:nvSpPr>
      <xdr:spPr>
        <a:xfrm>
          <a:off x="1142365" y="718185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E8AB9F1D-169E-42F8-8CE0-DB3B35D37851}"/>
            </a:ext>
          </a:extLst>
        </xdr:cNvPr>
        <xdr:cNvSpPr/>
      </xdr:nvSpPr>
      <xdr:spPr>
        <a:xfrm>
          <a:off x="1142365" y="1094232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3418587B-5C94-400A-A7E2-4FB4FB124C81}"/>
            </a:ext>
          </a:extLst>
        </xdr:cNvPr>
        <xdr:cNvSpPr txBox="1"/>
      </xdr:nvSpPr>
      <xdr:spPr>
        <a:xfrm>
          <a:off x="830580" y="74320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AE956C06-9906-4780-81C0-A4E515DFE0E6}"/>
            </a:ext>
          </a:extLst>
        </xdr:cNvPr>
        <xdr:cNvSpPr txBox="1"/>
      </xdr:nvSpPr>
      <xdr:spPr>
        <a:xfrm>
          <a:off x="6285865" y="10104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9116FA76-F086-4F74-B980-DA4D26A05DF2}"/>
            </a:ext>
          </a:extLst>
        </xdr:cNvPr>
        <xdr:cNvSpPr txBox="1"/>
      </xdr:nvSpPr>
      <xdr:spPr>
        <a:xfrm>
          <a:off x="830580" y="111709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489217DF-AE81-4239-8EE4-03AA1434C931}"/>
            </a:ext>
          </a:extLst>
        </xdr:cNvPr>
        <xdr:cNvSpPr txBox="1"/>
      </xdr:nvSpPr>
      <xdr:spPr>
        <a:xfrm>
          <a:off x="6285865"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B18F171-267C-42DE-B011-93982CBB9D43}"/>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A6B1C7B-72A4-4729-9E07-81E5B325D4AD}"/>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537414D-056A-425C-B409-BF358C433B6C}"/>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D0ED67F-F50B-4DB8-9177-8E4D57953DDB}"/>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5123FD1-7B36-4CCE-B8CC-1A2F08CAF191}"/>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7B54596-F31F-4573-A7AC-CC2149D09FAB}"/>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D7E1FE-6CF6-4FCB-8B1B-99A766850728}"/>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460136F-1B56-42AB-95A7-B86BBFC3A94C}"/>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59A151B-2286-411A-A010-B67045060795}"/>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DCD4886-FA0C-478E-A61D-449935155815}"/>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69,952
68,109
24.35
31,031,706
30,157,778
829,538
15,932,749
26,292,592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BBB292B-B86C-4FF8-BD23-7E5D6CCF095E}"/>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EA410D-56AD-4B53-8EF4-A20097F7DF5D}"/>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CDB1645-5DFC-409F-A378-75DED7C5DB4E}"/>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3C0CDE7-3083-4F3C-AA95-CA4BED3BDFF6}"/>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4D2A3F0-FE20-48E3-BE23-9E09B3C2CAB4}"/>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DBE92BA-6539-4892-9A91-D3202AAC6BE8}"/>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7A03FE9-8C15-482F-A193-EFF42317C3A8}"/>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155FAD5-A2E6-4295-97A8-108F6092F824}"/>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8A5D796-B03D-4FF8-B436-34F6766A1FAB}"/>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148C82B-6404-44B1-8B56-35C5B21E7DE6}"/>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54CC140-E8C3-4FA3-80AF-62B66B4DBC10}"/>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1F644F5-DE71-4881-BD2A-F76E4F7C9B31}"/>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6A1657-A94D-47B8-8317-441A2ECF650E}"/>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69544E5-11A8-4539-B6B1-65DA04EB90AC}"/>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EF158B2-E51C-4F48-9CE8-D061282BA313}"/>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DC339A8-062A-49E4-9283-BC3A2A43674E}"/>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C1B90E4-96B5-4F3F-95F3-D21E8927785A}"/>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C8E997-EB09-4A66-9E63-F2FB5A01F357}"/>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72C67A-18B0-4BB5-97FF-71D62A5463F7}"/>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CCCB113-CB76-4A0C-9578-7AB801819A1C}"/>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9290A4D-91E2-4E68-9D2B-05BBDE05EBD3}"/>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54BF032-E7AB-4886-B71A-E91CE70416CA}"/>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353B798-1D89-4C10-865E-34A8C5936477}"/>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951721D-514F-41A1-B0EE-08B456024C8B}"/>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89D7278-2A25-41CB-A90E-BAAA5B4BF435}"/>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364CD14-6904-409C-BA43-FC6A67BDEEF0}"/>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0B8B124-A378-45C4-BFB9-0106131B4DFA}"/>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CBC0EA5-54B4-4E9F-95C0-759316B9A30C}"/>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5EF8A7E-DFE8-495C-BC24-D3F2320C3020}"/>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9E23979-887F-4ED0-8D88-C9ACEB84F99F}"/>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0EF9FDF-8E46-44DD-9706-3A3184923E87}"/>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9B110AE-DE2B-4A45-95E4-1F2B24F44979}"/>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CDF8B99-CADB-4A38-A9B6-A0B91D00FE0E}"/>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031E0A8-152C-4DF1-A832-F5BB076BDD1C}"/>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EF3DB9D-388B-4D4D-B138-2DAD19A95813}"/>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101BD7-CDAD-4AF2-9E9D-A5890D4E8E6F}"/>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4660E39-0328-4F8D-A583-D2BAA9C69B73}"/>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2A1A7F4-BC6B-4360-800C-1AA9E32059D5}"/>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B88F89C-3B41-4690-BCAE-DD05CF55AB1A}"/>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E65C401-6066-4FF4-A5BA-322751A1E0E3}"/>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739A9A0-69E1-4767-906E-F0244E893082}"/>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74F586D-6083-4F06-8646-2C84B84BC5B9}"/>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6308D4C-5C88-421B-9D2A-6A695A1C8CBC}"/>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7AA576C-9D6F-408D-A55F-9A73FC1D36E6}"/>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1E01BAB-38E6-4D9E-BC6D-D696971BA110}"/>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70FF1FA-C590-4505-B3AD-98C2F1490502}"/>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9B51FF8B-71F1-4650-B40B-DA8F00080559}"/>
            </a:ext>
          </a:extLst>
        </xdr:cNvPr>
        <xdr:cNvCxnSpPr/>
      </xdr:nvCxnSpPr>
      <xdr:spPr>
        <a:xfrm flipV="1">
          <a:off x="4173855" y="5660572"/>
          <a:ext cx="0" cy="162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3FFE08AC-18F2-410D-98D2-0786A6558159}"/>
            </a:ext>
          </a:extLst>
        </xdr:cNvPr>
        <xdr:cNvSpPr txBox="1"/>
      </xdr:nvSpPr>
      <xdr:spPr>
        <a:xfrm>
          <a:off x="4212590" y="728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A8646535-4040-4BE9-9019-CE08CF596DD3}"/>
            </a:ext>
          </a:extLst>
        </xdr:cNvPr>
        <xdr:cNvCxnSpPr/>
      </xdr:nvCxnSpPr>
      <xdr:spPr>
        <a:xfrm>
          <a:off x="4112260" y="7283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0F5F55F-380C-4619-B399-139049018F94}"/>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2EF0CAB-E2BB-431B-B4FC-72EAC71D88DE}"/>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a:extLst>
            <a:ext uri="{FF2B5EF4-FFF2-40B4-BE49-F238E27FC236}">
              <a16:creationId xmlns:a16="http://schemas.microsoft.com/office/drawing/2014/main" id="{F68C0C55-3A64-4F11-A97A-ABC9BAB3A401}"/>
            </a:ext>
          </a:extLst>
        </xdr:cNvPr>
        <xdr:cNvSpPr txBox="1"/>
      </xdr:nvSpPr>
      <xdr:spPr>
        <a:xfrm>
          <a:off x="4212590" y="6543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F937B69D-4C6E-4F6F-B944-0F43C12C9F25}"/>
            </a:ext>
          </a:extLst>
        </xdr:cNvPr>
        <xdr:cNvSpPr/>
      </xdr:nvSpPr>
      <xdr:spPr>
        <a:xfrm>
          <a:off x="4131310" y="66958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133169</xdr:rowOff>
    </xdr:from>
    <xdr:to>
      <xdr:col>20</xdr:col>
      <xdr:colOff>38100</xdr:colOff>
      <xdr:row>39</xdr:row>
      <xdr:rowOff>63319</xdr:rowOff>
    </xdr:to>
    <xdr:sp macro="" textlink="">
      <xdr:nvSpPr>
        <xdr:cNvPr id="65" name="フローチャート: 判断 64">
          <a:extLst>
            <a:ext uri="{FF2B5EF4-FFF2-40B4-BE49-F238E27FC236}">
              <a16:creationId xmlns:a16="http://schemas.microsoft.com/office/drawing/2014/main" id="{9165EBBB-56CD-459B-8196-E7BA6ED191C6}"/>
            </a:ext>
          </a:extLst>
        </xdr:cNvPr>
        <xdr:cNvSpPr/>
      </xdr:nvSpPr>
      <xdr:spPr>
        <a:xfrm>
          <a:off x="3388360" y="6652079"/>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98878</xdr:rowOff>
    </xdr:from>
    <xdr:to>
      <xdr:col>15</xdr:col>
      <xdr:colOff>101600</xdr:colOff>
      <xdr:row>39</xdr:row>
      <xdr:rowOff>29028</xdr:rowOff>
    </xdr:to>
    <xdr:sp macro="" textlink="">
      <xdr:nvSpPr>
        <xdr:cNvPr id="66" name="フローチャート: 判断 65">
          <a:extLst>
            <a:ext uri="{FF2B5EF4-FFF2-40B4-BE49-F238E27FC236}">
              <a16:creationId xmlns:a16="http://schemas.microsoft.com/office/drawing/2014/main" id="{27D41323-F587-4650-AC77-4B55E956B29E}"/>
            </a:ext>
          </a:extLst>
        </xdr:cNvPr>
        <xdr:cNvSpPr/>
      </xdr:nvSpPr>
      <xdr:spPr>
        <a:xfrm>
          <a:off x="2571750" y="661016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7" name="フローチャート: 判断 66">
          <a:extLst>
            <a:ext uri="{FF2B5EF4-FFF2-40B4-BE49-F238E27FC236}">
              <a16:creationId xmlns:a16="http://schemas.microsoft.com/office/drawing/2014/main" id="{42B1F316-F6AE-4476-97A5-A43B2536470E}"/>
            </a:ext>
          </a:extLst>
        </xdr:cNvPr>
        <xdr:cNvSpPr/>
      </xdr:nvSpPr>
      <xdr:spPr>
        <a:xfrm>
          <a:off x="1774190" y="6611257"/>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CFD85AE2-F7E1-4B1A-98C0-5A95910A5414}"/>
            </a:ext>
          </a:extLst>
        </xdr:cNvPr>
        <xdr:cNvSpPr/>
      </xdr:nvSpPr>
      <xdr:spPr>
        <a:xfrm>
          <a:off x="988060" y="658268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EDAD88F-0C19-42EF-A6A8-4E8EEEA870AC}"/>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7FC73CD-617D-4303-9DA9-EDA8A8460D70}"/>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B06707C-7140-4FE4-8E8A-89FA01C025E0}"/>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B7544E3-672E-4715-A2EA-048DE3E720D8}"/>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EE2DE75-BB64-4001-8CDF-956FA8BB5B2C}"/>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74" name="楕円 73">
          <a:extLst>
            <a:ext uri="{FF2B5EF4-FFF2-40B4-BE49-F238E27FC236}">
              <a16:creationId xmlns:a16="http://schemas.microsoft.com/office/drawing/2014/main" id="{13F90B2B-F0FE-44C8-B92E-89C337A87DD7}"/>
            </a:ext>
          </a:extLst>
        </xdr:cNvPr>
        <xdr:cNvSpPr/>
      </xdr:nvSpPr>
      <xdr:spPr>
        <a:xfrm>
          <a:off x="4131310" y="673181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21789</xdr:rowOff>
    </xdr:from>
    <xdr:ext cx="405111" cy="259045"/>
    <xdr:sp macro="" textlink="">
      <xdr:nvSpPr>
        <xdr:cNvPr id="75" name="【道路】&#10;有形固定資産減価償却率該当値テキスト">
          <a:extLst>
            <a:ext uri="{FF2B5EF4-FFF2-40B4-BE49-F238E27FC236}">
              <a16:creationId xmlns:a16="http://schemas.microsoft.com/office/drawing/2014/main" id="{E3D98001-0038-4451-8EC4-24C1CA10D18B}"/>
            </a:ext>
          </a:extLst>
        </xdr:cNvPr>
        <xdr:cNvSpPr txBox="1"/>
      </xdr:nvSpPr>
      <xdr:spPr>
        <a:xfrm>
          <a:off x="4212590" y="67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157662</xdr:rowOff>
    </xdr:from>
    <xdr:to>
      <xdr:col>20</xdr:col>
      <xdr:colOff>38100</xdr:colOff>
      <xdr:row>39</xdr:row>
      <xdr:rowOff>87812</xdr:rowOff>
    </xdr:to>
    <xdr:sp macro="" textlink="">
      <xdr:nvSpPr>
        <xdr:cNvPr id="76" name="楕円 75">
          <a:extLst>
            <a:ext uri="{FF2B5EF4-FFF2-40B4-BE49-F238E27FC236}">
              <a16:creationId xmlns:a16="http://schemas.microsoft.com/office/drawing/2014/main" id="{53EBEF6C-C179-4B4C-AC1F-542696FCD14F}"/>
            </a:ext>
          </a:extLst>
        </xdr:cNvPr>
        <xdr:cNvSpPr/>
      </xdr:nvSpPr>
      <xdr:spPr>
        <a:xfrm>
          <a:off x="3388360" y="667466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37012</xdr:rowOff>
    </xdr:from>
    <xdr:to>
      <xdr:col>24</xdr:col>
      <xdr:colOff>63500</xdr:colOff>
      <xdr:row>39</xdr:row>
      <xdr:rowOff>94162</xdr:rowOff>
    </xdr:to>
    <xdr:cxnSp macro="">
      <xdr:nvCxnSpPr>
        <xdr:cNvPr id="77" name="直線コネクタ 76">
          <a:extLst>
            <a:ext uri="{FF2B5EF4-FFF2-40B4-BE49-F238E27FC236}">
              <a16:creationId xmlns:a16="http://schemas.microsoft.com/office/drawing/2014/main" id="{5658384F-8BF7-405B-AA01-9F11914D7F95}"/>
            </a:ext>
          </a:extLst>
        </xdr:cNvPr>
        <xdr:cNvCxnSpPr/>
      </xdr:nvCxnSpPr>
      <xdr:spPr>
        <a:xfrm>
          <a:off x="3431540" y="6723562"/>
          <a:ext cx="7429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126637</xdr:rowOff>
    </xdr:from>
    <xdr:to>
      <xdr:col>15</xdr:col>
      <xdr:colOff>101600</xdr:colOff>
      <xdr:row>39</xdr:row>
      <xdr:rowOff>56787</xdr:rowOff>
    </xdr:to>
    <xdr:sp macro="" textlink="">
      <xdr:nvSpPr>
        <xdr:cNvPr id="78" name="楕円 77">
          <a:extLst>
            <a:ext uri="{FF2B5EF4-FFF2-40B4-BE49-F238E27FC236}">
              <a16:creationId xmlns:a16="http://schemas.microsoft.com/office/drawing/2014/main" id="{698EDEBB-8B77-4629-A3FE-545362C460E8}"/>
            </a:ext>
          </a:extLst>
        </xdr:cNvPr>
        <xdr:cNvSpPr/>
      </xdr:nvSpPr>
      <xdr:spPr>
        <a:xfrm>
          <a:off x="2571750" y="66455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5987</xdr:rowOff>
    </xdr:from>
    <xdr:to>
      <xdr:col>19</xdr:col>
      <xdr:colOff>177800</xdr:colOff>
      <xdr:row>39</xdr:row>
      <xdr:rowOff>37012</xdr:rowOff>
    </xdr:to>
    <xdr:cxnSp macro="">
      <xdr:nvCxnSpPr>
        <xdr:cNvPr id="79" name="直線コネクタ 78">
          <a:extLst>
            <a:ext uri="{FF2B5EF4-FFF2-40B4-BE49-F238E27FC236}">
              <a16:creationId xmlns:a16="http://schemas.microsoft.com/office/drawing/2014/main" id="{4EC96D1B-E288-4D11-AC01-A20B1EED78BF}"/>
            </a:ext>
          </a:extLst>
        </xdr:cNvPr>
        <xdr:cNvCxnSpPr/>
      </xdr:nvCxnSpPr>
      <xdr:spPr>
        <a:xfrm>
          <a:off x="2626360" y="6694442"/>
          <a:ext cx="80518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93980</xdr:rowOff>
    </xdr:from>
    <xdr:to>
      <xdr:col>10</xdr:col>
      <xdr:colOff>165100</xdr:colOff>
      <xdr:row>39</xdr:row>
      <xdr:rowOff>24130</xdr:rowOff>
    </xdr:to>
    <xdr:sp macro="" textlink="">
      <xdr:nvSpPr>
        <xdr:cNvPr id="80" name="楕円 79">
          <a:extLst>
            <a:ext uri="{FF2B5EF4-FFF2-40B4-BE49-F238E27FC236}">
              <a16:creationId xmlns:a16="http://schemas.microsoft.com/office/drawing/2014/main" id="{B8ED568A-15BB-4319-ACC7-51D10FA9832D}"/>
            </a:ext>
          </a:extLst>
        </xdr:cNvPr>
        <xdr:cNvSpPr/>
      </xdr:nvSpPr>
      <xdr:spPr>
        <a:xfrm>
          <a:off x="1774190" y="66128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144780</xdr:rowOff>
    </xdr:from>
    <xdr:to>
      <xdr:col>15</xdr:col>
      <xdr:colOff>50800</xdr:colOff>
      <xdr:row>39</xdr:row>
      <xdr:rowOff>5987</xdr:rowOff>
    </xdr:to>
    <xdr:cxnSp macro="">
      <xdr:nvCxnSpPr>
        <xdr:cNvPr id="81" name="直線コネクタ 80">
          <a:extLst>
            <a:ext uri="{FF2B5EF4-FFF2-40B4-BE49-F238E27FC236}">
              <a16:creationId xmlns:a16="http://schemas.microsoft.com/office/drawing/2014/main" id="{C7A25162-B77C-4C9F-9ECD-109562D9313E}"/>
            </a:ext>
          </a:extLst>
        </xdr:cNvPr>
        <xdr:cNvCxnSpPr/>
      </xdr:nvCxnSpPr>
      <xdr:spPr>
        <a:xfrm>
          <a:off x="1828800" y="6657975"/>
          <a:ext cx="79756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61323</xdr:rowOff>
    </xdr:from>
    <xdr:to>
      <xdr:col>6</xdr:col>
      <xdr:colOff>38100</xdr:colOff>
      <xdr:row>38</xdr:row>
      <xdr:rowOff>162923</xdr:rowOff>
    </xdr:to>
    <xdr:sp macro="" textlink="">
      <xdr:nvSpPr>
        <xdr:cNvPr id="82" name="楕円 81">
          <a:extLst>
            <a:ext uri="{FF2B5EF4-FFF2-40B4-BE49-F238E27FC236}">
              <a16:creationId xmlns:a16="http://schemas.microsoft.com/office/drawing/2014/main" id="{9385C29F-34F7-4259-A9F3-59F138194353}"/>
            </a:ext>
          </a:extLst>
        </xdr:cNvPr>
        <xdr:cNvSpPr/>
      </xdr:nvSpPr>
      <xdr:spPr>
        <a:xfrm>
          <a:off x="988060" y="657261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112123</xdr:rowOff>
    </xdr:from>
    <xdr:to>
      <xdr:col>10</xdr:col>
      <xdr:colOff>114300</xdr:colOff>
      <xdr:row>38</xdr:row>
      <xdr:rowOff>144780</xdr:rowOff>
    </xdr:to>
    <xdr:cxnSp macro="">
      <xdr:nvCxnSpPr>
        <xdr:cNvPr id="83" name="直線コネクタ 82">
          <a:extLst>
            <a:ext uri="{FF2B5EF4-FFF2-40B4-BE49-F238E27FC236}">
              <a16:creationId xmlns:a16="http://schemas.microsoft.com/office/drawing/2014/main" id="{23116D8D-86D3-4E92-A91A-49050F4B00A9}"/>
            </a:ext>
          </a:extLst>
        </xdr:cNvPr>
        <xdr:cNvCxnSpPr/>
      </xdr:nvCxnSpPr>
      <xdr:spPr>
        <a:xfrm>
          <a:off x="1031240" y="6627223"/>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79846</xdr:rowOff>
    </xdr:from>
    <xdr:ext cx="405111" cy="259045"/>
    <xdr:sp macro="" textlink="">
      <xdr:nvSpPr>
        <xdr:cNvPr id="84" name="n_1aveValue【道路】&#10;有形固定資産減価償却率">
          <a:extLst>
            <a:ext uri="{FF2B5EF4-FFF2-40B4-BE49-F238E27FC236}">
              <a16:creationId xmlns:a16="http://schemas.microsoft.com/office/drawing/2014/main" id="{E50F7B25-43A5-4BEF-8EDF-6B1FC143CDFD}"/>
            </a:ext>
          </a:extLst>
        </xdr:cNvPr>
        <xdr:cNvSpPr txBox="1"/>
      </xdr:nvSpPr>
      <xdr:spPr>
        <a:xfrm>
          <a:off x="3239144" y="642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45555</xdr:rowOff>
    </xdr:from>
    <xdr:ext cx="405111" cy="259045"/>
    <xdr:sp macro="" textlink="">
      <xdr:nvSpPr>
        <xdr:cNvPr id="85" name="n_2aveValue【道路】&#10;有形固定資産減価償却率">
          <a:extLst>
            <a:ext uri="{FF2B5EF4-FFF2-40B4-BE49-F238E27FC236}">
              <a16:creationId xmlns:a16="http://schemas.microsoft.com/office/drawing/2014/main" id="{027BF090-E58C-4FAB-8389-18183BBCB509}"/>
            </a:ext>
          </a:extLst>
        </xdr:cNvPr>
        <xdr:cNvSpPr txBox="1"/>
      </xdr:nvSpPr>
      <xdr:spPr>
        <a:xfrm>
          <a:off x="2439044" y="639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6" name="n_3aveValue【道路】&#10;有形固定資産減価償却率">
          <a:extLst>
            <a:ext uri="{FF2B5EF4-FFF2-40B4-BE49-F238E27FC236}">
              <a16:creationId xmlns:a16="http://schemas.microsoft.com/office/drawing/2014/main" id="{3DF3902B-3090-4C53-A1C1-DA1421497F10}"/>
            </a:ext>
          </a:extLst>
        </xdr:cNvPr>
        <xdr:cNvSpPr txBox="1"/>
      </xdr:nvSpPr>
      <xdr:spPr>
        <a:xfrm>
          <a:off x="164148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a:extLst>
            <a:ext uri="{FF2B5EF4-FFF2-40B4-BE49-F238E27FC236}">
              <a16:creationId xmlns:a16="http://schemas.microsoft.com/office/drawing/2014/main" id="{134703AD-6E96-476F-9C67-F159ED7F0962}"/>
            </a:ext>
          </a:extLst>
        </xdr:cNvPr>
        <xdr:cNvSpPr txBox="1"/>
      </xdr:nvSpPr>
      <xdr:spPr>
        <a:xfrm>
          <a:off x="855354" y="66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78939</xdr:rowOff>
    </xdr:from>
    <xdr:ext cx="405111" cy="259045"/>
    <xdr:sp macro="" textlink="">
      <xdr:nvSpPr>
        <xdr:cNvPr id="88" name="n_1mainValue【道路】&#10;有形固定資産減価償却率">
          <a:extLst>
            <a:ext uri="{FF2B5EF4-FFF2-40B4-BE49-F238E27FC236}">
              <a16:creationId xmlns:a16="http://schemas.microsoft.com/office/drawing/2014/main" id="{AD83E8B0-FE5F-4C74-9E0C-95981F262E95}"/>
            </a:ext>
          </a:extLst>
        </xdr:cNvPr>
        <xdr:cNvSpPr txBox="1"/>
      </xdr:nvSpPr>
      <xdr:spPr>
        <a:xfrm>
          <a:off x="32391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47914</xdr:rowOff>
    </xdr:from>
    <xdr:ext cx="405111" cy="259045"/>
    <xdr:sp macro="" textlink="">
      <xdr:nvSpPr>
        <xdr:cNvPr id="89" name="n_2mainValue【道路】&#10;有形固定資産減価償却率">
          <a:extLst>
            <a:ext uri="{FF2B5EF4-FFF2-40B4-BE49-F238E27FC236}">
              <a16:creationId xmlns:a16="http://schemas.microsoft.com/office/drawing/2014/main" id="{CF4D65A2-413E-4A53-8E15-C61E80A64FB1}"/>
            </a:ext>
          </a:extLst>
        </xdr:cNvPr>
        <xdr:cNvSpPr txBox="1"/>
      </xdr:nvSpPr>
      <xdr:spPr>
        <a:xfrm>
          <a:off x="2439044" y="67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90" name="n_3mainValue【道路】&#10;有形固定資産減価償却率">
          <a:extLst>
            <a:ext uri="{FF2B5EF4-FFF2-40B4-BE49-F238E27FC236}">
              <a16:creationId xmlns:a16="http://schemas.microsoft.com/office/drawing/2014/main" id="{47E8B045-BE0E-4B93-8101-8976136058B3}"/>
            </a:ext>
          </a:extLst>
        </xdr:cNvPr>
        <xdr:cNvSpPr txBox="1"/>
      </xdr:nvSpPr>
      <xdr:spPr>
        <a:xfrm>
          <a:off x="164148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8000</xdr:rowOff>
    </xdr:from>
    <xdr:ext cx="405111" cy="259045"/>
    <xdr:sp macro="" textlink="">
      <xdr:nvSpPr>
        <xdr:cNvPr id="91" name="n_4mainValue【道路】&#10;有形固定資産減価償却率">
          <a:extLst>
            <a:ext uri="{FF2B5EF4-FFF2-40B4-BE49-F238E27FC236}">
              <a16:creationId xmlns:a16="http://schemas.microsoft.com/office/drawing/2014/main" id="{6EF48460-B1DB-45FE-83D1-A81DCD3235BE}"/>
            </a:ext>
          </a:extLst>
        </xdr:cNvPr>
        <xdr:cNvSpPr txBox="1"/>
      </xdr:nvSpPr>
      <xdr:spPr>
        <a:xfrm>
          <a:off x="855354" y="635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C5ED3D8-7353-4468-8069-3B2F2A26802A}"/>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254D37C-ED02-49BA-99BF-F6DAEFC46284}"/>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BED4789-C8C1-4CEE-A2F3-11DF2C424A5D}"/>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62EB008-F346-4365-A93F-2EB99F0A5422}"/>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F8BAB24-124A-43C2-A909-7076CB505D91}"/>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58FE8B0-03BE-4F3D-8019-E668D114C50E}"/>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E13C247-399D-47D5-B3FE-9D636F4AC132}"/>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AA50DA2-C960-41BF-B2AF-F6EDA88869D9}"/>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CB91884E-3EB0-425A-97F1-875E9718A6AF}"/>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24D4ADC-16C2-4A53-9D1B-73E1FB1B315C}"/>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BA0A97C-8C03-4241-9127-EE73D5DEB7AD}"/>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CD80828-3635-4F3D-B756-9AD7982B5560}"/>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6ECE4FD-FFCF-43CF-8C4E-1063BC0777A1}"/>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B27F74BD-AC75-4395-8EBB-EA7DD443443A}"/>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3480294-64F7-47D5-AF80-A0A73D20642E}"/>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D54422B8-05C3-4127-BE05-0045B781279C}"/>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9ADBF19-5D7E-4DD3-BA4A-25076A1DBCDD}"/>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C965C3A2-2960-4841-B032-E09B3DF233AD}"/>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1D179D0-8522-4087-A0D0-6F93E5DEE27B}"/>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BAB055FF-BD94-4A26-90ED-871E91AFC152}"/>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4B3B0F0-E74D-4048-8D96-921E25BB32ED}"/>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409F908F-9FDE-4F35-8834-9F6DA8D7996B}"/>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246BF8A6-1B0F-4C58-B336-B8B70527D079}"/>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F1935527-5B00-490F-B1BE-D599C1B25BDC}"/>
            </a:ext>
          </a:extLst>
        </xdr:cNvPr>
        <xdr:cNvCxnSpPr/>
      </xdr:nvCxnSpPr>
      <xdr:spPr>
        <a:xfrm flipV="1">
          <a:off x="9429115" y="5925122"/>
          <a:ext cx="0" cy="1259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97B4715D-15BB-4C3E-9E1B-D8DADBC48AE1}"/>
            </a:ext>
          </a:extLst>
        </xdr:cNvPr>
        <xdr:cNvSpPr txBox="1"/>
      </xdr:nvSpPr>
      <xdr:spPr>
        <a:xfrm>
          <a:off x="9467850" y="719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E4059BBB-8B8D-4381-8015-563AEA74AD7E}"/>
            </a:ext>
          </a:extLst>
        </xdr:cNvPr>
        <xdr:cNvCxnSpPr/>
      </xdr:nvCxnSpPr>
      <xdr:spPr>
        <a:xfrm>
          <a:off x="9356090" y="718493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B30A342-076E-4D0F-9C65-6C7015AEFE9D}"/>
            </a:ext>
          </a:extLst>
        </xdr:cNvPr>
        <xdr:cNvSpPr txBox="1"/>
      </xdr:nvSpPr>
      <xdr:spPr>
        <a:xfrm>
          <a:off x="9467850" y="570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45EE65B7-2D7F-40F3-94F0-D8C50F21ECD9}"/>
            </a:ext>
          </a:extLst>
        </xdr:cNvPr>
        <xdr:cNvCxnSpPr/>
      </xdr:nvCxnSpPr>
      <xdr:spPr>
        <a:xfrm>
          <a:off x="9356090" y="592512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C6CCD386-51BA-41CB-9FAF-6F7F10B7D7D6}"/>
            </a:ext>
          </a:extLst>
        </xdr:cNvPr>
        <xdr:cNvSpPr txBox="1"/>
      </xdr:nvSpPr>
      <xdr:spPr>
        <a:xfrm>
          <a:off x="9467850" y="6739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DD1429B6-AF50-45D3-BF6B-709857AFBD39}"/>
            </a:ext>
          </a:extLst>
        </xdr:cNvPr>
        <xdr:cNvSpPr/>
      </xdr:nvSpPr>
      <xdr:spPr>
        <a:xfrm>
          <a:off x="9394190" y="6892316"/>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131242</xdr:rowOff>
    </xdr:from>
    <xdr:to>
      <xdr:col>50</xdr:col>
      <xdr:colOff>165100</xdr:colOff>
      <xdr:row>38</xdr:row>
      <xdr:rowOff>61392</xdr:rowOff>
    </xdr:to>
    <xdr:sp macro="" textlink="">
      <xdr:nvSpPr>
        <xdr:cNvPr id="122" name="フローチャート: 判断 121">
          <a:extLst>
            <a:ext uri="{FF2B5EF4-FFF2-40B4-BE49-F238E27FC236}">
              <a16:creationId xmlns:a16="http://schemas.microsoft.com/office/drawing/2014/main" id="{DBA25822-6127-452B-B6C5-EA094F6B95BF}"/>
            </a:ext>
          </a:extLst>
        </xdr:cNvPr>
        <xdr:cNvSpPr/>
      </xdr:nvSpPr>
      <xdr:spPr>
        <a:xfrm>
          <a:off x="8632190" y="6478702"/>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112459</xdr:rowOff>
    </xdr:from>
    <xdr:to>
      <xdr:col>46</xdr:col>
      <xdr:colOff>38100</xdr:colOff>
      <xdr:row>38</xdr:row>
      <xdr:rowOff>42608</xdr:rowOff>
    </xdr:to>
    <xdr:sp macro="" textlink="">
      <xdr:nvSpPr>
        <xdr:cNvPr id="123" name="フローチャート: 判断 122">
          <a:extLst>
            <a:ext uri="{FF2B5EF4-FFF2-40B4-BE49-F238E27FC236}">
              <a16:creationId xmlns:a16="http://schemas.microsoft.com/office/drawing/2014/main" id="{2563C864-0B27-4A57-879F-7F4E0AD69C72}"/>
            </a:ext>
          </a:extLst>
        </xdr:cNvPr>
        <xdr:cNvSpPr/>
      </xdr:nvSpPr>
      <xdr:spPr>
        <a:xfrm>
          <a:off x="7846060" y="6456109"/>
          <a:ext cx="78740" cy="10350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122288</xdr:rowOff>
    </xdr:from>
    <xdr:to>
      <xdr:col>41</xdr:col>
      <xdr:colOff>101600</xdr:colOff>
      <xdr:row>38</xdr:row>
      <xdr:rowOff>52439</xdr:rowOff>
    </xdr:to>
    <xdr:sp macro="" textlink="">
      <xdr:nvSpPr>
        <xdr:cNvPr id="124" name="フローチャート: 判断 123">
          <a:extLst>
            <a:ext uri="{FF2B5EF4-FFF2-40B4-BE49-F238E27FC236}">
              <a16:creationId xmlns:a16="http://schemas.microsoft.com/office/drawing/2014/main" id="{7FEA03F2-4AB8-48B1-AF3E-3BD4270335BB}"/>
            </a:ext>
          </a:extLst>
        </xdr:cNvPr>
        <xdr:cNvSpPr/>
      </xdr:nvSpPr>
      <xdr:spPr>
        <a:xfrm>
          <a:off x="7029450" y="6467843"/>
          <a:ext cx="9779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156007</xdr:rowOff>
    </xdr:from>
    <xdr:to>
      <xdr:col>36</xdr:col>
      <xdr:colOff>165100</xdr:colOff>
      <xdr:row>38</xdr:row>
      <xdr:rowOff>86157</xdr:rowOff>
    </xdr:to>
    <xdr:sp macro="" textlink="">
      <xdr:nvSpPr>
        <xdr:cNvPr id="125" name="フローチャート: 判断 124">
          <a:extLst>
            <a:ext uri="{FF2B5EF4-FFF2-40B4-BE49-F238E27FC236}">
              <a16:creationId xmlns:a16="http://schemas.microsoft.com/office/drawing/2014/main" id="{C95E2889-E408-48A3-91DD-D93533745506}"/>
            </a:ext>
          </a:extLst>
        </xdr:cNvPr>
        <xdr:cNvSpPr/>
      </xdr:nvSpPr>
      <xdr:spPr>
        <a:xfrm>
          <a:off x="6231890" y="64996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1EDC6B1-4583-40E3-878D-204A68F0CD74}"/>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12746AF-F3D8-4982-94BA-468B8FF00D50}"/>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5DB78A6-A6AA-4569-949D-A00B15B95624}"/>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0FE389C-2312-4EBB-B381-57BBD27DD380}"/>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8E84CEA-60A2-4623-BF9A-330C3EEE59EC}"/>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13398</xdr:rowOff>
    </xdr:from>
    <xdr:to>
      <xdr:col>55</xdr:col>
      <xdr:colOff>50800</xdr:colOff>
      <xdr:row>41</xdr:row>
      <xdr:rowOff>114998</xdr:rowOff>
    </xdr:to>
    <xdr:sp macro="" textlink="">
      <xdr:nvSpPr>
        <xdr:cNvPr id="131" name="楕円 130">
          <a:extLst>
            <a:ext uri="{FF2B5EF4-FFF2-40B4-BE49-F238E27FC236}">
              <a16:creationId xmlns:a16="http://schemas.microsoft.com/office/drawing/2014/main" id="{5269E39F-BB38-4D12-B88A-9F7BE39DAE17}"/>
            </a:ext>
          </a:extLst>
        </xdr:cNvPr>
        <xdr:cNvSpPr/>
      </xdr:nvSpPr>
      <xdr:spPr>
        <a:xfrm>
          <a:off x="9394190" y="7046658"/>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99775</xdr:rowOff>
    </xdr:from>
    <xdr:ext cx="469744" cy="259045"/>
    <xdr:sp macro="" textlink="">
      <xdr:nvSpPr>
        <xdr:cNvPr id="132" name="【道路】&#10;一人当たり延長該当値テキスト">
          <a:extLst>
            <a:ext uri="{FF2B5EF4-FFF2-40B4-BE49-F238E27FC236}">
              <a16:creationId xmlns:a16="http://schemas.microsoft.com/office/drawing/2014/main" id="{4AEEA6BB-F77A-4F4E-985C-EDE47D808979}"/>
            </a:ext>
          </a:extLst>
        </xdr:cNvPr>
        <xdr:cNvSpPr txBox="1"/>
      </xdr:nvSpPr>
      <xdr:spPr>
        <a:xfrm>
          <a:off x="9467850" y="695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5055</xdr:rowOff>
    </xdr:from>
    <xdr:to>
      <xdr:col>50</xdr:col>
      <xdr:colOff>165100</xdr:colOff>
      <xdr:row>41</xdr:row>
      <xdr:rowOff>106655</xdr:rowOff>
    </xdr:to>
    <xdr:sp macro="" textlink="">
      <xdr:nvSpPr>
        <xdr:cNvPr id="133" name="楕円 132">
          <a:extLst>
            <a:ext uri="{FF2B5EF4-FFF2-40B4-BE49-F238E27FC236}">
              <a16:creationId xmlns:a16="http://schemas.microsoft.com/office/drawing/2014/main" id="{933782FD-E315-41B2-92F0-8B87B3EC7B14}"/>
            </a:ext>
          </a:extLst>
        </xdr:cNvPr>
        <xdr:cNvSpPr/>
      </xdr:nvSpPr>
      <xdr:spPr>
        <a:xfrm>
          <a:off x="8632190" y="70364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55855</xdr:rowOff>
    </xdr:from>
    <xdr:to>
      <xdr:col>55</xdr:col>
      <xdr:colOff>0</xdr:colOff>
      <xdr:row>41</xdr:row>
      <xdr:rowOff>64198</xdr:rowOff>
    </xdr:to>
    <xdr:cxnSp macro="">
      <xdr:nvCxnSpPr>
        <xdr:cNvPr id="134" name="直線コネクタ 133">
          <a:extLst>
            <a:ext uri="{FF2B5EF4-FFF2-40B4-BE49-F238E27FC236}">
              <a16:creationId xmlns:a16="http://schemas.microsoft.com/office/drawing/2014/main" id="{7C2958BD-844B-4688-B717-C3DEFF58C2C9}"/>
            </a:ext>
          </a:extLst>
        </xdr:cNvPr>
        <xdr:cNvCxnSpPr/>
      </xdr:nvCxnSpPr>
      <xdr:spPr>
        <a:xfrm>
          <a:off x="8686800" y="7089115"/>
          <a:ext cx="74295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11988</xdr:rowOff>
    </xdr:from>
    <xdr:to>
      <xdr:col>46</xdr:col>
      <xdr:colOff>38100</xdr:colOff>
      <xdr:row>41</xdr:row>
      <xdr:rowOff>113588</xdr:rowOff>
    </xdr:to>
    <xdr:sp macro="" textlink="">
      <xdr:nvSpPr>
        <xdr:cNvPr id="135" name="楕円 134">
          <a:extLst>
            <a:ext uri="{FF2B5EF4-FFF2-40B4-BE49-F238E27FC236}">
              <a16:creationId xmlns:a16="http://schemas.microsoft.com/office/drawing/2014/main" id="{DED2B0B8-F8DC-4761-AD2B-BB80F16C5F85}"/>
            </a:ext>
          </a:extLst>
        </xdr:cNvPr>
        <xdr:cNvSpPr/>
      </xdr:nvSpPr>
      <xdr:spPr>
        <a:xfrm>
          <a:off x="7846060" y="70452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55855</xdr:rowOff>
    </xdr:from>
    <xdr:to>
      <xdr:col>50</xdr:col>
      <xdr:colOff>114300</xdr:colOff>
      <xdr:row>41</xdr:row>
      <xdr:rowOff>62788</xdr:rowOff>
    </xdr:to>
    <xdr:cxnSp macro="">
      <xdr:nvCxnSpPr>
        <xdr:cNvPr id="136" name="直線コネクタ 135">
          <a:extLst>
            <a:ext uri="{FF2B5EF4-FFF2-40B4-BE49-F238E27FC236}">
              <a16:creationId xmlns:a16="http://schemas.microsoft.com/office/drawing/2014/main" id="{60F57D7A-A71B-4B07-B309-E85098F96A88}"/>
            </a:ext>
          </a:extLst>
        </xdr:cNvPr>
        <xdr:cNvCxnSpPr/>
      </xdr:nvCxnSpPr>
      <xdr:spPr>
        <a:xfrm flipV="1">
          <a:off x="7889240" y="70891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12827</xdr:rowOff>
    </xdr:from>
    <xdr:to>
      <xdr:col>41</xdr:col>
      <xdr:colOff>101600</xdr:colOff>
      <xdr:row>41</xdr:row>
      <xdr:rowOff>114427</xdr:rowOff>
    </xdr:to>
    <xdr:sp macro="" textlink="">
      <xdr:nvSpPr>
        <xdr:cNvPr id="137" name="楕円 136">
          <a:extLst>
            <a:ext uri="{FF2B5EF4-FFF2-40B4-BE49-F238E27FC236}">
              <a16:creationId xmlns:a16="http://schemas.microsoft.com/office/drawing/2014/main" id="{8CF2EB34-D15C-463A-9447-40C015234B5A}"/>
            </a:ext>
          </a:extLst>
        </xdr:cNvPr>
        <xdr:cNvSpPr/>
      </xdr:nvSpPr>
      <xdr:spPr>
        <a:xfrm>
          <a:off x="7029450" y="704608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62788</xdr:rowOff>
    </xdr:from>
    <xdr:to>
      <xdr:col>45</xdr:col>
      <xdr:colOff>177800</xdr:colOff>
      <xdr:row>41</xdr:row>
      <xdr:rowOff>63627</xdr:rowOff>
    </xdr:to>
    <xdr:cxnSp macro="">
      <xdr:nvCxnSpPr>
        <xdr:cNvPr id="138" name="直線コネクタ 137">
          <a:extLst>
            <a:ext uri="{FF2B5EF4-FFF2-40B4-BE49-F238E27FC236}">
              <a16:creationId xmlns:a16="http://schemas.microsoft.com/office/drawing/2014/main" id="{D298BA9A-A930-4D44-B6F8-700A12858482}"/>
            </a:ext>
          </a:extLst>
        </xdr:cNvPr>
        <xdr:cNvCxnSpPr/>
      </xdr:nvCxnSpPr>
      <xdr:spPr>
        <a:xfrm flipV="1">
          <a:off x="7084060" y="7088428"/>
          <a:ext cx="80518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13589</xdr:rowOff>
    </xdr:from>
    <xdr:to>
      <xdr:col>36</xdr:col>
      <xdr:colOff>165100</xdr:colOff>
      <xdr:row>41</xdr:row>
      <xdr:rowOff>115189</xdr:rowOff>
    </xdr:to>
    <xdr:sp macro="" textlink="">
      <xdr:nvSpPr>
        <xdr:cNvPr id="139" name="楕円 138">
          <a:extLst>
            <a:ext uri="{FF2B5EF4-FFF2-40B4-BE49-F238E27FC236}">
              <a16:creationId xmlns:a16="http://schemas.microsoft.com/office/drawing/2014/main" id="{2C81B703-2744-4AF9-A4D6-8680890C7DCA}"/>
            </a:ext>
          </a:extLst>
        </xdr:cNvPr>
        <xdr:cNvSpPr/>
      </xdr:nvSpPr>
      <xdr:spPr>
        <a:xfrm>
          <a:off x="6231890" y="704684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63627</xdr:rowOff>
    </xdr:from>
    <xdr:to>
      <xdr:col>41</xdr:col>
      <xdr:colOff>50800</xdr:colOff>
      <xdr:row>41</xdr:row>
      <xdr:rowOff>64389</xdr:rowOff>
    </xdr:to>
    <xdr:cxnSp macro="">
      <xdr:nvCxnSpPr>
        <xdr:cNvPr id="140" name="直線コネクタ 139">
          <a:extLst>
            <a:ext uri="{FF2B5EF4-FFF2-40B4-BE49-F238E27FC236}">
              <a16:creationId xmlns:a16="http://schemas.microsoft.com/office/drawing/2014/main" id="{E225042F-CFE3-402F-9A39-2F24B510A8DE}"/>
            </a:ext>
          </a:extLst>
        </xdr:cNvPr>
        <xdr:cNvCxnSpPr/>
      </xdr:nvCxnSpPr>
      <xdr:spPr>
        <a:xfrm flipV="1">
          <a:off x="6286500" y="7089267"/>
          <a:ext cx="79756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77919</xdr:rowOff>
    </xdr:from>
    <xdr:ext cx="534377" cy="259045"/>
    <xdr:sp macro="" textlink="">
      <xdr:nvSpPr>
        <xdr:cNvPr id="141" name="n_1aveValue【道路】&#10;一人当たり延長">
          <a:extLst>
            <a:ext uri="{FF2B5EF4-FFF2-40B4-BE49-F238E27FC236}">
              <a16:creationId xmlns:a16="http://schemas.microsoft.com/office/drawing/2014/main" id="{E7585C5D-B0F6-4BD8-9A34-94E9B9ACFAA4}"/>
            </a:ext>
          </a:extLst>
        </xdr:cNvPr>
        <xdr:cNvSpPr txBox="1"/>
      </xdr:nvSpPr>
      <xdr:spPr>
        <a:xfrm>
          <a:off x="8422151" y="625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59136</xdr:rowOff>
    </xdr:from>
    <xdr:ext cx="534377" cy="259045"/>
    <xdr:sp macro="" textlink="">
      <xdr:nvSpPr>
        <xdr:cNvPr id="142" name="n_2aveValue【道路】&#10;一人当たり延長">
          <a:extLst>
            <a:ext uri="{FF2B5EF4-FFF2-40B4-BE49-F238E27FC236}">
              <a16:creationId xmlns:a16="http://schemas.microsoft.com/office/drawing/2014/main" id="{D1260582-0A9B-4F03-9177-D75E76193EEC}"/>
            </a:ext>
          </a:extLst>
        </xdr:cNvPr>
        <xdr:cNvSpPr txBox="1"/>
      </xdr:nvSpPr>
      <xdr:spPr>
        <a:xfrm>
          <a:off x="7641101" y="62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68965</xdr:rowOff>
    </xdr:from>
    <xdr:ext cx="534377" cy="259045"/>
    <xdr:sp macro="" textlink="">
      <xdr:nvSpPr>
        <xdr:cNvPr id="143" name="n_3aveValue【道路】&#10;一人当たり延長">
          <a:extLst>
            <a:ext uri="{FF2B5EF4-FFF2-40B4-BE49-F238E27FC236}">
              <a16:creationId xmlns:a16="http://schemas.microsoft.com/office/drawing/2014/main" id="{21D344CE-5B96-4CC6-9257-259D576780DB}"/>
            </a:ext>
          </a:extLst>
        </xdr:cNvPr>
        <xdr:cNvSpPr txBox="1"/>
      </xdr:nvSpPr>
      <xdr:spPr>
        <a:xfrm>
          <a:off x="6854971" y="623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102684</xdr:rowOff>
    </xdr:from>
    <xdr:ext cx="534377" cy="259045"/>
    <xdr:sp macro="" textlink="">
      <xdr:nvSpPr>
        <xdr:cNvPr id="144" name="n_4aveValue【道路】&#10;一人当たり延長">
          <a:extLst>
            <a:ext uri="{FF2B5EF4-FFF2-40B4-BE49-F238E27FC236}">
              <a16:creationId xmlns:a16="http://schemas.microsoft.com/office/drawing/2014/main" id="{6C556414-C95F-4D0A-AA90-D0F16DC9A6C6}"/>
            </a:ext>
          </a:extLst>
        </xdr:cNvPr>
        <xdr:cNvSpPr txBox="1"/>
      </xdr:nvSpPr>
      <xdr:spPr>
        <a:xfrm>
          <a:off x="6038361" y="62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97782</xdr:rowOff>
    </xdr:from>
    <xdr:ext cx="469744" cy="259045"/>
    <xdr:sp macro="" textlink="">
      <xdr:nvSpPr>
        <xdr:cNvPr id="145" name="n_1mainValue【道路】&#10;一人当たり延長">
          <a:extLst>
            <a:ext uri="{FF2B5EF4-FFF2-40B4-BE49-F238E27FC236}">
              <a16:creationId xmlns:a16="http://schemas.microsoft.com/office/drawing/2014/main" id="{62989BB2-91F1-4E02-BB45-CB2C7A96A9F1}"/>
            </a:ext>
          </a:extLst>
        </xdr:cNvPr>
        <xdr:cNvSpPr txBox="1"/>
      </xdr:nvSpPr>
      <xdr:spPr>
        <a:xfrm>
          <a:off x="8454467" y="712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104715</xdr:rowOff>
    </xdr:from>
    <xdr:ext cx="469744" cy="259045"/>
    <xdr:sp macro="" textlink="">
      <xdr:nvSpPr>
        <xdr:cNvPr id="146" name="n_2mainValue【道路】&#10;一人当たり延長">
          <a:extLst>
            <a:ext uri="{FF2B5EF4-FFF2-40B4-BE49-F238E27FC236}">
              <a16:creationId xmlns:a16="http://schemas.microsoft.com/office/drawing/2014/main" id="{46ACC161-6F2D-4DA7-8832-956BDF37DCA9}"/>
            </a:ext>
          </a:extLst>
        </xdr:cNvPr>
        <xdr:cNvSpPr txBox="1"/>
      </xdr:nvSpPr>
      <xdr:spPr>
        <a:xfrm>
          <a:off x="7673417" y="713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105554</xdr:rowOff>
    </xdr:from>
    <xdr:ext cx="469744" cy="259045"/>
    <xdr:sp macro="" textlink="">
      <xdr:nvSpPr>
        <xdr:cNvPr id="147" name="n_3mainValue【道路】&#10;一人当たり延長">
          <a:extLst>
            <a:ext uri="{FF2B5EF4-FFF2-40B4-BE49-F238E27FC236}">
              <a16:creationId xmlns:a16="http://schemas.microsoft.com/office/drawing/2014/main" id="{89F662E5-5955-411E-BDDF-174C93E35CEE}"/>
            </a:ext>
          </a:extLst>
        </xdr:cNvPr>
        <xdr:cNvSpPr txBox="1"/>
      </xdr:nvSpPr>
      <xdr:spPr>
        <a:xfrm>
          <a:off x="6866332" y="713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106316</xdr:rowOff>
    </xdr:from>
    <xdr:ext cx="469744" cy="259045"/>
    <xdr:sp macro="" textlink="">
      <xdr:nvSpPr>
        <xdr:cNvPr id="148" name="n_4mainValue【道路】&#10;一人当たり延長">
          <a:extLst>
            <a:ext uri="{FF2B5EF4-FFF2-40B4-BE49-F238E27FC236}">
              <a16:creationId xmlns:a16="http://schemas.microsoft.com/office/drawing/2014/main" id="{479FF4F3-7EC3-4653-BAAA-5EC3F24AE89F}"/>
            </a:ext>
          </a:extLst>
        </xdr:cNvPr>
        <xdr:cNvSpPr txBox="1"/>
      </xdr:nvSpPr>
      <xdr:spPr>
        <a:xfrm>
          <a:off x="6068772"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C0145F8-9F3B-4B9A-AD06-436B7D0D617F}"/>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BDB126E-7C3C-470E-9B7F-E7F7E3388720}"/>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ECDAA84-9187-465A-A948-65E83250741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0572CBC-2D38-4D01-9630-791C71831E1B}"/>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5D0A348-1A2B-43CA-A711-C582EA7D2728}"/>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A079E80-A708-4246-AD13-58FEFE3CA9E4}"/>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E7818B8-A20F-4465-9A3A-B321C53F78F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58D54AE-9628-4788-B6CE-5D59863D2C38}"/>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0063D37-8AE9-4267-BAB7-C7315273FBA2}"/>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3497430-941F-4937-9C34-84C75F7BCB5E}"/>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BBB5DC1-0BC1-4190-831F-2DBC78526F63}"/>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EC370A04-760D-4FF6-874A-C5C8BD9C9292}"/>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8EBF7111-2178-47B4-8338-5267764CEF6E}"/>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E56ACDE9-0AE4-4EFC-8064-976F2BFDD3CF}"/>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743EBDC-126A-400A-8A67-8D9019969C17}"/>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7ADE103-F58F-4698-B318-804618DBCD43}"/>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5F51357-1599-4655-B89B-90237812A270}"/>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0711BE1-73C4-482A-9DCF-95ADC199A0F8}"/>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F93D5D3-0C1D-4EFF-BAC4-98A9F8959BDF}"/>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F0B4034-7C54-4B12-8410-FF5467AECC93}"/>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6BABA78-D058-4D98-A7FA-ABD55E87EACC}"/>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3690632-4EED-415F-B8BF-3C2702CE9435}"/>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D62E506-3653-4DB6-BDF6-F1FD4BD9A245}"/>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61604FB-818F-45F6-852F-3A5E008B4A43}"/>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CBB4D848-8CE5-424C-9088-6A0049DF9E97}"/>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B671816B-E695-45AF-BA60-8631B4343600}"/>
            </a:ext>
          </a:extLst>
        </xdr:cNvPr>
        <xdr:cNvCxnSpPr/>
      </xdr:nvCxnSpPr>
      <xdr:spPr>
        <a:xfrm flipV="1">
          <a:off x="4173855" y="9612902"/>
          <a:ext cx="0" cy="1357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07EF45D-E6A7-493D-824B-1D4AA08042A5}"/>
            </a:ext>
          </a:extLst>
        </xdr:cNvPr>
        <xdr:cNvSpPr txBox="1"/>
      </xdr:nvSpPr>
      <xdr:spPr>
        <a:xfrm>
          <a:off x="4212590" y="1097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F21D39CC-0965-4A0D-A5F4-5DDA771E5204}"/>
            </a:ext>
          </a:extLst>
        </xdr:cNvPr>
        <xdr:cNvCxnSpPr/>
      </xdr:nvCxnSpPr>
      <xdr:spPr>
        <a:xfrm>
          <a:off x="4112260" y="109700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67FCC4EC-20E8-42FB-9A33-3ABC532945F7}"/>
            </a:ext>
          </a:extLst>
        </xdr:cNvPr>
        <xdr:cNvSpPr txBox="1"/>
      </xdr:nvSpPr>
      <xdr:spPr>
        <a:xfrm>
          <a:off x="4212590" y="93900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D898C4BF-E073-43C0-AD63-A6108E2AD41A}"/>
            </a:ext>
          </a:extLst>
        </xdr:cNvPr>
        <xdr:cNvCxnSpPr/>
      </xdr:nvCxnSpPr>
      <xdr:spPr>
        <a:xfrm>
          <a:off x="4112260" y="96129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2B1551C9-C8A7-4AB8-8DEC-8127D82D13D0}"/>
            </a:ext>
          </a:extLst>
        </xdr:cNvPr>
        <xdr:cNvSpPr txBox="1"/>
      </xdr:nvSpPr>
      <xdr:spPr>
        <a:xfrm>
          <a:off x="421259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AD81BCBD-5210-4B8D-BC30-6CD9F6B1C052}"/>
            </a:ext>
          </a:extLst>
        </xdr:cNvPr>
        <xdr:cNvSpPr/>
      </xdr:nvSpPr>
      <xdr:spPr>
        <a:xfrm>
          <a:off x="4131310" y="1041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168003</xdr:rowOff>
    </xdr:from>
    <xdr:to>
      <xdr:col>20</xdr:col>
      <xdr:colOff>38100</xdr:colOff>
      <xdr:row>61</xdr:row>
      <xdr:rowOff>98153</xdr:rowOff>
    </xdr:to>
    <xdr:sp macro="" textlink="">
      <xdr:nvSpPr>
        <xdr:cNvPr id="181" name="フローチャート: 判断 180">
          <a:extLst>
            <a:ext uri="{FF2B5EF4-FFF2-40B4-BE49-F238E27FC236}">
              <a16:creationId xmlns:a16="http://schemas.microsoft.com/office/drawing/2014/main" id="{2D38A23E-6AEB-485D-924E-4254243553BD}"/>
            </a:ext>
          </a:extLst>
        </xdr:cNvPr>
        <xdr:cNvSpPr/>
      </xdr:nvSpPr>
      <xdr:spPr>
        <a:xfrm>
          <a:off x="3388360" y="1045881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2" name="フローチャート: 判断 181">
          <a:extLst>
            <a:ext uri="{FF2B5EF4-FFF2-40B4-BE49-F238E27FC236}">
              <a16:creationId xmlns:a16="http://schemas.microsoft.com/office/drawing/2014/main" id="{30556984-835C-4743-B94E-B75F3C01B702}"/>
            </a:ext>
          </a:extLst>
        </xdr:cNvPr>
        <xdr:cNvSpPr/>
      </xdr:nvSpPr>
      <xdr:spPr>
        <a:xfrm>
          <a:off x="2571750" y="1041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3" name="フローチャート: 判断 182">
          <a:extLst>
            <a:ext uri="{FF2B5EF4-FFF2-40B4-BE49-F238E27FC236}">
              <a16:creationId xmlns:a16="http://schemas.microsoft.com/office/drawing/2014/main" id="{A5F6B454-593F-4AB4-AEBC-39121CEE8AEE}"/>
            </a:ext>
          </a:extLst>
        </xdr:cNvPr>
        <xdr:cNvSpPr/>
      </xdr:nvSpPr>
      <xdr:spPr>
        <a:xfrm>
          <a:off x="1774190" y="104011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4" name="フローチャート: 判断 183">
          <a:extLst>
            <a:ext uri="{FF2B5EF4-FFF2-40B4-BE49-F238E27FC236}">
              <a16:creationId xmlns:a16="http://schemas.microsoft.com/office/drawing/2014/main" id="{9F8DBABD-11EC-4BA0-9DDD-59474EDC3CA2}"/>
            </a:ext>
          </a:extLst>
        </xdr:cNvPr>
        <xdr:cNvSpPr/>
      </xdr:nvSpPr>
      <xdr:spPr>
        <a:xfrm>
          <a:off x="988060" y="1038261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9615D44-E3B9-49E6-81DE-63AE98F688BB}"/>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21E9362-DB74-4D3A-94F4-A8AEE9F6A086}"/>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EFF83EC-6E3A-4D0E-B053-AFB14C23E111}"/>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878C8BB-8675-4290-B501-54AFDAF7DCC7}"/>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87E8277-553F-4528-8019-902C26793DC0}"/>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90" name="楕円 189">
          <a:extLst>
            <a:ext uri="{FF2B5EF4-FFF2-40B4-BE49-F238E27FC236}">
              <a16:creationId xmlns:a16="http://schemas.microsoft.com/office/drawing/2014/main" id="{018AAAE1-C1C2-4CC3-9624-4227994FCF42}"/>
            </a:ext>
          </a:extLst>
        </xdr:cNvPr>
        <xdr:cNvSpPr/>
      </xdr:nvSpPr>
      <xdr:spPr>
        <a:xfrm>
          <a:off x="4131310" y="1040438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140261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F5CEF31A-4B5A-4388-896B-5C5D39BF5211}"/>
            </a:ext>
          </a:extLst>
        </xdr:cNvPr>
        <xdr:cNvSpPr txBox="1"/>
      </xdr:nvSpPr>
      <xdr:spPr>
        <a:xfrm>
          <a:off x="4212590" y="1025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133713</xdr:rowOff>
    </xdr:from>
    <xdr:to>
      <xdr:col>20</xdr:col>
      <xdr:colOff>38100</xdr:colOff>
      <xdr:row>61</xdr:row>
      <xdr:rowOff>63863</xdr:rowOff>
    </xdr:to>
    <xdr:sp macro="" textlink="">
      <xdr:nvSpPr>
        <xdr:cNvPr id="192" name="楕円 191">
          <a:extLst>
            <a:ext uri="{FF2B5EF4-FFF2-40B4-BE49-F238E27FC236}">
              <a16:creationId xmlns:a16="http://schemas.microsoft.com/office/drawing/2014/main" id="{8CF9988F-7A5B-4975-A0C5-E1BF69C2D505}"/>
            </a:ext>
          </a:extLst>
        </xdr:cNvPr>
        <xdr:cNvSpPr/>
      </xdr:nvSpPr>
      <xdr:spPr>
        <a:xfrm>
          <a:off x="3388360" y="104169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168184</xdr:rowOff>
    </xdr:from>
    <xdr:to>
      <xdr:col>24</xdr:col>
      <xdr:colOff>63500</xdr:colOff>
      <xdr:row>61</xdr:row>
      <xdr:rowOff>13063</xdr:rowOff>
    </xdr:to>
    <xdr:cxnSp macro="">
      <xdr:nvCxnSpPr>
        <xdr:cNvPr id="193" name="直線コネクタ 192">
          <a:extLst>
            <a:ext uri="{FF2B5EF4-FFF2-40B4-BE49-F238E27FC236}">
              <a16:creationId xmlns:a16="http://schemas.microsoft.com/office/drawing/2014/main" id="{8990477A-1F01-4B1E-9B21-069BD1C06856}"/>
            </a:ext>
          </a:extLst>
        </xdr:cNvPr>
        <xdr:cNvCxnSpPr/>
      </xdr:nvCxnSpPr>
      <xdr:spPr>
        <a:xfrm flipV="1">
          <a:off x="3431540" y="10458994"/>
          <a:ext cx="7429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112485</xdr:rowOff>
    </xdr:from>
    <xdr:to>
      <xdr:col>15</xdr:col>
      <xdr:colOff>101600</xdr:colOff>
      <xdr:row>61</xdr:row>
      <xdr:rowOff>42635</xdr:rowOff>
    </xdr:to>
    <xdr:sp macro="" textlink="">
      <xdr:nvSpPr>
        <xdr:cNvPr id="194" name="楕円 193">
          <a:extLst>
            <a:ext uri="{FF2B5EF4-FFF2-40B4-BE49-F238E27FC236}">
              <a16:creationId xmlns:a16="http://schemas.microsoft.com/office/drawing/2014/main" id="{61EC026C-859C-4493-8380-C3662BA390D0}"/>
            </a:ext>
          </a:extLst>
        </xdr:cNvPr>
        <xdr:cNvSpPr/>
      </xdr:nvSpPr>
      <xdr:spPr>
        <a:xfrm>
          <a:off x="2571750" y="103994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163285</xdr:rowOff>
    </xdr:from>
    <xdr:to>
      <xdr:col>19</xdr:col>
      <xdr:colOff>177800</xdr:colOff>
      <xdr:row>61</xdr:row>
      <xdr:rowOff>13063</xdr:rowOff>
    </xdr:to>
    <xdr:cxnSp macro="">
      <xdr:nvCxnSpPr>
        <xdr:cNvPr id="195" name="直線コネクタ 194">
          <a:extLst>
            <a:ext uri="{FF2B5EF4-FFF2-40B4-BE49-F238E27FC236}">
              <a16:creationId xmlns:a16="http://schemas.microsoft.com/office/drawing/2014/main" id="{7F794090-74B7-4E1C-80E0-E4E087620DFB}"/>
            </a:ext>
          </a:extLst>
        </xdr:cNvPr>
        <xdr:cNvCxnSpPr/>
      </xdr:nvCxnSpPr>
      <xdr:spPr>
        <a:xfrm>
          <a:off x="2626360" y="10452190"/>
          <a:ext cx="805180" cy="2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89626</xdr:rowOff>
    </xdr:from>
    <xdr:to>
      <xdr:col>10</xdr:col>
      <xdr:colOff>165100</xdr:colOff>
      <xdr:row>61</xdr:row>
      <xdr:rowOff>19776</xdr:rowOff>
    </xdr:to>
    <xdr:sp macro="" textlink="">
      <xdr:nvSpPr>
        <xdr:cNvPr id="196" name="楕円 195">
          <a:extLst>
            <a:ext uri="{FF2B5EF4-FFF2-40B4-BE49-F238E27FC236}">
              <a16:creationId xmlns:a16="http://schemas.microsoft.com/office/drawing/2014/main" id="{235400A5-A17F-4B33-9A89-A620B5BDA1A6}"/>
            </a:ext>
          </a:extLst>
        </xdr:cNvPr>
        <xdr:cNvSpPr/>
      </xdr:nvSpPr>
      <xdr:spPr>
        <a:xfrm>
          <a:off x="1774190" y="1038043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140426</xdr:rowOff>
    </xdr:from>
    <xdr:to>
      <xdr:col>15</xdr:col>
      <xdr:colOff>50800</xdr:colOff>
      <xdr:row>60</xdr:row>
      <xdr:rowOff>163285</xdr:rowOff>
    </xdr:to>
    <xdr:cxnSp macro="">
      <xdr:nvCxnSpPr>
        <xdr:cNvPr id="197" name="直線コネクタ 196">
          <a:extLst>
            <a:ext uri="{FF2B5EF4-FFF2-40B4-BE49-F238E27FC236}">
              <a16:creationId xmlns:a16="http://schemas.microsoft.com/office/drawing/2014/main" id="{D14E4408-920E-46D7-864F-B49D04F3986D}"/>
            </a:ext>
          </a:extLst>
        </xdr:cNvPr>
        <xdr:cNvCxnSpPr/>
      </xdr:nvCxnSpPr>
      <xdr:spPr>
        <a:xfrm>
          <a:off x="1828800" y="10423616"/>
          <a:ext cx="79756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37374</xdr:rowOff>
    </xdr:from>
    <xdr:to>
      <xdr:col>6</xdr:col>
      <xdr:colOff>38100</xdr:colOff>
      <xdr:row>60</xdr:row>
      <xdr:rowOff>138974</xdr:rowOff>
    </xdr:to>
    <xdr:sp macro="" textlink="">
      <xdr:nvSpPr>
        <xdr:cNvPr id="198" name="楕円 197">
          <a:extLst>
            <a:ext uri="{FF2B5EF4-FFF2-40B4-BE49-F238E27FC236}">
              <a16:creationId xmlns:a16="http://schemas.microsoft.com/office/drawing/2014/main" id="{5A808CD8-2A79-455F-BFB1-E3A5C9CCECDC}"/>
            </a:ext>
          </a:extLst>
        </xdr:cNvPr>
        <xdr:cNvSpPr/>
      </xdr:nvSpPr>
      <xdr:spPr>
        <a:xfrm>
          <a:off x="988060" y="103243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88174</xdr:rowOff>
    </xdr:from>
    <xdr:to>
      <xdr:col>10</xdr:col>
      <xdr:colOff>114300</xdr:colOff>
      <xdr:row>60</xdr:row>
      <xdr:rowOff>140426</xdr:rowOff>
    </xdr:to>
    <xdr:cxnSp macro="">
      <xdr:nvCxnSpPr>
        <xdr:cNvPr id="199" name="直線コネクタ 198">
          <a:extLst>
            <a:ext uri="{FF2B5EF4-FFF2-40B4-BE49-F238E27FC236}">
              <a16:creationId xmlns:a16="http://schemas.microsoft.com/office/drawing/2014/main" id="{7AD596E0-D511-45E1-9881-5DCA6FB7C18B}"/>
            </a:ext>
          </a:extLst>
        </xdr:cNvPr>
        <xdr:cNvCxnSpPr/>
      </xdr:nvCxnSpPr>
      <xdr:spPr>
        <a:xfrm>
          <a:off x="1031240" y="10378984"/>
          <a:ext cx="79756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89280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B21DC6F0-7A3A-4FE1-AD27-D019AE6903D8}"/>
            </a:ext>
          </a:extLst>
        </xdr:cNvPr>
        <xdr:cNvSpPr txBox="1"/>
      </xdr:nvSpPr>
      <xdr:spPr>
        <a:xfrm>
          <a:off x="3239144" y="1055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8457F74F-497B-43FF-AB24-62CFDADA6F90}"/>
            </a:ext>
          </a:extLst>
        </xdr:cNvPr>
        <xdr:cNvSpPr txBox="1"/>
      </xdr:nvSpPr>
      <xdr:spPr>
        <a:xfrm>
          <a:off x="2439044" y="1051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D4D620F-4599-43BE-AD71-DD62DAB55D30}"/>
            </a:ext>
          </a:extLst>
        </xdr:cNvPr>
        <xdr:cNvSpPr txBox="1"/>
      </xdr:nvSpPr>
      <xdr:spPr>
        <a:xfrm>
          <a:off x="164148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13600B69-824A-4B34-B88C-F123783B0FEF}"/>
            </a:ext>
          </a:extLst>
        </xdr:cNvPr>
        <xdr:cNvSpPr txBox="1"/>
      </xdr:nvSpPr>
      <xdr:spPr>
        <a:xfrm>
          <a:off x="855354" y="10475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80390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7F8A1D45-5EF9-46B6-9E2F-1A39B1F30909}"/>
            </a:ext>
          </a:extLst>
        </xdr:cNvPr>
        <xdr:cNvSpPr txBox="1"/>
      </xdr:nvSpPr>
      <xdr:spPr>
        <a:xfrm>
          <a:off x="3239144" y="1019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59162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BB1B3409-AF8E-4541-90E0-4D3B3CF367A4}"/>
            </a:ext>
          </a:extLst>
        </xdr:cNvPr>
        <xdr:cNvSpPr txBox="1"/>
      </xdr:nvSpPr>
      <xdr:spPr>
        <a:xfrm>
          <a:off x="2439044" y="1017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36303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4D9498BC-CE22-49B5-9649-FEA7F577BA61}"/>
            </a:ext>
          </a:extLst>
        </xdr:cNvPr>
        <xdr:cNvSpPr txBox="1"/>
      </xdr:nvSpPr>
      <xdr:spPr>
        <a:xfrm>
          <a:off x="164148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155501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A0903A79-8888-4479-A7C1-265230284905}"/>
            </a:ext>
          </a:extLst>
        </xdr:cNvPr>
        <xdr:cNvSpPr txBox="1"/>
      </xdr:nvSpPr>
      <xdr:spPr>
        <a:xfrm>
          <a:off x="85535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B3B9E99-0727-49F8-91DD-A1FEC9B20958}"/>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7172B7E-A9B6-4496-9C3C-1B5D4D081D91}"/>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519BD28-DC69-46A5-8946-675622CBE78F}"/>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D248ED6-8D30-4156-9808-1B8473238E03}"/>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0917D95-94F3-439D-A6F3-94BB71AFBF96}"/>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87779AFC-28AB-47F5-9FAF-719580F2FC5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56F33FC5-D17D-435B-9FCA-2A5687653B37}"/>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8129F1E-E522-46CC-BF4F-438B1E02D585}"/>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8A9E5E77-AF25-44B0-983B-77F7B4963BA2}"/>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E9CD71F-7326-4A10-B4B8-FE364875F234}"/>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8E9620BA-1EB9-4409-B6F3-39105B1B2EBF}"/>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1C621D6B-88AA-4B5A-99FB-5263C2B8C8A1}"/>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8D8D7FC-6A1B-46FF-89E6-2CBDC918180D}"/>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99F02991-0596-422D-9610-6F4A1CCC6D91}"/>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59ED50F-84C6-4959-B0FD-175C97438DC6}"/>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12324FA0-E3F8-446A-92E5-FC507E8ED71A}"/>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C0F4BFA0-8D40-43D1-BAA5-0D003E1BEBFB}"/>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FDAF2124-1EA7-481C-8FF3-EC398465C63A}"/>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453BF820-6FE0-4CFC-912A-543CDDC84E55}"/>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1B89277A-D8E8-4B25-8CFB-EB3B9A5848DB}"/>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CC4A9E7-154A-49D1-B9D9-9A372472C860}"/>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26E53A93-22F8-4B33-82DD-C1511D357CD6}"/>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E081020A-B6C1-4FD3-AD9B-AF1D26C411AA}"/>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8A7C4AD5-128D-4EF7-9FB4-6BF663A7F25E}"/>
            </a:ext>
          </a:extLst>
        </xdr:cNvPr>
        <xdr:cNvCxnSpPr/>
      </xdr:nvCxnSpPr>
      <xdr:spPr>
        <a:xfrm flipV="1">
          <a:off x="9429115" y="9638715"/>
          <a:ext cx="0" cy="1404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4EC4D655-3E84-49AC-89E5-634F37ECA163}"/>
            </a:ext>
          </a:extLst>
        </xdr:cNvPr>
        <xdr:cNvSpPr txBox="1"/>
      </xdr:nvSpPr>
      <xdr:spPr>
        <a:xfrm>
          <a:off x="946785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D1A42754-5F74-4027-A2C4-58C9572D36CD}"/>
            </a:ext>
          </a:extLst>
        </xdr:cNvPr>
        <xdr:cNvCxnSpPr/>
      </xdr:nvCxnSpPr>
      <xdr:spPr>
        <a:xfrm>
          <a:off x="9356090" y="1104325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7589FFFE-CD1B-44F3-A87C-555DE26ECF92}"/>
            </a:ext>
          </a:extLst>
        </xdr:cNvPr>
        <xdr:cNvSpPr txBox="1"/>
      </xdr:nvSpPr>
      <xdr:spPr>
        <a:xfrm>
          <a:off x="946785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85675405-A5A2-47F3-A4B7-7549E2016578}"/>
            </a:ext>
          </a:extLst>
        </xdr:cNvPr>
        <xdr:cNvCxnSpPr/>
      </xdr:nvCxnSpPr>
      <xdr:spPr>
        <a:xfrm>
          <a:off x="9356090" y="96387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49900CD6-365F-4A40-9634-3D537BF3F0F6}"/>
            </a:ext>
          </a:extLst>
        </xdr:cNvPr>
        <xdr:cNvSpPr txBox="1"/>
      </xdr:nvSpPr>
      <xdr:spPr>
        <a:xfrm>
          <a:off x="9467850" y="107187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96B36D0E-BF3E-4E55-A251-31C19906D074}"/>
            </a:ext>
          </a:extLst>
        </xdr:cNvPr>
        <xdr:cNvSpPr/>
      </xdr:nvSpPr>
      <xdr:spPr>
        <a:xfrm>
          <a:off x="9394190" y="10861577"/>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107810</xdr:rowOff>
    </xdr:from>
    <xdr:to>
      <xdr:col>50</xdr:col>
      <xdr:colOff>165100</xdr:colOff>
      <xdr:row>62</xdr:row>
      <xdr:rowOff>37960</xdr:rowOff>
    </xdr:to>
    <xdr:sp macro="" textlink="">
      <xdr:nvSpPr>
        <xdr:cNvPr id="238" name="フローチャート: 判断 237">
          <a:extLst>
            <a:ext uri="{FF2B5EF4-FFF2-40B4-BE49-F238E27FC236}">
              <a16:creationId xmlns:a16="http://schemas.microsoft.com/office/drawing/2014/main" id="{16025593-16B0-4EB2-9D08-C4B07F4D36FF}"/>
            </a:ext>
          </a:extLst>
        </xdr:cNvPr>
        <xdr:cNvSpPr/>
      </xdr:nvSpPr>
      <xdr:spPr>
        <a:xfrm>
          <a:off x="8632190" y="105643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119973</xdr:rowOff>
    </xdr:from>
    <xdr:to>
      <xdr:col>46</xdr:col>
      <xdr:colOff>38100</xdr:colOff>
      <xdr:row>62</xdr:row>
      <xdr:rowOff>50123</xdr:rowOff>
    </xdr:to>
    <xdr:sp macro="" textlink="">
      <xdr:nvSpPr>
        <xdr:cNvPr id="239" name="フローチャート: 判断 238">
          <a:extLst>
            <a:ext uri="{FF2B5EF4-FFF2-40B4-BE49-F238E27FC236}">
              <a16:creationId xmlns:a16="http://schemas.microsoft.com/office/drawing/2014/main" id="{46011734-58DF-4B3B-AB9D-960EA7E4FDAF}"/>
            </a:ext>
          </a:extLst>
        </xdr:cNvPr>
        <xdr:cNvSpPr/>
      </xdr:nvSpPr>
      <xdr:spPr>
        <a:xfrm>
          <a:off x="7846060" y="1058032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117461</xdr:rowOff>
    </xdr:from>
    <xdr:to>
      <xdr:col>41</xdr:col>
      <xdr:colOff>101600</xdr:colOff>
      <xdr:row>62</xdr:row>
      <xdr:rowOff>47611</xdr:rowOff>
    </xdr:to>
    <xdr:sp macro="" textlink="">
      <xdr:nvSpPr>
        <xdr:cNvPr id="240" name="フローチャート: 判断 239">
          <a:extLst>
            <a:ext uri="{FF2B5EF4-FFF2-40B4-BE49-F238E27FC236}">
              <a16:creationId xmlns:a16="http://schemas.microsoft.com/office/drawing/2014/main" id="{08C274FA-2CC4-4544-9C8B-2F6825E690FF}"/>
            </a:ext>
          </a:extLst>
        </xdr:cNvPr>
        <xdr:cNvSpPr/>
      </xdr:nvSpPr>
      <xdr:spPr>
        <a:xfrm>
          <a:off x="7029450" y="105759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114551</xdr:rowOff>
    </xdr:from>
    <xdr:to>
      <xdr:col>36</xdr:col>
      <xdr:colOff>165100</xdr:colOff>
      <xdr:row>62</xdr:row>
      <xdr:rowOff>44701</xdr:rowOff>
    </xdr:to>
    <xdr:sp macro="" textlink="">
      <xdr:nvSpPr>
        <xdr:cNvPr id="241" name="フローチャート: 判断 240">
          <a:extLst>
            <a:ext uri="{FF2B5EF4-FFF2-40B4-BE49-F238E27FC236}">
              <a16:creationId xmlns:a16="http://schemas.microsoft.com/office/drawing/2014/main" id="{6DA0746F-AC6A-4EE8-BFAD-8D5AFA5ABDA6}"/>
            </a:ext>
          </a:extLst>
        </xdr:cNvPr>
        <xdr:cNvSpPr/>
      </xdr:nvSpPr>
      <xdr:spPr>
        <a:xfrm>
          <a:off x="6231890" y="1057300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78CDF72-42B7-47BD-B7A9-31AD6C84B37B}"/>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0AB8140-9F1F-4E27-8F76-4529713AAA3F}"/>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559ED11-D9A5-49C7-8135-C475003D19FC}"/>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4AA5FB2-56FF-4CA9-88ED-B2C72DAD2216}"/>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CA300AB-E417-4072-B31E-64F91D2B1988}"/>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15527</xdr:rowOff>
    </xdr:from>
    <xdr:to>
      <xdr:col>55</xdr:col>
      <xdr:colOff>50800</xdr:colOff>
      <xdr:row>64</xdr:row>
      <xdr:rowOff>117127</xdr:rowOff>
    </xdr:to>
    <xdr:sp macro="" textlink="">
      <xdr:nvSpPr>
        <xdr:cNvPr id="247" name="楕円 246">
          <a:extLst>
            <a:ext uri="{FF2B5EF4-FFF2-40B4-BE49-F238E27FC236}">
              <a16:creationId xmlns:a16="http://schemas.microsoft.com/office/drawing/2014/main" id="{25CABDD2-9457-4BB0-939B-E2F81422DAF3}"/>
            </a:ext>
          </a:extLst>
        </xdr:cNvPr>
        <xdr:cNvSpPr/>
      </xdr:nvSpPr>
      <xdr:spPr>
        <a:xfrm>
          <a:off x="9394190" y="10992137"/>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101904</xdr:rowOff>
    </xdr:from>
    <xdr:ext cx="469744" cy="259045"/>
    <xdr:sp macro="" textlink="">
      <xdr:nvSpPr>
        <xdr:cNvPr id="248" name="【橋りょう・トンネル】&#10;一人当たり有形固定資産（償却資産）額該当値テキスト">
          <a:extLst>
            <a:ext uri="{FF2B5EF4-FFF2-40B4-BE49-F238E27FC236}">
              <a16:creationId xmlns:a16="http://schemas.microsoft.com/office/drawing/2014/main" id="{D15DAAC2-9CAF-4A42-98A2-3F5B38EF414D}"/>
            </a:ext>
          </a:extLst>
        </xdr:cNvPr>
        <xdr:cNvSpPr txBox="1"/>
      </xdr:nvSpPr>
      <xdr:spPr>
        <a:xfrm>
          <a:off x="9467850" y="1089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15966</xdr:rowOff>
    </xdr:from>
    <xdr:to>
      <xdr:col>50</xdr:col>
      <xdr:colOff>165100</xdr:colOff>
      <xdr:row>64</xdr:row>
      <xdr:rowOff>117566</xdr:rowOff>
    </xdr:to>
    <xdr:sp macro="" textlink="">
      <xdr:nvSpPr>
        <xdr:cNvPr id="249" name="楕円 248">
          <a:extLst>
            <a:ext uri="{FF2B5EF4-FFF2-40B4-BE49-F238E27FC236}">
              <a16:creationId xmlns:a16="http://schemas.microsoft.com/office/drawing/2014/main" id="{55EF5D3D-1AB3-477F-A8A3-531375450B4E}"/>
            </a:ext>
          </a:extLst>
        </xdr:cNvPr>
        <xdr:cNvSpPr/>
      </xdr:nvSpPr>
      <xdr:spPr>
        <a:xfrm>
          <a:off x="8632190" y="1099257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66327</xdr:rowOff>
    </xdr:from>
    <xdr:to>
      <xdr:col>55</xdr:col>
      <xdr:colOff>0</xdr:colOff>
      <xdr:row>64</xdr:row>
      <xdr:rowOff>66766</xdr:rowOff>
    </xdr:to>
    <xdr:cxnSp macro="">
      <xdr:nvCxnSpPr>
        <xdr:cNvPr id="250" name="直線コネクタ 249">
          <a:extLst>
            <a:ext uri="{FF2B5EF4-FFF2-40B4-BE49-F238E27FC236}">
              <a16:creationId xmlns:a16="http://schemas.microsoft.com/office/drawing/2014/main" id="{B01CDF6B-DE8A-4A5F-9214-D10DCB5CB834}"/>
            </a:ext>
          </a:extLst>
        </xdr:cNvPr>
        <xdr:cNvCxnSpPr/>
      </xdr:nvCxnSpPr>
      <xdr:spPr>
        <a:xfrm flipV="1">
          <a:off x="8686800" y="11037222"/>
          <a:ext cx="74295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16042</xdr:rowOff>
    </xdr:from>
    <xdr:to>
      <xdr:col>46</xdr:col>
      <xdr:colOff>38100</xdr:colOff>
      <xdr:row>64</xdr:row>
      <xdr:rowOff>117642</xdr:rowOff>
    </xdr:to>
    <xdr:sp macro="" textlink="">
      <xdr:nvSpPr>
        <xdr:cNvPr id="251" name="楕円 250">
          <a:extLst>
            <a:ext uri="{FF2B5EF4-FFF2-40B4-BE49-F238E27FC236}">
              <a16:creationId xmlns:a16="http://schemas.microsoft.com/office/drawing/2014/main" id="{B5279AEE-030C-4012-86FC-FFD722637338}"/>
            </a:ext>
          </a:extLst>
        </xdr:cNvPr>
        <xdr:cNvSpPr/>
      </xdr:nvSpPr>
      <xdr:spPr>
        <a:xfrm>
          <a:off x="7846060" y="10992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66766</xdr:rowOff>
    </xdr:from>
    <xdr:to>
      <xdr:col>50</xdr:col>
      <xdr:colOff>114300</xdr:colOff>
      <xdr:row>64</xdr:row>
      <xdr:rowOff>66842</xdr:rowOff>
    </xdr:to>
    <xdr:cxnSp macro="">
      <xdr:nvCxnSpPr>
        <xdr:cNvPr id="252" name="直線コネクタ 251">
          <a:extLst>
            <a:ext uri="{FF2B5EF4-FFF2-40B4-BE49-F238E27FC236}">
              <a16:creationId xmlns:a16="http://schemas.microsoft.com/office/drawing/2014/main" id="{9ED5F466-F1D2-4C21-BE7F-44ED9E4126FE}"/>
            </a:ext>
          </a:extLst>
        </xdr:cNvPr>
        <xdr:cNvCxnSpPr/>
      </xdr:nvCxnSpPr>
      <xdr:spPr>
        <a:xfrm flipV="1">
          <a:off x="7889240" y="11037661"/>
          <a:ext cx="79756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16094</xdr:rowOff>
    </xdr:from>
    <xdr:to>
      <xdr:col>41</xdr:col>
      <xdr:colOff>101600</xdr:colOff>
      <xdr:row>64</xdr:row>
      <xdr:rowOff>117694</xdr:rowOff>
    </xdr:to>
    <xdr:sp macro="" textlink="">
      <xdr:nvSpPr>
        <xdr:cNvPr id="253" name="楕円 252">
          <a:extLst>
            <a:ext uri="{FF2B5EF4-FFF2-40B4-BE49-F238E27FC236}">
              <a16:creationId xmlns:a16="http://schemas.microsoft.com/office/drawing/2014/main" id="{AFDF07E0-5E2D-4E8B-8A12-952B4993725C}"/>
            </a:ext>
          </a:extLst>
        </xdr:cNvPr>
        <xdr:cNvSpPr/>
      </xdr:nvSpPr>
      <xdr:spPr>
        <a:xfrm>
          <a:off x="7029450" y="1099270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66842</xdr:rowOff>
    </xdr:from>
    <xdr:to>
      <xdr:col>45</xdr:col>
      <xdr:colOff>177800</xdr:colOff>
      <xdr:row>64</xdr:row>
      <xdr:rowOff>66894</xdr:rowOff>
    </xdr:to>
    <xdr:cxnSp macro="">
      <xdr:nvCxnSpPr>
        <xdr:cNvPr id="254" name="直線コネクタ 253">
          <a:extLst>
            <a:ext uri="{FF2B5EF4-FFF2-40B4-BE49-F238E27FC236}">
              <a16:creationId xmlns:a16="http://schemas.microsoft.com/office/drawing/2014/main" id="{C2000F3B-0D3D-4486-B442-4E71C0EA3FEE}"/>
            </a:ext>
          </a:extLst>
        </xdr:cNvPr>
        <xdr:cNvCxnSpPr/>
      </xdr:nvCxnSpPr>
      <xdr:spPr>
        <a:xfrm flipV="1">
          <a:off x="7084060" y="11037737"/>
          <a:ext cx="80518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15678</xdr:rowOff>
    </xdr:from>
    <xdr:to>
      <xdr:col>36</xdr:col>
      <xdr:colOff>165100</xdr:colOff>
      <xdr:row>64</xdr:row>
      <xdr:rowOff>117278</xdr:rowOff>
    </xdr:to>
    <xdr:sp macro="" textlink="">
      <xdr:nvSpPr>
        <xdr:cNvPr id="255" name="楕円 254">
          <a:extLst>
            <a:ext uri="{FF2B5EF4-FFF2-40B4-BE49-F238E27FC236}">
              <a16:creationId xmlns:a16="http://schemas.microsoft.com/office/drawing/2014/main" id="{964FEE14-85B2-4985-A6A3-9B552B62C5C3}"/>
            </a:ext>
          </a:extLst>
        </xdr:cNvPr>
        <xdr:cNvSpPr/>
      </xdr:nvSpPr>
      <xdr:spPr>
        <a:xfrm>
          <a:off x="6231890" y="1099228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66478</xdr:rowOff>
    </xdr:from>
    <xdr:to>
      <xdr:col>41</xdr:col>
      <xdr:colOff>50800</xdr:colOff>
      <xdr:row>64</xdr:row>
      <xdr:rowOff>66894</xdr:rowOff>
    </xdr:to>
    <xdr:cxnSp macro="">
      <xdr:nvCxnSpPr>
        <xdr:cNvPr id="256" name="直線コネクタ 255">
          <a:extLst>
            <a:ext uri="{FF2B5EF4-FFF2-40B4-BE49-F238E27FC236}">
              <a16:creationId xmlns:a16="http://schemas.microsoft.com/office/drawing/2014/main" id="{AC924E18-D1FF-4B9C-A26D-06FEB9F47F33}"/>
            </a:ext>
          </a:extLst>
        </xdr:cNvPr>
        <xdr:cNvCxnSpPr/>
      </xdr:nvCxnSpPr>
      <xdr:spPr>
        <a:xfrm>
          <a:off x="6286500" y="11037373"/>
          <a:ext cx="79756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54487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A6102E19-56FD-416B-BC68-2DA0E431DE4A}"/>
            </a:ext>
          </a:extLst>
        </xdr:cNvPr>
        <xdr:cNvSpPr txBox="1"/>
      </xdr:nvSpPr>
      <xdr:spPr>
        <a:xfrm>
          <a:off x="8401265" y="1034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66650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29C59CAD-9EDE-4BDF-B9EB-41BCBF68C854}"/>
            </a:ext>
          </a:extLst>
        </xdr:cNvPr>
        <xdr:cNvSpPr txBox="1"/>
      </xdr:nvSpPr>
      <xdr:spPr>
        <a:xfrm>
          <a:off x="7610690" y="1035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64138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53FF7D07-131C-4996-8067-4E4AC9CA4C5B}"/>
            </a:ext>
          </a:extLst>
        </xdr:cNvPr>
        <xdr:cNvSpPr txBox="1"/>
      </xdr:nvSpPr>
      <xdr:spPr>
        <a:xfrm>
          <a:off x="6822655" y="103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61228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9C4E23FB-71BB-45C2-BFF9-05CFA7E42752}"/>
            </a:ext>
          </a:extLst>
        </xdr:cNvPr>
        <xdr:cNvSpPr txBox="1"/>
      </xdr:nvSpPr>
      <xdr:spPr>
        <a:xfrm>
          <a:off x="6007950" y="103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108693</xdr:rowOff>
    </xdr:from>
    <xdr:ext cx="469744" cy="259045"/>
    <xdr:sp macro="" textlink="">
      <xdr:nvSpPr>
        <xdr:cNvPr id="261" name="n_1mainValue【橋りょう・トンネル】&#10;一人当たり有形固定資産（償却資産）額">
          <a:extLst>
            <a:ext uri="{FF2B5EF4-FFF2-40B4-BE49-F238E27FC236}">
              <a16:creationId xmlns:a16="http://schemas.microsoft.com/office/drawing/2014/main" id="{88CF0E94-289B-47C2-B8A1-159F06E56BA3}"/>
            </a:ext>
          </a:extLst>
        </xdr:cNvPr>
        <xdr:cNvSpPr txBox="1"/>
      </xdr:nvSpPr>
      <xdr:spPr>
        <a:xfrm>
          <a:off x="8454468" y="1107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108769</xdr:rowOff>
    </xdr:from>
    <xdr:ext cx="469744" cy="259045"/>
    <xdr:sp macro="" textlink="">
      <xdr:nvSpPr>
        <xdr:cNvPr id="262" name="n_2mainValue【橋りょう・トンネル】&#10;一人当たり有形固定資産（償却資産）額">
          <a:extLst>
            <a:ext uri="{FF2B5EF4-FFF2-40B4-BE49-F238E27FC236}">
              <a16:creationId xmlns:a16="http://schemas.microsoft.com/office/drawing/2014/main" id="{6BD04659-2ED2-421B-B0FA-1D5726BA6F55}"/>
            </a:ext>
          </a:extLst>
        </xdr:cNvPr>
        <xdr:cNvSpPr txBox="1"/>
      </xdr:nvSpPr>
      <xdr:spPr>
        <a:xfrm>
          <a:off x="7673418" y="1107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108821</xdr:rowOff>
    </xdr:from>
    <xdr:ext cx="469744" cy="259045"/>
    <xdr:sp macro="" textlink="">
      <xdr:nvSpPr>
        <xdr:cNvPr id="263" name="n_3mainValue【橋りょう・トンネル】&#10;一人当たり有形固定資産（償却資産）額">
          <a:extLst>
            <a:ext uri="{FF2B5EF4-FFF2-40B4-BE49-F238E27FC236}">
              <a16:creationId xmlns:a16="http://schemas.microsoft.com/office/drawing/2014/main" id="{22F18C3E-AAF9-47FD-9851-EAC931BD262E}"/>
            </a:ext>
          </a:extLst>
        </xdr:cNvPr>
        <xdr:cNvSpPr txBox="1"/>
      </xdr:nvSpPr>
      <xdr:spPr>
        <a:xfrm>
          <a:off x="6866333" y="1107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108405</xdr:rowOff>
    </xdr:from>
    <xdr:ext cx="469744" cy="259045"/>
    <xdr:sp macro="" textlink="">
      <xdr:nvSpPr>
        <xdr:cNvPr id="264" name="n_4mainValue【橋りょう・トンネル】&#10;一人当たり有形固定資産（償却資産）額">
          <a:extLst>
            <a:ext uri="{FF2B5EF4-FFF2-40B4-BE49-F238E27FC236}">
              <a16:creationId xmlns:a16="http://schemas.microsoft.com/office/drawing/2014/main" id="{07FFFE3D-03E5-4DD0-8DC7-AF8CB0F42F68}"/>
            </a:ext>
          </a:extLst>
        </xdr:cNvPr>
        <xdr:cNvSpPr txBox="1"/>
      </xdr:nvSpPr>
      <xdr:spPr>
        <a:xfrm>
          <a:off x="6068773" y="110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00DB49D-A714-4B9B-AF4A-863C491DACD0}"/>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124CDDF-36FA-42CB-8FC3-425E45FD0942}"/>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053CF9A-C64C-406F-AC27-0EC7AA6827DF}"/>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D3E17ABB-FDCC-44D4-BBE7-503A216E6CD6}"/>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B0EF6359-732D-4CF3-9A04-12BD869202CD}"/>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BEF04F9-A5EA-4F53-AF90-579EBEEDA2BE}"/>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B85F59F-E164-446D-A2B3-BCFE93D3EA38}"/>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AE8116C-764A-40AB-8A69-A5058A744622}"/>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8659804-C8A7-4312-B509-4759A1AF2794}"/>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481EF520-6A91-4BBF-8348-152B70852766}"/>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2D984BCC-F934-4335-B02F-0C798D979575}"/>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4F6C9B79-E7AF-4337-A50A-644332733143}"/>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852D2F1C-C48D-458F-B8B9-0D0E543312A5}"/>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48E12072-0379-41CE-8982-344DEF0397F8}"/>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6B910A80-5B73-4BBE-A225-6F1FED20FB8F}"/>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E9DBD654-1E9C-46EE-91EC-B2148B1EC811}"/>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4955C13E-5DBA-438C-A13B-EC4DFED54F97}"/>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181E59A0-C57C-445A-ABBF-FBFAD4F79BC7}"/>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433F3215-6B9C-4BD6-9E05-A2C3D81463A1}"/>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FAEFAAD4-A5E2-4E33-AAF7-2A3553FB4F05}"/>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354AF16C-F25E-48B4-A852-B6C912D4F3B0}"/>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F38E31BB-8088-43C6-8FCD-7A498B6F6347}"/>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55A8983D-CFCC-4FCB-A85E-E831382BDA35}"/>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AD0CB516-7F6C-4CEE-9049-F608A72AADA0}"/>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EA3BCE34-F9E1-4356-8F0D-6491E06D1BCC}"/>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AEE52B68-14EC-4D57-AC13-BD7DF01E749B}"/>
            </a:ext>
          </a:extLst>
        </xdr:cNvPr>
        <xdr:cNvCxnSpPr/>
      </xdr:nvCxnSpPr>
      <xdr:spPr>
        <a:xfrm flipV="1">
          <a:off x="4173855" y="13399497"/>
          <a:ext cx="0" cy="15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8AFC6656-150B-41DC-AAB8-27F233E66DCB}"/>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5B51755E-582E-4C92-8D45-3BD0A414C689}"/>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BA54F2B0-6324-4990-BC60-C881211FCD2D}"/>
            </a:ext>
          </a:extLst>
        </xdr:cNvPr>
        <xdr:cNvSpPr txBox="1"/>
      </xdr:nvSpPr>
      <xdr:spPr>
        <a:xfrm>
          <a:off x="4212590" y="131747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3A9E4AEF-53E8-4E87-947E-93F243CF3677}"/>
            </a:ext>
          </a:extLst>
        </xdr:cNvPr>
        <xdr:cNvCxnSpPr/>
      </xdr:nvCxnSpPr>
      <xdr:spPr>
        <a:xfrm>
          <a:off x="4112260" y="13399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4FF3563F-9AAA-42B0-BCB4-9D20924C7EE0}"/>
            </a:ext>
          </a:extLst>
        </xdr:cNvPr>
        <xdr:cNvSpPr txBox="1"/>
      </xdr:nvSpPr>
      <xdr:spPr>
        <a:xfrm>
          <a:off x="4212590" y="14141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4B667EE7-3902-4C76-B2EE-1411C62128DD}"/>
            </a:ext>
          </a:extLst>
        </xdr:cNvPr>
        <xdr:cNvSpPr/>
      </xdr:nvSpPr>
      <xdr:spPr>
        <a:xfrm>
          <a:off x="4131310" y="1428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7" name="フローチャート: 判断 296">
          <a:extLst>
            <a:ext uri="{FF2B5EF4-FFF2-40B4-BE49-F238E27FC236}">
              <a16:creationId xmlns:a16="http://schemas.microsoft.com/office/drawing/2014/main" id="{22B6B6F6-15FB-4419-805B-2EF0A2DC7A52}"/>
            </a:ext>
          </a:extLst>
        </xdr:cNvPr>
        <xdr:cNvSpPr/>
      </xdr:nvSpPr>
      <xdr:spPr>
        <a:xfrm>
          <a:off x="3388360" y="143482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8" name="フローチャート: 判断 297">
          <a:extLst>
            <a:ext uri="{FF2B5EF4-FFF2-40B4-BE49-F238E27FC236}">
              <a16:creationId xmlns:a16="http://schemas.microsoft.com/office/drawing/2014/main" id="{21AA0F4D-CEEC-4ED4-AFAE-64F4DC605CFD}"/>
            </a:ext>
          </a:extLst>
        </xdr:cNvPr>
        <xdr:cNvSpPr/>
      </xdr:nvSpPr>
      <xdr:spPr>
        <a:xfrm>
          <a:off x="2571750" y="143333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9" name="フローチャート: 判断 298">
          <a:extLst>
            <a:ext uri="{FF2B5EF4-FFF2-40B4-BE49-F238E27FC236}">
              <a16:creationId xmlns:a16="http://schemas.microsoft.com/office/drawing/2014/main" id="{7A00C8ED-C6A1-43A1-8D05-0BBA8AEF568B}"/>
            </a:ext>
          </a:extLst>
        </xdr:cNvPr>
        <xdr:cNvSpPr/>
      </xdr:nvSpPr>
      <xdr:spPr>
        <a:xfrm>
          <a:off x="1774190" y="143232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a:extLst>
            <a:ext uri="{FF2B5EF4-FFF2-40B4-BE49-F238E27FC236}">
              <a16:creationId xmlns:a16="http://schemas.microsoft.com/office/drawing/2014/main" id="{4A41803B-BE6F-481E-9751-E9B44FE70185}"/>
            </a:ext>
          </a:extLst>
        </xdr:cNvPr>
        <xdr:cNvSpPr/>
      </xdr:nvSpPr>
      <xdr:spPr>
        <a:xfrm>
          <a:off x="988060" y="143158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C81575F-E8B9-4495-9A9C-8D11C0F3B6E2}"/>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C529053-13BE-45BD-B4F5-A034156995A4}"/>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C347528-A469-4226-BCB8-ECB74D8A8CE3}"/>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AECF51D-B88B-4A79-8ED4-4AA63E51547A}"/>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C847ED9-5B9D-4594-86F3-163D20EA6522}"/>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75474</xdr:rowOff>
    </xdr:from>
    <xdr:to>
      <xdr:col>24</xdr:col>
      <xdr:colOff>114300</xdr:colOff>
      <xdr:row>85</xdr:row>
      <xdr:rowOff>5624</xdr:rowOff>
    </xdr:to>
    <xdr:sp macro="" textlink="">
      <xdr:nvSpPr>
        <xdr:cNvPr id="306" name="楕円 305">
          <a:extLst>
            <a:ext uri="{FF2B5EF4-FFF2-40B4-BE49-F238E27FC236}">
              <a16:creationId xmlns:a16="http://schemas.microsoft.com/office/drawing/2014/main" id="{1B06D16C-A25A-41E2-8F01-3CE6610A3711}"/>
            </a:ext>
          </a:extLst>
        </xdr:cNvPr>
        <xdr:cNvSpPr/>
      </xdr:nvSpPr>
      <xdr:spPr>
        <a:xfrm>
          <a:off x="4131310" y="1447727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53901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8E1D57E8-9DEF-4F57-A705-0EACE7B208CE}"/>
            </a:ext>
          </a:extLst>
        </xdr:cNvPr>
        <xdr:cNvSpPr txBox="1"/>
      </xdr:nvSpPr>
      <xdr:spPr>
        <a:xfrm>
          <a:off x="4212590" y="1445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52614</xdr:rowOff>
    </xdr:from>
    <xdr:to>
      <xdr:col>20</xdr:col>
      <xdr:colOff>38100</xdr:colOff>
      <xdr:row>84</xdr:row>
      <xdr:rowOff>154214</xdr:rowOff>
    </xdr:to>
    <xdr:sp macro="" textlink="">
      <xdr:nvSpPr>
        <xdr:cNvPr id="308" name="楕円 307">
          <a:extLst>
            <a:ext uri="{FF2B5EF4-FFF2-40B4-BE49-F238E27FC236}">
              <a16:creationId xmlns:a16="http://schemas.microsoft.com/office/drawing/2014/main" id="{D44239BB-D592-46E1-946A-ED9469661599}"/>
            </a:ext>
          </a:extLst>
        </xdr:cNvPr>
        <xdr:cNvSpPr/>
      </xdr:nvSpPr>
      <xdr:spPr>
        <a:xfrm>
          <a:off x="3388360" y="144582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103414</xdr:rowOff>
    </xdr:from>
    <xdr:to>
      <xdr:col>24</xdr:col>
      <xdr:colOff>63500</xdr:colOff>
      <xdr:row>84</xdr:row>
      <xdr:rowOff>126274</xdr:rowOff>
    </xdr:to>
    <xdr:cxnSp macro="">
      <xdr:nvCxnSpPr>
        <xdr:cNvPr id="309" name="直線コネクタ 308">
          <a:extLst>
            <a:ext uri="{FF2B5EF4-FFF2-40B4-BE49-F238E27FC236}">
              <a16:creationId xmlns:a16="http://schemas.microsoft.com/office/drawing/2014/main" id="{D8F948FE-0868-48F7-949C-3EEA3EB2BE12}"/>
            </a:ext>
          </a:extLst>
        </xdr:cNvPr>
        <xdr:cNvCxnSpPr/>
      </xdr:nvCxnSpPr>
      <xdr:spPr>
        <a:xfrm>
          <a:off x="3431540" y="14503309"/>
          <a:ext cx="7429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29755</xdr:rowOff>
    </xdr:from>
    <xdr:to>
      <xdr:col>15</xdr:col>
      <xdr:colOff>101600</xdr:colOff>
      <xdr:row>84</xdr:row>
      <xdr:rowOff>131355</xdr:rowOff>
    </xdr:to>
    <xdr:sp macro="" textlink="">
      <xdr:nvSpPr>
        <xdr:cNvPr id="310" name="楕円 309">
          <a:extLst>
            <a:ext uri="{FF2B5EF4-FFF2-40B4-BE49-F238E27FC236}">
              <a16:creationId xmlns:a16="http://schemas.microsoft.com/office/drawing/2014/main" id="{3EB74F26-53D8-443B-978C-2199D3CE06CB}"/>
            </a:ext>
          </a:extLst>
        </xdr:cNvPr>
        <xdr:cNvSpPr/>
      </xdr:nvSpPr>
      <xdr:spPr>
        <a:xfrm>
          <a:off x="2571750" y="1442965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80555</xdr:rowOff>
    </xdr:from>
    <xdr:to>
      <xdr:col>19</xdr:col>
      <xdr:colOff>177800</xdr:colOff>
      <xdr:row>84</xdr:row>
      <xdr:rowOff>103414</xdr:rowOff>
    </xdr:to>
    <xdr:cxnSp macro="">
      <xdr:nvCxnSpPr>
        <xdr:cNvPr id="311" name="直線コネクタ 310">
          <a:extLst>
            <a:ext uri="{FF2B5EF4-FFF2-40B4-BE49-F238E27FC236}">
              <a16:creationId xmlns:a16="http://schemas.microsoft.com/office/drawing/2014/main" id="{AB34CE6C-70B1-4985-927D-60C43983CBE6}"/>
            </a:ext>
          </a:extLst>
        </xdr:cNvPr>
        <xdr:cNvCxnSpPr/>
      </xdr:nvCxnSpPr>
      <xdr:spPr>
        <a:xfrm>
          <a:off x="2626360" y="14484260"/>
          <a:ext cx="80518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166914</xdr:rowOff>
    </xdr:from>
    <xdr:to>
      <xdr:col>10</xdr:col>
      <xdr:colOff>165100</xdr:colOff>
      <xdr:row>84</xdr:row>
      <xdr:rowOff>97064</xdr:rowOff>
    </xdr:to>
    <xdr:sp macro="" textlink="">
      <xdr:nvSpPr>
        <xdr:cNvPr id="312" name="楕円 311">
          <a:extLst>
            <a:ext uri="{FF2B5EF4-FFF2-40B4-BE49-F238E27FC236}">
              <a16:creationId xmlns:a16="http://schemas.microsoft.com/office/drawing/2014/main" id="{A3039A4C-DE16-4C87-9565-F691FB089709}"/>
            </a:ext>
          </a:extLst>
        </xdr:cNvPr>
        <xdr:cNvSpPr/>
      </xdr:nvSpPr>
      <xdr:spPr>
        <a:xfrm>
          <a:off x="1774190" y="14401074"/>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46264</xdr:rowOff>
    </xdr:from>
    <xdr:to>
      <xdr:col>15</xdr:col>
      <xdr:colOff>50800</xdr:colOff>
      <xdr:row>84</xdr:row>
      <xdr:rowOff>80555</xdr:rowOff>
    </xdr:to>
    <xdr:cxnSp macro="">
      <xdr:nvCxnSpPr>
        <xdr:cNvPr id="313" name="直線コネクタ 312">
          <a:extLst>
            <a:ext uri="{FF2B5EF4-FFF2-40B4-BE49-F238E27FC236}">
              <a16:creationId xmlns:a16="http://schemas.microsoft.com/office/drawing/2014/main" id="{A89740AF-14F6-4C76-8FD7-7E071E1AC287}"/>
            </a:ext>
          </a:extLst>
        </xdr:cNvPr>
        <xdr:cNvCxnSpPr/>
      </xdr:nvCxnSpPr>
      <xdr:spPr>
        <a:xfrm>
          <a:off x="1828800" y="14449969"/>
          <a:ext cx="7975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132624</xdr:rowOff>
    </xdr:from>
    <xdr:to>
      <xdr:col>6</xdr:col>
      <xdr:colOff>38100</xdr:colOff>
      <xdr:row>84</xdr:row>
      <xdr:rowOff>62774</xdr:rowOff>
    </xdr:to>
    <xdr:sp macro="" textlink="">
      <xdr:nvSpPr>
        <xdr:cNvPr id="314" name="楕円 313">
          <a:extLst>
            <a:ext uri="{FF2B5EF4-FFF2-40B4-BE49-F238E27FC236}">
              <a16:creationId xmlns:a16="http://schemas.microsoft.com/office/drawing/2014/main" id="{BB6E5EE5-85DB-4232-94E2-F476C350DD29}"/>
            </a:ext>
          </a:extLst>
        </xdr:cNvPr>
        <xdr:cNvSpPr/>
      </xdr:nvSpPr>
      <xdr:spPr>
        <a:xfrm>
          <a:off x="988060" y="1436678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11974</xdr:rowOff>
    </xdr:from>
    <xdr:to>
      <xdr:col>10</xdr:col>
      <xdr:colOff>114300</xdr:colOff>
      <xdr:row>84</xdr:row>
      <xdr:rowOff>46264</xdr:rowOff>
    </xdr:to>
    <xdr:cxnSp macro="">
      <xdr:nvCxnSpPr>
        <xdr:cNvPr id="315" name="直線コネクタ 314">
          <a:extLst>
            <a:ext uri="{FF2B5EF4-FFF2-40B4-BE49-F238E27FC236}">
              <a16:creationId xmlns:a16="http://schemas.microsoft.com/office/drawing/2014/main" id="{8A8786B3-0E54-46DA-B4A7-138C4207C69B}"/>
            </a:ext>
          </a:extLst>
        </xdr:cNvPr>
        <xdr:cNvCxnSpPr/>
      </xdr:nvCxnSpPr>
      <xdr:spPr>
        <a:xfrm>
          <a:off x="1031240" y="14417584"/>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6" name="n_1aveValue【公営住宅】&#10;有形固定資産減価償却率">
          <a:extLst>
            <a:ext uri="{FF2B5EF4-FFF2-40B4-BE49-F238E27FC236}">
              <a16:creationId xmlns:a16="http://schemas.microsoft.com/office/drawing/2014/main" id="{6FD97C23-A5A8-4361-AB66-E98C0C4A9B4F}"/>
            </a:ext>
          </a:extLst>
        </xdr:cNvPr>
        <xdr:cNvSpPr txBox="1"/>
      </xdr:nvSpPr>
      <xdr:spPr>
        <a:xfrm>
          <a:off x="3239144" y="14119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7" name="n_2aveValue【公営住宅】&#10;有形固定資産減価償却率">
          <a:extLst>
            <a:ext uri="{FF2B5EF4-FFF2-40B4-BE49-F238E27FC236}">
              <a16:creationId xmlns:a16="http://schemas.microsoft.com/office/drawing/2014/main" id="{F3AE68B5-8A6B-4272-9A81-3C2C9B415D0A}"/>
            </a:ext>
          </a:extLst>
        </xdr:cNvPr>
        <xdr:cNvSpPr txBox="1"/>
      </xdr:nvSpPr>
      <xdr:spPr>
        <a:xfrm>
          <a:off x="2439044" y="141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8" name="n_3aveValue【公営住宅】&#10;有形固定資産減価償却率">
          <a:extLst>
            <a:ext uri="{FF2B5EF4-FFF2-40B4-BE49-F238E27FC236}">
              <a16:creationId xmlns:a16="http://schemas.microsoft.com/office/drawing/2014/main" id="{5805664F-FAE9-448F-BC93-D6C9CB524066}"/>
            </a:ext>
          </a:extLst>
        </xdr:cNvPr>
        <xdr:cNvSpPr txBox="1"/>
      </xdr:nvSpPr>
      <xdr:spPr>
        <a:xfrm>
          <a:off x="1641484" y="141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9" name="n_4aveValue【公営住宅】&#10;有形固定資産減価償却率">
          <a:extLst>
            <a:ext uri="{FF2B5EF4-FFF2-40B4-BE49-F238E27FC236}">
              <a16:creationId xmlns:a16="http://schemas.microsoft.com/office/drawing/2014/main" id="{BC55C28E-4EA0-451E-A6D7-B617D1AC7FD6}"/>
            </a:ext>
          </a:extLst>
        </xdr:cNvPr>
        <xdr:cNvSpPr txBox="1"/>
      </xdr:nvSpPr>
      <xdr:spPr>
        <a:xfrm>
          <a:off x="855354" y="1408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145341</xdr:rowOff>
    </xdr:from>
    <xdr:ext cx="405111" cy="259045"/>
    <xdr:sp macro="" textlink="">
      <xdr:nvSpPr>
        <xdr:cNvPr id="320" name="n_1mainValue【公営住宅】&#10;有形固定資産減価償却率">
          <a:extLst>
            <a:ext uri="{FF2B5EF4-FFF2-40B4-BE49-F238E27FC236}">
              <a16:creationId xmlns:a16="http://schemas.microsoft.com/office/drawing/2014/main" id="{57F87467-885B-4CDD-83C1-2F53307B32B6}"/>
            </a:ext>
          </a:extLst>
        </xdr:cNvPr>
        <xdr:cNvSpPr txBox="1"/>
      </xdr:nvSpPr>
      <xdr:spPr>
        <a:xfrm>
          <a:off x="3239144" y="14545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122482</xdr:rowOff>
    </xdr:from>
    <xdr:ext cx="405111" cy="259045"/>
    <xdr:sp macro="" textlink="">
      <xdr:nvSpPr>
        <xdr:cNvPr id="321" name="n_2mainValue【公営住宅】&#10;有形固定資産減価償却率">
          <a:extLst>
            <a:ext uri="{FF2B5EF4-FFF2-40B4-BE49-F238E27FC236}">
              <a16:creationId xmlns:a16="http://schemas.microsoft.com/office/drawing/2014/main" id="{1F9AFA42-CB03-4272-B343-B03F26FC521E}"/>
            </a:ext>
          </a:extLst>
        </xdr:cNvPr>
        <xdr:cNvSpPr txBox="1"/>
      </xdr:nvSpPr>
      <xdr:spPr>
        <a:xfrm>
          <a:off x="2439044" y="1452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88191</xdr:rowOff>
    </xdr:from>
    <xdr:ext cx="405111" cy="259045"/>
    <xdr:sp macro="" textlink="">
      <xdr:nvSpPr>
        <xdr:cNvPr id="322" name="n_3mainValue【公営住宅】&#10;有形固定資産減価償却率">
          <a:extLst>
            <a:ext uri="{FF2B5EF4-FFF2-40B4-BE49-F238E27FC236}">
              <a16:creationId xmlns:a16="http://schemas.microsoft.com/office/drawing/2014/main" id="{15A34C3C-3EBA-4078-9994-B1B4069D51CD}"/>
            </a:ext>
          </a:extLst>
        </xdr:cNvPr>
        <xdr:cNvSpPr txBox="1"/>
      </xdr:nvSpPr>
      <xdr:spPr>
        <a:xfrm>
          <a:off x="1641484" y="1449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323" name="n_4mainValue【公営住宅】&#10;有形固定資産減価償却率">
          <a:extLst>
            <a:ext uri="{FF2B5EF4-FFF2-40B4-BE49-F238E27FC236}">
              <a16:creationId xmlns:a16="http://schemas.microsoft.com/office/drawing/2014/main" id="{31835F7D-F95D-405E-840F-0EA9CA31919E}"/>
            </a:ext>
          </a:extLst>
        </xdr:cNvPr>
        <xdr:cNvSpPr txBox="1"/>
      </xdr:nvSpPr>
      <xdr:spPr>
        <a:xfrm>
          <a:off x="855354" y="1445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49970F1C-5828-4AB6-B15A-323D6E1C86A0}"/>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5457648-872A-47F7-93E2-E1FBED68B29F}"/>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6A2D27E-7D10-4075-9A0D-0C615EABE296}"/>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F484909E-DD4A-42BD-BBBC-162E6C245444}"/>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BE59EF60-E63D-4933-AD2A-997FFFF10E93}"/>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6FF6F2BB-D0C4-439E-AEC0-284AF7636184}"/>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94AB0211-11A0-4945-A420-909C1F952BD3}"/>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B982E98E-2C3B-488A-BD90-DBE9829C33BA}"/>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3B0B51E-D1F4-4755-9FEC-4FEF71E50F3E}"/>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7CF4574-6236-400F-A1E7-76CD4E6507F3}"/>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13A8003A-19AC-4CA4-A44D-11FE275F0F35}"/>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AD83B6E1-E429-4C50-83F4-8A31896676B7}"/>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941EB626-AB04-42E1-AC7D-56B6232EB64B}"/>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EE741B22-ACE4-4C67-BCCD-8FC1CA912B06}"/>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DFD3240C-ED0B-43DA-BD46-4A7049A8C2BF}"/>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BC087328-CC52-4910-9668-3237F5EC334F}"/>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77767274-FF9D-4F08-8206-9BA439647C1A}"/>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C0464BC8-205D-498E-BDC5-1A432369307F}"/>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3AEC72D1-BF3E-4A8B-AA07-04713B876DCE}"/>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408B37E3-0C45-4552-A2D7-A4BC4D406E03}"/>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E40909D-9EE3-41AE-839A-C3818D6B4A21}"/>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E7C9A1C7-EBF2-4BF4-A5C9-356C835DF7F8}"/>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4A1523BB-0DA3-4A48-8671-A151E317F9F2}"/>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A6F4E687-98A8-47B3-86DD-8F06635C5D02}"/>
            </a:ext>
          </a:extLst>
        </xdr:cNvPr>
        <xdr:cNvCxnSpPr/>
      </xdr:nvCxnSpPr>
      <xdr:spPr>
        <a:xfrm flipV="1">
          <a:off x="9429115" y="13560933"/>
          <a:ext cx="0" cy="12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34E5366F-EA0D-412D-A052-850B32EB2B40}"/>
            </a:ext>
          </a:extLst>
        </xdr:cNvPr>
        <xdr:cNvSpPr txBox="1"/>
      </xdr:nvSpPr>
      <xdr:spPr>
        <a:xfrm>
          <a:off x="946785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D85A1A84-DBCE-4D6D-BD46-9B6C0B595D6F}"/>
            </a:ext>
          </a:extLst>
        </xdr:cNvPr>
        <xdr:cNvCxnSpPr/>
      </xdr:nvCxnSpPr>
      <xdr:spPr>
        <a:xfrm>
          <a:off x="9356090" y="1485823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6E278CBD-7C31-471E-BDB1-97C71EFE63E1}"/>
            </a:ext>
          </a:extLst>
        </xdr:cNvPr>
        <xdr:cNvSpPr txBox="1"/>
      </xdr:nvSpPr>
      <xdr:spPr>
        <a:xfrm>
          <a:off x="9467850" y="1333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FCE96D8A-3DAA-49A9-9A8C-7BD7A2C19BEE}"/>
            </a:ext>
          </a:extLst>
        </xdr:cNvPr>
        <xdr:cNvCxnSpPr/>
      </xdr:nvCxnSpPr>
      <xdr:spPr>
        <a:xfrm>
          <a:off x="9356090" y="135609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9A074ADC-E12B-4C79-9A2E-6D9BE5D7B35F}"/>
            </a:ext>
          </a:extLst>
        </xdr:cNvPr>
        <xdr:cNvSpPr txBox="1"/>
      </xdr:nvSpPr>
      <xdr:spPr>
        <a:xfrm>
          <a:off x="9467850" y="14459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91335EB3-1F7E-4CD0-8BD0-A212AE55490A}"/>
            </a:ext>
          </a:extLst>
        </xdr:cNvPr>
        <xdr:cNvSpPr/>
      </xdr:nvSpPr>
      <xdr:spPr>
        <a:xfrm>
          <a:off x="9394190" y="14611604"/>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118363</xdr:rowOff>
    </xdr:from>
    <xdr:to>
      <xdr:col>50</xdr:col>
      <xdr:colOff>165100</xdr:colOff>
      <xdr:row>85</xdr:row>
      <xdr:rowOff>48513</xdr:rowOff>
    </xdr:to>
    <xdr:sp macro="" textlink="">
      <xdr:nvSpPr>
        <xdr:cNvPr id="354" name="フローチャート: 判断 353">
          <a:extLst>
            <a:ext uri="{FF2B5EF4-FFF2-40B4-BE49-F238E27FC236}">
              <a16:creationId xmlns:a16="http://schemas.microsoft.com/office/drawing/2014/main" id="{C5021FFC-4338-416A-BCD8-4BDA45CC197E}"/>
            </a:ext>
          </a:extLst>
        </xdr:cNvPr>
        <xdr:cNvSpPr/>
      </xdr:nvSpPr>
      <xdr:spPr>
        <a:xfrm>
          <a:off x="8632190" y="1452206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122555</xdr:rowOff>
    </xdr:from>
    <xdr:to>
      <xdr:col>46</xdr:col>
      <xdr:colOff>38100</xdr:colOff>
      <xdr:row>85</xdr:row>
      <xdr:rowOff>52705</xdr:rowOff>
    </xdr:to>
    <xdr:sp macro="" textlink="">
      <xdr:nvSpPr>
        <xdr:cNvPr id="355" name="フローチャート: 判断 354">
          <a:extLst>
            <a:ext uri="{FF2B5EF4-FFF2-40B4-BE49-F238E27FC236}">
              <a16:creationId xmlns:a16="http://schemas.microsoft.com/office/drawing/2014/main" id="{E45EF298-7FB2-43FE-885E-BAF0F8ADCFF2}"/>
            </a:ext>
          </a:extLst>
        </xdr:cNvPr>
        <xdr:cNvSpPr/>
      </xdr:nvSpPr>
      <xdr:spPr>
        <a:xfrm>
          <a:off x="7846060" y="1452626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124079</xdr:rowOff>
    </xdr:from>
    <xdr:to>
      <xdr:col>41</xdr:col>
      <xdr:colOff>101600</xdr:colOff>
      <xdr:row>85</xdr:row>
      <xdr:rowOff>54229</xdr:rowOff>
    </xdr:to>
    <xdr:sp macro="" textlink="">
      <xdr:nvSpPr>
        <xdr:cNvPr id="356" name="フローチャート: 判断 355">
          <a:extLst>
            <a:ext uri="{FF2B5EF4-FFF2-40B4-BE49-F238E27FC236}">
              <a16:creationId xmlns:a16="http://schemas.microsoft.com/office/drawing/2014/main" id="{2CD217D8-119B-493D-B60D-22B623A7F267}"/>
            </a:ext>
          </a:extLst>
        </xdr:cNvPr>
        <xdr:cNvSpPr/>
      </xdr:nvSpPr>
      <xdr:spPr>
        <a:xfrm>
          <a:off x="7029450" y="145277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116839</xdr:rowOff>
    </xdr:from>
    <xdr:to>
      <xdr:col>36</xdr:col>
      <xdr:colOff>165100</xdr:colOff>
      <xdr:row>85</xdr:row>
      <xdr:rowOff>46989</xdr:rowOff>
    </xdr:to>
    <xdr:sp macro="" textlink="">
      <xdr:nvSpPr>
        <xdr:cNvPr id="357" name="フローチャート: 判断 356">
          <a:extLst>
            <a:ext uri="{FF2B5EF4-FFF2-40B4-BE49-F238E27FC236}">
              <a16:creationId xmlns:a16="http://schemas.microsoft.com/office/drawing/2014/main" id="{A0D99E64-0FEC-464D-AF1E-E7058C3C2565}"/>
            </a:ext>
          </a:extLst>
        </xdr:cNvPr>
        <xdr:cNvSpPr/>
      </xdr:nvSpPr>
      <xdr:spPr>
        <a:xfrm>
          <a:off x="6231890" y="1451863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DA876A6-10CF-4319-959A-5B3120176CC1}"/>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C345938-EAE9-45B9-A9C2-845AAC37B5CF}"/>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7478183-7F64-410B-9DA3-CF63D4ACE809}"/>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5D43F88-773F-40D2-ABD4-E69EBF0EF45C}"/>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248AD8A-0E26-4CBE-87C3-4B655608D1CB}"/>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38736</xdr:rowOff>
    </xdr:from>
    <xdr:to>
      <xdr:col>55</xdr:col>
      <xdr:colOff>50800</xdr:colOff>
      <xdr:row>86</xdr:row>
      <xdr:rowOff>140336</xdr:rowOff>
    </xdr:to>
    <xdr:sp macro="" textlink="">
      <xdr:nvSpPr>
        <xdr:cNvPr id="363" name="楕円 362">
          <a:extLst>
            <a:ext uri="{FF2B5EF4-FFF2-40B4-BE49-F238E27FC236}">
              <a16:creationId xmlns:a16="http://schemas.microsoft.com/office/drawing/2014/main" id="{B56E4FB7-1F50-4DFB-894E-EDB8A228F413}"/>
            </a:ext>
          </a:extLst>
        </xdr:cNvPr>
        <xdr:cNvSpPr/>
      </xdr:nvSpPr>
      <xdr:spPr>
        <a:xfrm>
          <a:off x="9394190" y="14783436"/>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125113</xdr:rowOff>
    </xdr:from>
    <xdr:ext cx="469744" cy="259045"/>
    <xdr:sp macro="" textlink="">
      <xdr:nvSpPr>
        <xdr:cNvPr id="364" name="【公営住宅】&#10;一人当たり面積該当値テキスト">
          <a:extLst>
            <a:ext uri="{FF2B5EF4-FFF2-40B4-BE49-F238E27FC236}">
              <a16:creationId xmlns:a16="http://schemas.microsoft.com/office/drawing/2014/main" id="{C6E0F3F2-E70E-4520-BFE8-6425AFF4D306}"/>
            </a:ext>
          </a:extLst>
        </xdr:cNvPr>
        <xdr:cNvSpPr txBox="1"/>
      </xdr:nvSpPr>
      <xdr:spPr>
        <a:xfrm>
          <a:off x="9467850" y="1470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167894</xdr:rowOff>
    </xdr:from>
    <xdr:to>
      <xdr:col>50</xdr:col>
      <xdr:colOff>165100</xdr:colOff>
      <xdr:row>85</xdr:row>
      <xdr:rowOff>98044</xdr:rowOff>
    </xdr:to>
    <xdr:sp macro="" textlink="">
      <xdr:nvSpPr>
        <xdr:cNvPr id="365" name="楕円 364">
          <a:extLst>
            <a:ext uri="{FF2B5EF4-FFF2-40B4-BE49-F238E27FC236}">
              <a16:creationId xmlns:a16="http://schemas.microsoft.com/office/drawing/2014/main" id="{606FC5E8-6E42-43D5-BBD5-B93B65B74723}"/>
            </a:ext>
          </a:extLst>
        </xdr:cNvPr>
        <xdr:cNvSpPr/>
      </xdr:nvSpPr>
      <xdr:spPr>
        <a:xfrm>
          <a:off x="8632190" y="14573504"/>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47244</xdr:rowOff>
    </xdr:from>
    <xdr:to>
      <xdr:col>55</xdr:col>
      <xdr:colOff>0</xdr:colOff>
      <xdr:row>86</xdr:row>
      <xdr:rowOff>89536</xdr:rowOff>
    </xdr:to>
    <xdr:cxnSp macro="">
      <xdr:nvCxnSpPr>
        <xdr:cNvPr id="366" name="直線コネクタ 365">
          <a:extLst>
            <a:ext uri="{FF2B5EF4-FFF2-40B4-BE49-F238E27FC236}">
              <a16:creationId xmlns:a16="http://schemas.microsoft.com/office/drawing/2014/main" id="{A1D04B7B-863C-495B-87B4-B4959E61054B}"/>
            </a:ext>
          </a:extLst>
        </xdr:cNvPr>
        <xdr:cNvCxnSpPr/>
      </xdr:nvCxnSpPr>
      <xdr:spPr>
        <a:xfrm>
          <a:off x="8686800" y="14622399"/>
          <a:ext cx="742950" cy="21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67" name="楕円 366">
          <a:extLst>
            <a:ext uri="{FF2B5EF4-FFF2-40B4-BE49-F238E27FC236}">
              <a16:creationId xmlns:a16="http://schemas.microsoft.com/office/drawing/2014/main" id="{3FBEEBAB-3BB8-4DC4-9E0E-86E824699D85}"/>
            </a:ext>
          </a:extLst>
        </xdr:cNvPr>
        <xdr:cNvSpPr/>
      </xdr:nvSpPr>
      <xdr:spPr>
        <a:xfrm>
          <a:off x="7846060" y="1457502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47244</xdr:rowOff>
    </xdr:from>
    <xdr:to>
      <xdr:col>50</xdr:col>
      <xdr:colOff>114300</xdr:colOff>
      <xdr:row>85</xdr:row>
      <xdr:rowOff>48768</xdr:rowOff>
    </xdr:to>
    <xdr:cxnSp macro="">
      <xdr:nvCxnSpPr>
        <xdr:cNvPr id="368" name="直線コネクタ 367">
          <a:extLst>
            <a:ext uri="{FF2B5EF4-FFF2-40B4-BE49-F238E27FC236}">
              <a16:creationId xmlns:a16="http://schemas.microsoft.com/office/drawing/2014/main" id="{C42FF4D3-0E04-4DA9-B50C-8876F0B4D22A}"/>
            </a:ext>
          </a:extLst>
        </xdr:cNvPr>
        <xdr:cNvCxnSpPr/>
      </xdr:nvCxnSpPr>
      <xdr:spPr>
        <a:xfrm flipV="1">
          <a:off x="7889240" y="14622399"/>
          <a:ext cx="79756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170562</xdr:rowOff>
    </xdr:from>
    <xdr:to>
      <xdr:col>41</xdr:col>
      <xdr:colOff>101600</xdr:colOff>
      <xdr:row>85</xdr:row>
      <xdr:rowOff>100712</xdr:rowOff>
    </xdr:to>
    <xdr:sp macro="" textlink="">
      <xdr:nvSpPr>
        <xdr:cNvPr id="369" name="楕円 368">
          <a:extLst>
            <a:ext uri="{FF2B5EF4-FFF2-40B4-BE49-F238E27FC236}">
              <a16:creationId xmlns:a16="http://schemas.microsoft.com/office/drawing/2014/main" id="{41B991E8-E041-4E44-96AE-CCD758E1284E}"/>
            </a:ext>
          </a:extLst>
        </xdr:cNvPr>
        <xdr:cNvSpPr/>
      </xdr:nvSpPr>
      <xdr:spPr>
        <a:xfrm>
          <a:off x="7029450" y="1457617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48768</xdr:rowOff>
    </xdr:from>
    <xdr:to>
      <xdr:col>45</xdr:col>
      <xdr:colOff>177800</xdr:colOff>
      <xdr:row>85</xdr:row>
      <xdr:rowOff>49912</xdr:rowOff>
    </xdr:to>
    <xdr:cxnSp macro="">
      <xdr:nvCxnSpPr>
        <xdr:cNvPr id="370" name="直線コネクタ 369">
          <a:extLst>
            <a:ext uri="{FF2B5EF4-FFF2-40B4-BE49-F238E27FC236}">
              <a16:creationId xmlns:a16="http://schemas.microsoft.com/office/drawing/2014/main" id="{C37C1FB6-396F-4314-81F6-8E22114BDB6E}"/>
            </a:ext>
          </a:extLst>
        </xdr:cNvPr>
        <xdr:cNvCxnSpPr/>
      </xdr:nvCxnSpPr>
      <xdr:spPr>
        <a:xfrm flipV="1">
          <a:off x="7084060" y="14623923"/>
          <a:ext cx="80518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254</xdr:rowOff>
    </xdr:from>
    <xdr:to>
      <xdr:col>36</xdr:col>
      <xdr:colOff>165100</xdr:colOff>
      <xdr:row>85</xdr:row>
      <xdr:rowOff>101854</xdr:rowOff>
    </xdr:to>
    <xdr:sp macro="" textlink="">
      <xdr:nvSpPr>
        <xdr:cNvPr id="371" name="楕円 370">
          <a:extLst>
            <a:ext uri="{FF2B5EF4-FFF2-40B4-BE49-F238E27FC236}">
              <a16:creationId xmlns:a16="http://schemas.microsoft.com/office/drawing/2014/main" id="{88FE5093-C4F3-477D-807D-BA152288B52F}"/>
            </a:ext>
          </a:extLst>
        </xdr:cNvPr>
        <xdr:cNvSpPr/>
      </xdr:nvSpPr>
      <xdr:spPr>
        <a:xfrm>
          <a:off x="6231890" y="1457350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49912</xdr:rowOff>
    </xdr:from>
    <xdr:to>
      <xdr:col>41</xdr:col>
      <xdr:colOff>50800</xdr:colOff>
      <xdr:row>85</xdr:row>
      <xdr:rowOff>51054</xdr:rowOff>
    </xdr:to>
    <xdr:cxnSp macro="">
      <xdr:nvCxnSpPr>
        <xdr:cNvPr id="372" name="直線コネクタ 371">
          <a:extLst>
            <a:ext uri="{FF2B5EF4-FFF2-40B4-BE49-F238E27FC236}">
              <a16:creationId xmlns:a16="http://schemas.microsoft.com/office/drawing/2014/main" id="{64D39407-230E-41AE-AE86-D32869DEED03}"/>
            </a:ext>
          </a:extLst>
        </xdr:cNvPr>
        <xdr:cNvCxnSpPr/>
      </xdr:nvCxnSpPr>
      <xdr:spPr>
        <a:xfrm flipV="1">
          <a:off x="6286500" y="14626972"/>
          <a:ext cx="79756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65040</xdr:rowOff>
    </xdr:from>
    <xdr:ext cx="469744" cy="259045"/>
    <xdr:sp macro="" textlink="">
      <xdr:nvSpPr>
        <xdr:cNvPr id="373" name="n_1aveValue【公営住宅】&#10;一人当たり面積">
          <a:extLst>
            <a:ext uri="{FF2B5EF4-FFF2-40B4-BE49-F238E27FC236}">
              <a16:creationId xmlns:a16="http://schemas.microsoft.com/office/drawing/2014/main" id="{006F2908-7566-448F-BCFF-918F7F356927}"/>
            </a:ext>
          </a:extLst>
        </xdr:cNvPr>
        <xdr:cNvSpPr txBox="1"/>
      </xdr:nvSpPr>
      <xdr:spPr>
        <a:xfrm>
          <a:off x="8454467" y="1429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69232</xdr:rowOff>
    </xdr:from>
    <xdr:ext cx="469744" cy="259045"/>
    <xdr:sp macro="" textlink="">
      <xdr:nvSpPr>
        <xdr:cNvPr id="374" name="n_2aveValue【公営住宅】&#10;一人当たり面積">
          <a:extLst>
            <a:ext uri="{FF2B5EF4-FFF2-40B4-BE49-F238E27FC236}">
              <a16:creationId xmlns:a16="http://schemas.microsoft.com/office/drawing/2014/main" id="{DD33240C-19BE-476B-88B0-C087F3554421}"/>
            </a:ext>
          </a:extLst>
        </xdr:cNvPr>
        <xdr:cNvSpPr txBox="1"/>
      </xdr:nvSpPr>
      <xdr:spPr>
        <a:xfrm>
          <a:off x="767341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70756</xdr:rowOff>
    </xdr:from>
    <xdr:ext cx="469744" cy="259045"/>
    <xdr:sp macro="" textlink="">
      <xdr:nvSpPr>
        <xdr:cNvPr id="375" name="n_3aveValue【公営住宅】&#10;一人当たり面積">
          <a:extLst>
            <a:ext uri="{FF2B5EF4-FFF2-40B4-BE49-F238E27FC236}">
              <a16:creationId xmlns:a16="http://schemas.microsoft.com/office/drawing/2014/main" id="{5ADD6D60-0F1A-43EB-BDB5-CA8BF1988575}"/>
            </a:ext>
          </a:extLst>
        </xdr:cNvPr>
        <xdr:cNvSpPr txBox="1"/>
      </xdr:nvSpPr>
      <xdr:spPr>
        <a:xfrm>
          <a:off x="6866332"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63516</xdr:rowOff>
    </xdr:from>
    <xdr:ext cx="469744" cy="259045"/>
    <xdr:sp macro="" textlink="">
      <xdr:nvSpPr>
        <xdr:cNvPr id="376" name="n_4aveValue【公営住宅】&#10;一人当たり面積">
          <a:extLst>
            <a:ext uri="{FF2B5EF4-FFF2-40B4-BE49-F238E27FC236}">
              <a16:creationId xmlns:a16="http://schemas.microsoft.com/office/drawing/2014/main" id="{C1BEAAA2-6FD1-4DB2-871B-D3468A9BE747}"/>
            </a:ext>
          </a:extLst>
        </xdr:cNvPr>
        <xdr:cNvSpPr txBox="1"/>
      </xdr:nvSpPr>
      <xdr:spPr>
        <a:xfrm>
          <a:off x="6068772" y="1429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89171</xdr:rowOff>
    </xdr:from>
    <xdr:ext cx="469744" cy="259045"/>
    <xdr:sp macro="" textlink="">
      <xdr:nvSpPr>
        <xdr:cNvPr id="377" name="n_1mainValue【公営住宅】&#10;一人当たり面積">
          <a:extLst>
            <a:ext uri="{FF2B5EF4-FFF2-40B4-BE49-F238E27FC236}">
              <a16:creationId xmlns:a16="http://schemas.microsoft.com/office/drawing/2014/main" id="{6D21C3EA-8DC5-41B8-9AEC-D7371B44B717}"/>
            </a:ext>
          </a:extLst>
        </xdr:cNvPr>
        <xdr:cNvSpPr txBox="1"/>
      </xdr:nvSpPr>
      <xdr:spPr>
        <a:xfrm>
          <a:off x="8454467" y="1466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78" name="n_2mainValue【公営住宅】&#10;一人当たり面積">
          <a:extLst>
            <a:ext uri="{FF2B5EF4-FFF2-40B4-BE49-F238E27FC236}">
              <a16:creationId xmlns:a16="http://schemas.microsoft.com/office/drawing/2014/main" id="{5A4685EA-B7E1-4DC2-9B5D-05CE105F5454}"/>
            </a:ext>
          </a:extLst>
        </xdr:cNvPr>
        <xdr:cNvSpPr txBox="1"/>
      </xdr:nvSpPr>
      <xdr:spPr>
        <a:xfrm>
          <a:off x="7673417"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91839</xdr:rowOff>
    </xdr:from>
    <xdr:ext cx="469744" cy="259045"/>
    <xdr:sp macro="" textlink="">
      <xdr:nvSpPr>
        <xdr:cNvPr id="379" name="n_3mainValue【公営住宅】&#10;一人当たり面積">
          <a:extLst>
            <a:ext uri="{FF2B5EF4-FFF2-40B4-BE49-F238E27FC236}">
              <a16:creationId xmlns:a16="http://schemas.microsoft.com/office/drawing/2014/main" id="{FB98358D-6C78-41A4-A31B-860D53D0E0E0}"/>
            </a:ext>
          </a:extLst>
        </xdr:cNvPr>
        <xdr:cNvSpPr txBox="1"/>
      </xdr:nvSpPr>
      <xdr:spPr>
        <a:xfrm>
          <a:off x="6866332" y="146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92981</xdr:rowOff>
    </xdr:from>
    <xdr:ext cx="469744" cy="259045"/>
    <xdr:sp macro="" textlink="">
      <xdr:nvSpPr>
        <xdr:cNvPr id="380" name="n_4mainValue【公営住宅】&#10;一人当たり面積">
          <a:extLst>
            <a:ext uri="{FF2B5EF4-FFF2-40B4-BE49-F238E27FC236}">
              <a16:creationId xmlns:a16="http://schemas.microsoft.com/office/drawing/2014/main" id="{F364E25A-A876-4455-8DFD-0A0967605A57}"/>
            </a:ext>
          </a:extLst>
        </xdr:cNvPr>
        <xdr:cNvSpPr txBox="1"/>
      </xdr:nvSpPr>
      <xdr:spPr>
        <a:xfrm>
          <a:off x="6068772" y="1467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666C8AC5-BAD5-4887-B7B6-4518061989BB}"/>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91FFBDDC-9301-4069-8B6D-8A87EE4B053C}"/>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D1FFCA3-E21F-42C1-AEF5-CA196663DCD1}"/>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E3120E3B-8E1F-4F4C-98BC-E55E383A484E}"/>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880D608A-EF8E-45DB-9BAD-6489E6623B3E}"/>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76033ACC-2AA6-45D1-9836-A5747B375A2B}"/>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E4505EC6-7863-4F00-8C19-AFCB9B031EBC}"/>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D47F86EF-8F18-493D-A3FD-14BE54172F3C}"/>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ECAA06EE-A015-4C46-BAAD-B74D6825662A}"/>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B6CC6F3A-5984-4E1A-AA4A-E38E2DE4B848}"/>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D3F29636-35C5-4C27-B67A-9344167FF749}"/>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DDA90882-06B2-4A35-BBC9-153DA5B2AD55}"/>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31C242C2-FE1A-4DFE-BE8C-167F4B32589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6A336DC0-7BAE-48E2-AACE-124E9F94FE57}"/>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291E5033-F5E6-4AFA-BC1C-FD5709F521EB}"/>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E3FE79CB-99BC-4F41-BF3B-3B61315D8F94}"/>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D802A13B-12A1-487B-8C0B-DDC59DF52C03}"/>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2DCB34DA-1EE7-48F0-9994-919C24B0A048}"/>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580DF052-8B29-423E-9EAC-F8FEB2C61B92}"/>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DE4EEFB0-BAF5-4B71-ACB2-8B41BA0C0BDC}"/>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DFE7C7F5-1C99-490E-87D9-1BF752BE0800}"/>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67E74ACF-02C9-47E0-A93D-207A15CA92B1}"/>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223782B0-7C28-4262-AD00-49006466F12E}"/>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D3E0A9A5-D3EC-4AF2-B169-8EEEDDE87EE2}"/>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EC192033-45DA-4EF3-8903-B01683EDC154}"/>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1BAAED4B-C8CA-42B3-B36F-705B17BCE002}"/>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BAE6079F-5533-4993-8E6C-8BF08589B1B7}"/>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AB730554-08B5-4DB1-87BF-D9F0D5539DE5}"/>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DDFA3C1A-949C-4FF7-B895-5F34656FD365}"/>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35211EC4-8F73-4036-8ECD-2FBF7C530D99}"/>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A34F7200-154B-486A-BFED-F9FB32F397C7}"/>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4A2DD38E-644F-4A80-9276-BEBCE00294B5}"/>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A060A830-E16B-4F79-B4A8-5104C1BF5283}"/>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4367EB88-277A-42D6-849A-9D6CC7527BB7}"/>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A29F27DB-632B-4A16-A9F2-7971C592978E}"/>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CF25E84E-2B42-4E17-BC3E-5214B585AA98}"/>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A60973E2-167D-4DA8-8EC1-EF79EFFD5F40}"/>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903297D7-C79A-4FF6-942F-AD6EC3858655}"/>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5900BEFC-EB6D-49B4-9769-60C058353050}"/>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7489C79A-FC3E-4D13-A14D-135C28A3A97C}"/>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7D0CE8FB-F8EB-4BD0-8545-9D183E40A6C1}"/>
            </a:ext>
          </a:extLst>
        </xdr:cNvPr>
        <xdr:cNvCxnSpPr/>
      </xdr:nvCxnSpPr>
      <xdr:spPr>
        <a:xfrm flipV="1">
          <a:off x="14703424" y="565594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CB55E76E-A225-407C-B7E9-933C6C1C4BA0}"/>
            </a:ext>
          </a:extLst>
        </xdr:cNvPr>
        <xdr:cNvSpPr txBox="1"/>
      </xdr:nvSpPr>
      <xdr:spPr>
        <a:xfrm>
          <a:off x="1474216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6FE0E594-5160-40C3-815E-0D8DD85F4D46}"/>
            </a:ext>
          </a:extLst>
        </xdr:cNvPr>
        <xdr:cNvCxnSpPr/>
      </xdr:nvCxnSpPr>
      <xdr:spPr>
        <a:xfrm>
          <a:off x="14611350" y="7206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779D05E1-5871-4D54-95C7-90835D0EFC80}"/>
            </a:ext>
          </a:extLst>
        </xdr:cNvPr>
        <xdr:cNvSpPr txBox="1"/>
      </xdr:nvSpPr>
      <xdr:spPr>
        <a:xfrm>
          <a:off x="1474216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BF245DF4-B9FA-4C38-92E2-7379D35ABD22}"/>
            </a:ext>
          </a:extLst>
        </xdr:cNvPr>
        <xdr:cNvCxnSpPr/>
      </xdr:nvCxnSpPr>
      <xdr:spPr>
        <a:xfrm>
          <a:off x="14611350" y="5655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CAC237A0-E27D-44F2-8161-E2BCC2A48AD3}"/>
            </a:ext>
          </a:extLst>
        </xdr:cNvPr>
        <xdr:cNvSpPr txBox="1"/>
      </xdr:nvSpPr>
      <xdr:spPr>
        <a:xfrm>
          <a:off x="1474216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849E2828-1FC4-46E9-B3EC-46758DE9E47B}"/>
            </a:ext>
          </a:extLst>
        </xdr:cNvPr>
        <xdr:cNvSpPr/>
      </xdr:nvSpPr>
      <xdr:spPr>
        <a:xfrm>
          <a:off x="14649450" y="63976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28" name="フローチャート: 判断 427">
          <a:extLst>
            <a:ext uri="{FF2B5EF4-FFF2-40B4-BE49-F238E27FC236}">
              <a16:creationId xmlns:a16="http://schemas.microsoft.com/office/drawing/2014/main" id="{92612331-4580-46E0-BC7D-4246FD9F2C88}"/>
            </a:ext>
          </a:extLst>
        </xdr:cNvPr>
        <xdr:cNvSpPr/>
      </xdr:nvSpPr>
      <xdr:spPr>
        <a:xfrm>
          <a:off x="13887450" y="63347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429" name="フローチャート: 判断 428">
          <a:extLst>
            <a:ext uri="{FF2B5EF4-FFF2-40B4-BE49-F238E27FC236}">
              <a16:creationId xmlns:a16="http://schemas.microsoft.com/office/drawing/2014/main" id="{E313EAFA-288A-49AB-9753-6EC815B5C44E}"/>
            </a:ext>
          </a:extLst>
        </xdr:cNvPr>
        <xdr:cNvSpPr/>
      </xdr:nvSpPr>
      <xdr:spPr>
        <a:xfrm>
          <a:off x="13089890" y="63042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30" name="フローチャート: 判断 429">
          <a:extLst>
            <a:ext uri="{FF2B5EF4-FFF2-40B4-BE49-F238E27FC236}">
              <a16:creationId xmlns:a16="http://schemas.microsoft.com/office/drawing/2014/main" id="{CDC65C7F-03C2-4677-9B4F-F0E87CEB5CA4}"/>
            </a:ext>
          </a:extLst>
        </xdr:cNvPr>
        <xdr:cNvSpPr/>
      </xdr:nvSpPr>
      <xdr:spPr>
        <a:xfrm>
          <a:off x="12303760" y="63023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431" name="フローチャート: 判断 430">
          <a:extLst>
            <a:ext uri="{FF2B5EF4-FFF2-40B4-BE49-F238E27FC236}">
              <a16:creationId xmlns:a16="http://schemas.microsoft.com/office/drawing/2014/main" id="{92B61356-7D42-4742-997B-A9232BF454F9}"/>
            </a:ext>
          </a:extLst>
        </xdr:cNvPr>
        <xdr:cNvSpPr/>
      </xdr:nvSpPr>
      <xdr:spPr>
        <a:xfrm>
          <a:off x="11487150" y="63023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72DF9F3-E10F-45F8-8A8A-7141850E5951}"/>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1BD0C28-4E4B-441F-9E73-BBE3B46F5314}"/>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B995E62-6F58-495E-B67B-7E51F030C053}"/>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9C3C622-0594-479E-BAA0-7698B06A3019}"/>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80073CD-5C97-46EB-A68D-8E0B7D3A0F55}"/>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19685</xdr:rowOff>
    </xdr:from>
    <xdr:to>
      <xdr:col>85</xdr:col>
      <xdr:colOff>177800</xdr:colOff>
      <xdr:row>39</xdr:row>
      <xdr:rowOff>121285</xdr:rowOff>
    </xdr:to>
    <xdr:sp macro="" textlink="">
      <xdr:nvSpPr>
        <xdr:cNvPr id="437" name="楕円 436">
          <a:extLst>
            <a:ext uri="{FF2B5EF4-FFF2-40B4-BE49-F238E27FC236}">
              <a16:creationId xmlns:a16="http://schemas.microsoft.com/office/drawing/2014/main" id="{A0463D07-3568-47E2-8C5A-B326D2683854}"/>
            </a:ext>
          </a:extLst>
        </xdr:cNvPr>
        <xdr:cNvSpPr/>
      </xdr:nvSpPr>
      <xdr:spPr>
        <a:xfrm>
          <a:off x="14649450" y="670242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169562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793A9374-355F-4ECD-8282-9911BF7B8B5A}"/>
            </a:ext>
          </a:extLst>
        </xdr:cNvPr>
        <xdr:cNvSpPr txBox="1"/>
      </xdr:nvSpPr>
      <xdr:spPr>
        <a:xfrm>
          <a:off x="14742160"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78740</xdr:rowOff>
    </xdr:from>
    <xdr:to>
      <xdr:col>81</xdr:col>
      <xdr:colOff>101600</xdr:colOff>
      <xdr:row>39</xdr:row>
      <xdr:rowOff>8890</xdr:rowOff>
    </xdr:to>
    <xdr:sp macro="" textlink="">
      <xdr:nvSpPr>
        <xdr:cNvPr id="439" name="楕円 438">
          <a:extLst>
            <a:ext uri="{FF2B5EF4-FFF2-40B4-BE49-F238E27FC236}">
              <a16:creationId xmlns:a16="http://schemas.microsoft.com/office/drawing/2014/main" id="{0F8401D7-91B9-4D8B-9833-3E13FED7AF8E}"/>
            </a:ext>
          </a:extLst>
        </xdr:cNvPr>
        <xdr:cNvSpPr/>
      </xdr:nvSpPr>
      <xdr:spPr>
        <a:xfrm>
          <a:off x="13887450" y="65938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129540</xdr:rowOff>
    </xdr:from>
    <xdr:to>
      <xdr:col>85</xdr:col>
      <xdr:colOff>127000</xdr:colOff>
      <xdr:row>39</xdr:row>
      <xdr:rowOff>70485</xdr:rowOff>
    </xdr:to>
    <xdr:cxnSp macro="">
      <xdr:nvCxnSpPr>
        <xdr:cNvPr id="440" name="直線コネクタ 439">
          <a:extLst>
            <a:ext uri="{FF2B5EF4-FFF2-40B4-BE49-F238E27FC236}">
              <a16:creationId xmlns:a16="http://schemas.microsoft.com/office/drawing/2014/main" id="{069255B2-7E2A-4F06-8953-094297F6415F}"/>
            </a:ext>
          </a:extLst>
        </xdr:cNvPr>
        <xdr:cNvCxnSpPr/>
      </xdr:nvCxnSpPr>
      <xdr:spPr>
        <a:xfrm>
          <a:off x="13942060" y="6648450"/>
          <a:ext cx="762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42545</xdr:rowOff>
    </xdr:from>
    <xdr:to>
      <xdr:col>76</xdr:col>
      <xdr:colOff>165100</xdr:colOff>
      <xdr:row>38</xdr:row>
      <xdr:rowOff>144145</xdr:rowOff>
    </xdr:to>
    <xdr:sp macro="" textlink="">
      <xdr:nvSpPr>
        <xdr:cNvPr id="441" name="楕円 440">
          <a:extLst>
            <a:ext uri="{FF2B5EF4-FFF2-40B4-BE49-F238E27FC236}">
              <a16:creationId xmlns:a16="http://schemas.microsoft.com/office/drawing/2014/main" id="{B30CE7C2-C095-4402-9416-842C4D0EB0E5}"/>
            </a:ext>
          </a:extLst>
        </xdr:cNvPr>
        <xdr:cNvSpPr/>
      </xdr:nvSpPr>
      <xdr:spPr>
        <a:xfrm>
          <a:off x="13089890" y="655955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93345</xdr:rowOff>
    </xdr:from>
    <xdr:to>
      <xdr:col>81</xdr:col>
      <xdr:colOff>50800</xdr:colOff>
      <xdr:row>38</xdr:row>
      <xdr:rowOff>129540</xdr:rowOff>
    </xdr:to>
    <xdr:cxnSp macro="">
      <xdr:nvCxnSpPr>
        <xdr:cNvPr id="442" name="直線コネクタ 441">
          <a:extLst>
            <a:ext uri="{FF2B5EF4-FFF2-40B4-BE49-F238E27FC236}">
              <a16:creationId xmlns:a16="http://schemas.microsoft.com/office/drawing/2014/main" id="{B4D93311-FE3D-4390-BEFD-75671C0D7A61}"/>
            </a:ext>
          </a:extLst>
        </xdr:cNvPr>
        <xdr:cNvCxnSpPr/>
      </xdr:nvCxnSpPr>
      <xdr:spPr>
        <a:xfrm>
          <a:off x="13144500" y="6612255"/>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50165</xdr:rowOff>
    </xdr:from>
    <xdr:to>
      <xdr:col>72</xdr:col>
      <xdr:colOff>38100</xdr:colOff>
      <xdr:row>38</xdr:row>
      <xdr:rowOff>151765</xdr:rowOff>
    </xdr:to>
    <xdr:sp macro="" textlink="">
      <xdr:nvSpPr>
        <xdr:cNvPr id="443" name="楕円 442">
          <a:extLst>
            <a:ext uri="{FF2B5EF4-FFF2-40B4-BE49-F238E27FC236}">
              <a16:creationId xmlns:a16="http://schemas.microsoft.com/office/drawing/2014/main" id="{BF9BA938-8405-4C70-BCF5-3CD91B7659E4}"/>
            </a:ext>
          </a:extLst>
        </xdr:cNvPr>
        <xdr:cNvSpPr/>
      </xdr:nvSpPr>
      <xdr:spPr>
        <a:xfrm>
          <a:off x="12303760" y="65690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93345</xdr:rowOff>
    </xdr:from>
    <xdr:to>
      <xdr:col>76</xdr:col>
      <xdr:colOff>114300</xdr:colOff>
      <xdr:row>38</xdr:row>
      <xdr:rowOff>100965</xdr:rowOff>
    </xdr:to>
    <xdr:cxnSp macro="">
      <xdr:nvCxnSpPr>
        <xdr:cNvPr id="444" name="直線コネクタ 443">
          <a:extLst>
            <a:ext uri="{FF2B5EF4-FFF2-40B4-BE49-F238E27FC236}">
              <a16:creationId xmlns:a16="http://schemas.microsoft.com/office/drawing/2014/main" id="{59E37754-2570-4A9C-9D54-CA18D3ED370B}"/>
            </a:ext>
          </a:extLst>
        </xdr:cNvPr>
        <xdr:cNvCxnSpPr/>
      </xdr:nvCxnSpPr>
      <xdr:spPr>
        <a:xfrm flipV="1">
          <a:off x="12346940" y="661225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6350</xdr:rowOff>
    </xdr:from>
    <xdr:to>
      <xdr:col>67</xdr:col>
      <xdr:colOff>101600</xdr:colOff>
      <xdr:row>38</xdr:row>
      <xdr:rowOff>107950</xdr:rowOff>
    </xdr:to>
    <xdr:sp macro="" textlink="">
      <xdr:nvSpPr>
        <xdr:cNvPr id="445" name="楕円 444">
          <a:extLst>
            <a:ext uri="{FF2B5EF4-FFF2-40B4-BE49-F238E27FC236}">
              <a16:creationId xmlns:a16="http://schemas.microsoft.com/office/drawing/2014/main" id="{11C99597-78B8-44A8-B8C5-4D15D65EF1C4}"/>
            </a:ext>
          </a:extLst>
        </xdr:cNvPr>
        <xdr:cNvSpPr/>
      </xdr:nvSpPr>
      <xdr:spPr>
        <a:xfrm>
          <a:off x="11487150" y="65233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57150</xdr:rowOff>
    </xdr:from>
    <xdr:to>
      <xdr:col>71</xdr:col>
      <xdr:colOff>177800</xdr:colOff>
      <xdr:row>38</xdr:row>
      <xdr:rowOff>100965</xdr:rowOff>
    </xdr:to>
    <xdr:cxnSp macro="">
      <xdr:nvCxnSpPr>
        <xdr:cNvPr id="446" name="直線コネクタ 445">
          <a:extLst>
            <a:ext uri="{FF2B5EF4-FFF2-40B4-BE49-F238E27FC236}">
              <a16:creationId xmlns:a16="http://schemas.microsoft.com/office/drawing/2014/main" id="{C4C308EF-FB21-481D-B6E7-C091E20EDB02}"/>
            </a:ext>
          </a:extLst>
        </xdr:cNvPr>
        <xdr:cNvCxnSpPr/>
      </xdr:nvCxnSpPr>
      <xdr:spPr>
        <a:xfrm>
          <a:off x="11541760" y="6568440"/>
          <a:ext cx="80518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8F4C11F4-2B2B-4244-A96F-0FE579D8FE3C}"/>
            </a:ext>
          </a:extLst>
        </xdr:cNvPr>
        <xdr:cNvSpPr txBox="1"/>
      </xdr:nvSpPr>
      <xdr:spPr>
        <a:xfrm>
          <a:off x="1373823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82567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AC488F03-6E8D-4266-B976-D1E475A50213}"/>
            </a:ext>
          </a:extLst>
        </xdr:cNvPr>
        <xdr:cNvSpPr txBox="1"/>
      </xdr:nvSpPr>
      <xdr:spPr>
        <a:xfrm>
          <a:off x="1295718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28AA132E-EA7D-47F4-A01C-894E65CD15EA}"/>
            </a:ext>
          </a:extLst>
        </xdr:cNvPr>
        <xdr:cNvSpPr txBox="1"/>
      </xdr:nvSpPr>
      <xdr:spPr>
        <a:xfrm>
          <a:off x="1217105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73042</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6487000A-467A-4D8E-B81B-D1542540E57D}"/>
            </a:ext>
          </a:extLst>
        </xdr:cNvPr>
        <xdr:cNvSpPr txBox="1"/>
      </xdr:nvSpPr>
      <xdr:spPr>
        <a:xfrm>
          <a:off x="113544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332BC6B9-9748-4131-99B1-9D935F0A5375}"/>
            </a:ext>
          </a:extLst>
        </xdr:cNvPr>
        <xdr:cNvSpPr txBox="1"/>
      </xdr:nvSpPr>
      <xdr:spPr>
        <a:xfrm>
          <a:off x="1373823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135272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73C7287A-0FBE-4CC5-8466-B5D5B76D156C}"/>
            </a:ext>
          </a:extLst>
        </xdr:cNvPr>
        <xdr:cNvSpPr txBox="1"/>
      </xdr:nvSpPr>
      <xdr:spPr>
        <a:xfrm>
          <a:off x="1295718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142892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46C3E690-9473-4437-80DC-214FDA9205DA}"/>
            </a:ext>
          </a:extLst>
        </xdr:cNvPr>
        <xdr:cNvSpPr txBox="1"/>
      </xdr:nvSpPr>
      <xdr:spPr>
        <a:xfrm>
          <a:off x="1217105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99077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D40A2CFC-AC02-4546-A5BF-583BD2A494E2}"/>
            </a:ext>
          </a:extLst>
        </xdr:cNvPr>
        <xdr:cNvSpPr txBox="1"/>
      </xdr:nvSpPr>
      <xdr:spPr>
        <a:xfrm>
          <a:off x="113544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F08AA6CD-51B9-4009-818E-3FDF4B53DA05}"/>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7A13044A-8B2F-4369-8BEA-1EFE8EFFB6A4}"/>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353F6277-439B-4814-98A2-4C2261935969}"/>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3AB8C1ED-8240-46C6-B01A-28B3A389E7FF}"/>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84366361-EDEA-459C-B768-3E6294095B4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5596FCCB-5ADC-4C26-9305-4A397898DADE}"/>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FEF1C91D-029F-49A6-A256-44EA8738BC6B}"/>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94DDA6C-6E61-48AB-A9B7-87DE43B31AA2}"/>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A22AED1E-07D1-4A4E-ADB2-47B00017BA97}"/>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AFC3DE6A-1EA6-4873-8973-6C87552E777A}"/>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8DFCA716-10EE-4F62-837C-DBC8A2F337F5}"/>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1A1159DF-ADCC-4E0A-9B99-7F72BCC5A351}"/>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D378D266-154A-4454-B8AC-AD17A975E7C2}"/>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74F3D95F-D412-47B2-BF72-409CCF62BE65}"/>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CFF43FC5-8167-4CA7-B24B-2BDEA1090BFB}"/>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297D4727-501D-4AF4-88CB-6CB1B70966FD}"/>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56147F7C-38F3-4FEA-BB26-9409D7547010}"/>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83563204-9D8C-4467-BB8C-42537BCA49AA}"/>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F2E58C32-0395-41ED-A5F7-813E16E85620}"/>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107C838B-EE12-4301-8C55-9CB52C938018}"/>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4E92CDD5-ED1F-42E1-A969-648ACD8CBA6F}"/>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4A0C004A-6885-439B-B883-C5C691284E0A}"/>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1FFD0C7F-2703-43F6-8C77-5635CA58B66F}"/>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45E289A2-669E-467A-878C-D47D667C9CEE}"/>
            </a:ext>
          </a:extLst>
        </xdr:cNvPr>
        <xdr:cNvCxnSpPr/>
      </xdr:nvCxnSpPr>
      <xdr:spPr>
        <a:xfrm flipV="1">
          <a:off x="19947254" y="58959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DD401F5C-8316-4AF6-B7C1-6900F2963985}"/>
            </a:ext>
          </a:extLst>
        </xdr:cNvPr>
        <xdr:cNvSpPr txBox="1"/>
      </xdr:nvSpPr>
      <xdr:spPr>
        <a:xfrm>
          <a:off x="19985990" y="722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B4411714-1BFD-4EDB-92DD-EF3F27C4BE11}"/>
            </a:ext>
          </a:extLst>
        </xdr:cNvPr>
        <xdr:cNvCxnSpPr/>
      </xdr:nvCxnSpPr>
      <xdr:spPr>
        <a:xfrm>
          <a:off x="19885660" y="7219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8B189E8C-B769-4419-A6BD-7FFEC57EABFA}"/>
            </a:ext>
          </a:extLst>
        </xdr:cNvPr>
        <xdr:cNvSpPr txBox="1"/>
      </xdr:nvSpPr>
      <xdr:spPr>
        <a:xfrm>
          <a:off x="1998599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D05C5FCA-ECCF-4D90-A3F7-FCD300FEDC77}"/>
            </a:ext>
          </a:extLst>
        </xdr:cNvPr>
        <xdr:cNvCxnSpPr/>
      </xdr:nvCxnSpPr>
      <xdr:spPr>
        <a:xfrm>
          <a:off x="19885660" y="5895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51FDE51C-EF66-4794-AACA-9BD4D6DB4542}"/>
            </a:ext>
          </a:extLst>
        </xdr:cNvPr>
        <xdr:cNvSpPr txBox="1"/>
      </xdr:nvSpPr>
      <xdr:spPr>
        <a:xfrm>
          <a:off x="1998599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B4B5C461-C628-4AE2-9823-AFF33F9DE70E}"/>
            </a:ext>
          </a:extLst>
        </xdr:cNvPr>
        <xdr:cNvSpPr/>
      </xdr:nvSpPr>
      <xdr:spPr>
        <a:xfrm>
          <a:off x="19904710" y="6837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143510</xdr:rowOff>
    </xdr:from>
    <xdr:to>
      <xdr:col>112</xdr:col>
      <xdr:colOff>38100</xdr:colOff>
      <xdr:row>39</xdr:row>
      <xdr:rowOff>73660</xdr:rowOff>
    </xdr:to>
    <xdr:sp macro="" textlink="">
      <xdr:nvSpPr>
        <xdr:cNvPr id="485" name="フローチャート: 判断 484">
          <a:extLst>
            <a:ext uri="{FF2B5EF4-FFF2-40B4-BE49-F238E27FC236}">
              <a16:creationId xmlns:a16="http://schemas.microsoft.com/office/drawing/2014/main" id="{26E5C02B-995B-4054-A980-23CB4272002C}"/>
            </a:ext>
          </a:extLst>
        </xdr:cNvPr>
        <xdr:cNvSpPr/>
      </xdr:nvSpPr>
      <xdr:spPr>
        <a:xfrm>
          <a:off x="19161760" y="66567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128270</xdr:rowOff>
    </xdr:from>
    <xdr:to>
      <xdr:col>107</xdr:col>
      <xdr:colOff>101600</xdr:colOff>
      <xdr:row>39</xdr:row>
      <xdr:rowOff>58420</xdr:rowOff>
    </xdr:to>
    <xdr:sp macro="" textlink="">
      <xdr:nvSpPr>
        <xdr:cNvPr id="486" name="フローチャート: 判断 485">
          <a:extLst>
            <a:ext uri="{FF2B5EF4-FFF2-40B4-BE49-F238E27FC236}">
              <a16:creationId xmlns:a16="http://schemas.microsoft.com/office/drawing/2014/main" id="{33E893F8-9A0F-4F79-A271-AF622222CB3D}"/>
            </a:ext>
          </a:extLst>
        </xdr:cNvPr>
        <xdr:cNvSpPr/>
      </xdr:nvSpPr>
      <xdr:spPr>
        <a:xfrm>
          <a:off x="18345150" y="66471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87" name="フローチャート: 判断 486">
          <a:extLst>
            <a:ext uri="{FF2B5EF4-FFF2-40B4-BE49-F238E27FC236}">
              <a16:creationId xmlns:a16="http://schemas.microsoft.com/office/drawing/2014/main" id="{6803C873-7B68-4508-9416-46D68DBEB444}"/>
            </a:ext>
          </a:extLst>
        </xdr:cNvPr>
        <xdr:cNvSpPr/>
      </xdr:nvSpPr>
      <xdr:spPr>
        <a:xfrm>
          <a:off x="17547590" y="66509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135890</xdr:rowOff>
    </xdr:from>
    <xdr:to>
      <xdr:col>98</xdr:col>
      <xdr:colOff>38100</xdr:colOff>
      <xdr:row>39</xdr:row>
      <xdr:rowOff>66040</xdr:rowOff>
    </xdr:to>
    <xdr:sp macro="" textlink="">
      <xdr:nvSpPr>
        <xdr:cNvPr id="488" name="フローチャート: 判断 487">
          <a:extLst>
            <a:ext uri="{FF2B5EF4-FFF2-40B4-BE49-F238E27FC236}">
              <a16:creationId xmlns:a16="http://schemas.microsoft.com/office/drawing/2014/main" id="{F4762F0A-2FD0-4E06-BD9F-944EB0F5E62D}"/>
            </a:ext>
          </a:extLst>
        </xdr:cNvPr>
        <xdr:cNvSpPr/>
      </xdr:nvSpPr>
      <xdr:spPr>
        <a:xfrm>
          <a:off x="16761460" y="66471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B8B4096-5159-485F-93F2-DDC7FB94970E}"/>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59F9EEF-4D60-4132-94F8-ABA56139098E}"/>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9136E7C-EFA1-4F7B-9733-CFCEB59CE471}"/>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86A42F9-0516-4B2F-A410-5C284C45A428}"/>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8D258CC-FF37-43D2-ADEA-4C10C5067727}"/>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55880</xdr:rowOff>
    </xdr:from>
    <xdr:to>
      <xdr:col>116</xdr:col>
      <xdr:colOff>114300</xdr:colOff>
      <xdr:row>37</xdr:row>
      <xdr:rowOff>157480</xdr:rowOff>
    </xdr:to>
    <xdr:sp macro="" textlink="">
      <xdr:nvSpPr>
        <xdr:cNvPr id="494" name="楕円 493">
          <a:extLst>
            <a:ext uri="{FF2B5EF4-FFF2-40B4-BE49-F238E27FC236}">
              <a16:creationId xmlns:a16="http://schemas.microsoft.com/office/drawing/2014/main" id="{F2FB3C74-FB1E-4FA2-8037-6AB3AD950DF4}"/>
            </a:ext>
          </a:extLst>
        </xdr:cNvPr>
        <xdr:cNvSpPr/>
      </xdr:nvSpPr>
      <xdr:spPr>
        <a:xfrm>
          <a:off x="19904710" y="64033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78757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37BDF90D-F819-457D-BC86-78643DCB21A8}"/>
            </a:ext>
          </a:extLst>
        </xdr:cNvPr>
        <xdr:cNvSpPr txBox="1"/>
      </xdr:nvSpPr>
      <xdr:spPr>
        <a:xfrm>
          <a:off x="19985990"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59690</xdr:rowOff>
    </xdr:from>
    <xdr:to>
      <xdr:col>112</xdr:col>
      <xdr:colOff>38100</xdr:colOff>
      <xdr:row>37</xdr:row>
      <xdr:rowOff>161290</xdr:rowOff>
    </xdr:to>
    <xdr:sp macro="" textlink="">
      <xdr:nvSpPr>
        <xdr:cNvPr id="496" name="楕円 495">
          <a:extLst>
            <a:ext uri="{FF2B5EF4-FFF2-40B4-BE49-F238E27FC236}">
              <a16:creationId xmlns:a16="http://schemas.microsoft.com/office/drawing/2014/main" id="{90B28A90-C3D9-4A95-A197-09E0A5EB8D8A}"/>
            </a:ext>
          </a:extLst>
        </xdr:cNvPr>
        <xdr:cNvSpPr/>
      </xdr:nvSpPr>
      <xdr:spPr>
        <a:xfrm>
          <a:off x="19161760" y="639953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106680</xdr:rowOff>
    </xdr:from>
    <xdr:to>
      <xdr:col>116</xdr:col>
      <xdr:colOff>63500</xdr:colOff>
      <xdr:row>37</xdr:row>
      <xdr:rowOff>110490</xdr:rowOff>
    </xdr:to>
    <xdr:cxnSp macro="">
      <xdr:nvCxnSpPr>
        <xdr:cNvPr id="497" name="直線コネクタ 496">
          <a:extLst>
            <a:ext uri="{FF2B5EF4-FFF2-40B4-BE49-F238E27FC236}">
              <a16:creationId xmlns:a16="http://schemas.microsoft.com/office/drawing/2014/main" id="{AF1841ED-FCB5-4E87-93EC-C3741E658C52}"/>
            </a:ext>
          </a:extLst>
        </xdr:cNvPr>
        <xdr:cNvCxnSpPr/>
      </xdr:nvCxnSpPr>
      <xdr:spPr>
        <a:xfrm flipV="1">
          <a:off x="19204940" y="6448425"/>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63500</xdr:rowOff>
    </xdr:from>
    <xdr:to>
      <xdr:col>107</xdr:col>
      <xdr:colOff>101600</xdr:colOff>
      <xdr:row>37</xdr:row>
      <xdr:rowOff>165100</xdr:rowOff>
    </xdr:to>
    <xdr:sp macro="" textlink="">
      <xdr:nvSpPr>
        <xdr:cNvPr id="498" name="楕円 497">
          <a:extLst>
            <a:ext uri="{FF2B5EF4-FFF2-40B4-BE49-F238E27FC236}">
              <a16:creationId xmlns:a16="http://schemas.microsoft.com/office/drawing/2014/main" id="{16E0800F-F07A-4344-A7EC-AA4FFF09D159}"/>
            </a:ext>
          </a:extLst>
        </xdr:cNvPr>
        <xdr:cNvSpPr/>
      </xdr:nvSpPr>
      <xdr:spPr>
        <a:xfrm>
          <a:off x="18345150" y="64033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110490</xdr:rowOff>
    </xdr:from>
    <xdr:to>
      <xdr:col>111</xdr:col>
      <xdr:colOff>177800</xdr:colOff>
      <xdr:row>37</xdr:row>
      <xdr:rowOff>114300</xdr:rowOff>
    </xdr:to>
    <xdr:cxnSp macro="">
      <xdr:nvCxnSpPr>
        <xdr:cNvPr id="499" name="直線コネクタ 498">
          <a:extLst>
            <a:ext uri="{FF2B5EF4-FFF2-40B4-BE49-F238E27FC236}">
              <a16:creationId xmlns:a16="http://schemas.microsoft.com/office/drawing/2014/main" id="{E11F32D9-EAC2-454C-87AF-294A24365CE6}"/>
            </a:ext>
          </a:extLst>
        </xdr:cNvPr>
        <xdr:cNvCxnSpPr/>
      </xdr:nvCxnSpPr>
      <xdr:spPr>
        <a:xfrm flipV="1">
          <a:off x="18399760" y="6454140"/>
          <a:ext cx="80518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67310</xdr:rowOff>
    </xdr:from>
    <xdr:to>
      <xdr:col>102</xdr:col>
      <xdr:colOff>165100</xdr:colOff>
      <xdr:row>37</xdr:row>
      <xdr:rowOff>168910</xdr:rowOff>
    </xdr:to>
    <xdr:sp macro="" textlink="">
      <xdr:nvSpPr>
        <xdr:cNvPr id="500" name="楕円 499">
          <a:extLst>
            <a:ext uri="{FF2B5EF4-FFF2-40B4-BE49-F238E27FC236}">
              <a16:creationId xmlns:a16="http://schemas.microsoft.com/office/drawing/2014/main" id="{CD8EAFF9-FB42-44C4-97AA-6870D0A8E356}"/>
            </a:ext>
          </a:extLst>
        </xdr:cNvPr>
        <xdr:cNvSpPr/>
      </xdr:nvSpPr>
      <xdr:spPr>
        <a:xfrm>
          <a:off x="17547590" y="640905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114300</xdr:rowOff>
    </xdr:from>
    <xdr:to>
      <xdr:col>107</xdr:col>
      <xdr:colOff>50800</xdr:colOff>
      <xdr:row>37</xdr:row>
      <xdr:rowOff>118110</xdr:rowOff>
    </xdr:to>
    <xdr:cxnSp macro="">
      <xdr:nvCxnSpPr>
        <xdr:cNvPr id="501" name="直線コネクタ 500">
          <a:extLst>
            <a:ext uri="{FF2B5EF4-FFF2-40B4-BE49-F238E27FC236}">
              <a16:creationId xmlns:a16="http://schemas.microsoft.com/office/drawing/2014/main" id="{717E1A7D-CE67-444A-8D34-FB0E7AD0B904}"/>
            </a:ext>
          </a:extLst>
        </xdr:cNvPr>
        <xdr:cNvCxnSpPr/>
      </xdr:nvCxnSpPr>
      <xdr:spPr>
        <a:xfrm flipV="1">
          <a:off x="17602200" y="6457950"/>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93980</xdr:rowOff>
    </xdr:from>
    <xdr:to>
      <xdr:col>98</xdr:col>
      <xdr:colOff>38100</xdr:colOff>
      <xdr:row>38</xdr:row>
      <xdr:rowOff>24130</xdr:rowOff>
    </xdr:to>
    <xdr:sp macro="" textlink="">
      <xdr:nvSpPr>
        <xdr:cNvPr id="502" name="楕円 501">
          <a:extLst>
            <a:ext uri="{FF2B5EF4-FFF2-40B4-BE49-F238E27FC236}">
              <a16:creationId xmlns:a16="http://schemas.microsoft.com/office/drawing/2014/main" id="{9AF4A682-0F28-40E4-86C7-A324F3544718}"/>
            </a:ext>
          </a:extLst>
        </xdr:cNvPr>
        <xdr:cNvSpPr/>
      </xdr:nvSpPr>
      <xdr:spPr>
        <a:xfrm>
          <a:off x="16761460" y="64414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118110</xdr:rowOff>
    </xdr:from>
    <xdr:to>
      <xdr:col>102</xdr:col>
      <xdr:colOff>114300</xdr:colOff>
      <xdr:row>37</xdr:row>
      <xdr:rowOff>144780</xdr:rowOff>
    </xdr:to>
    <xdr:cxnSp macro="">
      <xdr:nvCxnSpPr>
        <xdr:cNvPr id="503" name="直線コネクタ 502">
          <a:extLst>
            <a:ext uri="{FF2B5EF4-FFF2-40B4-BE49-F238E27FC236}">
              <a16:creationId xmlns:a16="http://schemas.microsoft.com/office/drawing/2014/main" id="{02433A5C-ACF6-4CCC-9B27-834EF6BB0B72}"/>
            </a:ext>
          </a:extLst>
        </xdr:cNvPr>
        <xdr:cNvCxnSpPr/>
      </xdr:nvCxnSpPr>
      <xdr:spPr>
        <a:xfrm flipV="1">
          <a:off x="16804640" y="6463665"/>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64787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DC531EE-45AE-4806-92EC-0190D08FA562}"/>
            </a:ext>
          </a:extLst>
        </xdr:cNvPr>
        <xdr:cNvSpPr txBox="1"/>
      </xdr:nvSpPr>
      <xdr:spPr>
        <a:xfrm>
          <a:off x="18982132" y="674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49547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8665C789-8BA7-4420-824C-BC89205780AD}"/>
            </a:ext>
          </a:extLst>
        </xdr:cNvPr>
        <xdr:cNvSpPr txBox="1"/>
      </xdr:nvSpPr>
      <xdr:spPr>
        <a:xfrm>
          <a:off x="18182032"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69D5FE9E-31A9-40AC-A407-A0D9039D43BF}"/>
            </a:ext>
          </a:extLst>
        </xdr:cNvPr>
        <xdr:cNvSpPr txBox="1"/>
      </xdr:nvSpPr>
      <xdr:spPr>
        <a:xfrm>
          <a:off x="17384472"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57167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BE576633-1D1E-4275-9E54-CC83CCE4C7C8}"/>
            </a:ext>
          </a:extLst>
        </xdr:cNvPr>
        <xdr:cNvSpPr txBox="1"/>
      </xdr:nvSpPr>
      <xdr:spPr>
        <a:xfrm>
          <a:off x="16588817"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6367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8A1EB3EB-277C-4CB6-A4A5-82F072B37F9D}"/>
            </a:ext>
          </a:extLst>
        </xdr:cNvPr>
        <xdr:cNvSpPr txBox="1"/>
      </xdr:nvSpPr>
      <xdr:spPr>
        <a:xfrm>
          <a:off x="18982132" y="618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10177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30443F47-1682-411D-A209-82428AEF7D33}"/>
            </a:ext>
          </a:extLst>
        </xdr:cNvPr>
        <xdr:cNvSpPr txBox="1"/>
      </xdr:nvSpPr>
      <xdr:spPr>
        <a:xfrm>
          <a:off x="18182032"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13987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C7039A1D-29D5-43B3-8409-4CD4825011EB}"/>
            </a:ext>
          </a:extLst>
        </xdr:cNvPr>
        <xdr:cNvSpPr txBox="1"/>
      </xdr:nvSpPr>
      <xdr:spPr>
        <a:xfrm>
          <a:off x="17384472"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40657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9E96C932-B8A1-471F-A4BF-3C9FB0532DDE}"/>
            </a:ext>
          </a:extLst>
        </xdr:cNvPr>
        <xdr:cNvSpPr txBox="1"/>
      </xdr:nvSpPr>
      <xdr:spPr>
        <a:xfrm>
          <a:off x="1658881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77B2A11C-980F-4830-89A0-13F1599E330B}"/>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B4AB024C-D408-4CA4-BF2A-F821C3296164}"/>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20D83E9-64B8-44FE-9301-DDBC9FADA07A}"/>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DBA0E57B-6FC5-4553-812F-B063D506B1CB}"/>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6B8FC2B-4DA9-4D75-A6BE-24B7EDE9A60B}"/>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55F9DB1-454A-4891-88BC-3C0427B14448}"/>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F37B6541-55DF-4E39-A809-E10588F1B343}"/>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683F0EC9-6786-4B34-BD62-CD6F151C9F8A}"/>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67378290-E12A-4BEE-ADCA-1473865969ED}"/>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73F858A5-66E7-4DB7-AD25-95E1EF906ED9}"/>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EAAF4132-3809-496D-A534-225E41DF4FE3}"/>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C779BF05-1F10-4B99-A338-9924273343C6}"/>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1DB6C25A-34FD-410F-A172-806526F5F5CD}"/>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F586D4EE-7170-411E-B44B-69CE3EC8B8E6}"/>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089EDE54-8403-40A0-9FBD-9D68D7138FE8}"/>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376EF9DA-2AEF-47DA-86D2-2A87461C0D08}"/>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BB023FAC-CB68-435A-8E6A-341D70CCEBDB}"/>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6D05B9DD-AE44-46AF-91E6-D667F3689C13}"/>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F4438C73-4AB9-473E-ACF0-7D3BA9A947A1}"/>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1E065B73-61DD-4D87-8C63-4A51CFB89AA2}"/>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78DDF042-7EA2-4F5A-BEA1-3C0174C909A5}"/>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79267CE7-65A1-4561-AEE8-6EE940212F88}"/>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AB192D02-1F43-4FC6-97F4-5CFFAA04B233}"/>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D526D348-1EB3-4CCC-94F2-FC6787E1194D}"/>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5EADC4DB-23D7-40FC-ADA1-4DEF7968AFED}"/>
            </a:ext>
          </a:extLst>
        </xdr:cNvPr>
        <xdr:cNvCxnSpPr/>
      </xdr:nvCxnSpPr>
      <xdr:spPr>
        <a:xfrm flipV="1">
          <a:off x="14703424" y="9780270"/>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D69D7FDB-EDEF-4210-ACB7-8BCB3A62190B}"/>
            </a:ext>
          </a:extLst>
        </xdr:cNvPr>
        <xdr:cNvSpPr txBox="1"/>
      </xdr:nvSpPr>
      <xdr:spPr>
        <a:xfrm>
          <a:off x="1474216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BBBFF0CF-F218-4FD5-8A35-8CDCE54E1A9B}"/>
            </a:ext>
          </a:extLst>
        </xdr:cNvPr>
        <xdr:cNvCxnSpPr/>
      </xdr:nvCxnSpPr>
      <xdr:spPr>
        <a:xfrm>
          <a:off x="14611350" y="1087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9272E0CC-17F2-41B0-97B3-E59ED841827E}"/>
            </a:ext>
          </a:extLst>
        </xdr:cNvPr>
        <xdr:cNvSpPr txBox="1"/>
      </xdr:nvSpPr>
      <xdr:spPr>
        <a:xfrm>
          <a:off x="14742160" y="955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99AC3EBA-6561-430D-8C3D-3504EA08ACF0}"/>
            </a:ext>
          </a:extLst>
        </xdr:cNvPr>
        <xdr:cNvCxnSpPr/>
      </xdr:nvCxnSpPr>
      <xdr:spPr>
        <a:xfrm>
          <a:off x="14611350" y="9780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B95DEAD4-6DD3-46BB-BC72-455D1AEE0FDD}"/>
            </a:ext>
          </a:extLst>
        </xdr:cNvPr>
        <xdr:cNvSpPr txBox="1"/>
      </xdr:nvSpPr>
      <xdr:spPr>
        <a:xfrm>
          <a:off x="14742160" y="1020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457C9A91-F374-4875-B711-902F34EC20E5}"/>
            </a:ext>
          </a:extLst>
        </xdr:cNvPr>
        <xdr:cNvSpPr/>
      </xdr:nvSpPr>
      <xdr:spPr>
        <a:xfrm>
          <a:off x="146494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43" name="フローチャート: 判断 542">
          <a:extLst>
            <a:ext uri="{FF2B5EF4-FFF2-40B4-BE49-F238E27FC236}">
              <a16:creationId xmlns:a16="http://schemas.microsoft.com/office/drawing/2014/main" id="{EEA71951-EAF7-4406-A0F6-FC6E7293F8EB}"/>
            </a:ext>
          </a:extLst>
        </xdr:cNvPr>
        <xdr:cNvSpPr/>
      </xdr:nvSpPr>
      <xdr:spPr>
        <a:xfrm>
          <a:off x="13887450" y="102228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544" name="フローチャート: 判断 543">
          <a:extLst>
            <a:ext uri="{FF2B5EF4-FFF2-40B4-BE49-F238E27FC236}">
              <a16:creationId xmlns:a16="http://schemas.microsoft.com/office/drawing/2014/main" id="{B9E7C2D3-8D5B-4D7E-9945-E04F313D53F8}"/>
            </a:ext>
          </a:extLst>
        </xdr:cNvPr>
        <xdr:cNvSpPr/>
      </xdr:nvSpPr>
      <xdr:spPr>
        <a:xfrm>
          <a:off x="13089890" y="1021143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5" name="フローチャート: 判断 544">
          <a:extLst>
            <a:ext uri="{FF2B5EF4-FFF2-40B4-BE49-F238E27FC236}">
              <a16:creationId xmlns:a16="http://schemas.microsoft.com/office/drawing/2014/main" id="{E8E75C04-C2BF-4411-8EA9-350BCC33EEF8}"/>
            </a:ext>
          </a:extLst>
        </xdr:cNvPr>
        <xdr:cNvSpPr/>
      </xdr:nvSpPr>
      <xdr:spPr>
        <a:xfrm>
          <a:off x="12303760" y="102038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71120</xdr:rowOff>
    </xdr:from>
    <xdr:to>
      <xdr:col>67</xdr:col>
      <xdr:colOff>101600</xdr:colOff>
      <xdr:row>60</xdr:row>
      <xdr:rowOff>1270</xdr:rowOff>
    </xdr:to>
    <xdr:sp macro="" textlink="">
      <xdr:nvSpPr>
        <xdr:cNvPr id="546" name="フローチャート: 判断 545">
          <a:extLst>
            <a:ext uri="{FF2B5EF4-FFF2-40B4-BE49-F238E27FC236}">
              <a16:creationId xmlns:a16="http://schemas.microsoft.com/office/drawing/2014/main" id="{A4ACF4F7-17E5-4002-A037-E99F4C3606EE}"/>
            </a:ext>
          </a:extLst>
        </xdr:cNvPr>
        <xdr:cNvSpPr/>
      </xdr:nvSpPr>
      <xdr:spPr>
        <a:xfrm>
          <a:off x="11487150" y="101847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80DA7A9-2CF8-4F10-873F-04A9B8BA00BC}"/>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E452C54-CFEA-40EC-BE06-86D88D638193}"/>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2A1B433-ECB7-49B0-8AC0-6206526CF9B8}"/>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1B56AE6-1B68-47C6-964E-11936ACF9A81}"/>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A3CA140-BA8D-47A6-8B9E-78B2CA776DBF}"/>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552" name="楕円 551">
          <a:extLst>
            <a:ext uri="{FF2B5EF4-FFF2-40B4-BE49-F238E27FC236}">
              <a16:creationId xmlns:a16="http://schemas.microsoft.com/office/drawing/2014/main" id="{B990E5EF-8EB0-4AC4-8A1E-07AB2DA1D930}"/>
            </a:ext>
          </a:extLst>
        </xdr:cNvPr>
        <xdr:cNvSpPr/>
      </xdr:nvSpPr>
      <xdr:spPr>
        <a:xfrm>
          <a:off x="14649450" y="104228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118127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9B87446-C35C-432A-AB48-80CDD8C762E1}"/>
            </a:ext>
          </a:extLst>
        </xdr:cNvPr>
        <xdr:cNvSpPr txBox="1"/>
      </xdr:nvSpPr>
      <xdr:spPr>
        <a:xfrm>
          <a:off x="14742160"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554" name="楕円 553">
          <a:extLst>
            <a:ext uri="{FF2B5EF4-FFF2-40B4-BE49-F238E27FC236}">
              <a16:creationId xmlns:a16="http://schemas.microsoft.com/office/drawing/2014/main" id="{29059C17-C151-4E06-AA9E-E77CBDA50512}"/>
            </a:ext>
          </a:extLst>
        </xdr:cNvPr>
        <xdr:cNvSpPr/>
      </xdr:nvSpPr>
      <xdr:spPr>
        <a:xfrm>
          <a:off x="13887450" y="104095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19050</xdr:rowOff>
    </xdr:to>
    <xdr:cxnSp macro="">
      <xdr:nvCxnSpPr>
        <xdr:cNvPr id="555" name="直線コネクタ 554">
          <a:extLst>
            <a:ext uri="{FF2B5EF4-FFF2-40B4-BE49-F238E27FC236}">
              <a16:creationId xmlns:a16="http://schemas.microsoft.com/office/drawing/2014/main" id="{20BE21BB-8B08-4102-BF6B-8880EAC47F6D}"/>
            </a:ext>
          </a:extLst>
        </xdr:cNvPr>
        <xdr:cNvCxnSpPr/>
      </xdr:nvCxnSpPr>
      <xdr:spPr>
        <a:xfrm>
          <a:off x="13942060" y="10458450"/>
          <a:ext cx="762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92075</xdr:rowOff>
    </xdr:from>
    <xdr:to>
      <xdr:col>76</xdr:col>
      <xdr:colOff>165100</xdr:colOff>
      <xdr:row>61</xdr:row>
      <xdr:rowOff>22225</xdr:rowOff>
    </xdr:to>
    <xdr:sp macro="" textlink="">
      <xdr:nvSpPr>
        <xdr:cNvPr id="556" name="楕円 555">
          <a:extLst>
            <a:ext uri="{FF2B5EF4-FFF2-40B4-BE49-F238E27FC236}">
              <a16:creationId xmlns:a16="http://schemas.microsoft.com/office/drawing/2014/main" id="{2DAAB4C3-432F-4CD5-BD0E-DF4DC9F6D51C}"/>
            </a:ext>
          </a:extLst>
        </xdr:cNvPr>
        <xdr:cNvSpPr/>
      </xdr:nvSpPr>
      <xdr:spPr>
        <a:xfrm>
          <a:off x="13089890" y="1038288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142875</xdr:rowOff>
    </xdr:from>
    <xdr:to>
      <xdr:col>81</xdr:col>
      <xdr:colOff>50800</xdr:colOff>
      <xdr:row>61</xdr:row>
      <xdr:rowOff>0</xdr:rowOff>
    </xdr:to>
    <xdr:cxnSp macro="">
      <xdr:nvCxnSpPr>
        <xdr:cNvPr id="557" name="直線コネクタ 556">
          <a:extLst>
            <a:ext uri="{FF2B5EF4-FFF2-40B4-BE49-F238E27FC236}">
              <a16:creationId xmlns:a16="http://schemas.microsoft.com/office/drawing/2014/main" id="{0065F61D-DFF5-49D1-ABAD-FECA2A507DD3}"/>
            </a:ext>
          </a:extLst>
        </xdr:cNvPr>
        <xdr:cNvCxnSpPr/>
      </xdr:nvCxnSpPr>
      <xdr:spPr>
        <a:xfrm>
          <a:off x="13144500" y="10427970"/>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53975</xdr:rowOff>
    </xdr:from>
    <xdr:to>
      <xdr:col>72</xdr:col>
      <xdr:colOff>38100</xdr:colOff>
      <xdr:row>60</xdr:row>
      <xdr:rowOff>155575</xdr:rowOff>
    </xdr:to>
    <xdr:sp macro="" textlink="">
      <xdr:nvSpPr>
        <xdr:cNvPr id="558" name="楕円 557">
          <a:extLst>
            <a:ext uri="{FF2B5EF4-FFF2-40B4-BE49-F238E27FC236}">
              <a16:creationId xmlns:a16="http://schemas.microsoft.com/office/drawing/2014/main" id="{2702D9EA-439E-4060-8A21-7A68EE217CD9}"/>
            </a:ext>
          </a:extLst>
        </xdr:cNvPr>
        <xdr:cNvSpPr/>
      </xdr:nvSpPr>
      <xdr:spPr>
        <a:xfrm>
          <a:off x="12303760" y="103447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104775</xdr:rowOff>
    </xdr:from>
    <xdr:to>
      <xdr:col>76</xdr:col>
      <xdr:colOff>114300</xdr:colOff>
      <xdr:row>60</xdr:row>
      <xdr:rowOff>142875</xdr:rowOff>
    </xdr:to>
    <xdr:cxnSp macro="">
      <xdr:nvCxnSpPr>
        <xdr:cNvPr id="559" name="直線コネクタ 558">
          <a:extLst>
            <a:ext uri="{FF2B5EF4-FFF2-40B4-BE49-F238E27FC236}">
              <a16:creationId xmlns:a16="http://schemas.microsoft.com/office/drawing/2014/main" id="{7F827C57-2D18-45A1-B201-8B5F86C51FDE}"/>
            </a:ext>
          </a:extLst>
        </xdr:cNvPr>
        <xdr:cNvCxnSpPr/>
      </xdr:nvCxnSpPr>
      <xdr:spPr>
        <a:xfrm>
          <a:off x="12346940" y="1038987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8255</xdr:rowOff>
    </xdr:from>
    <xdr:to>
      <xdr:col>67</xdr:col>
      <xdr:colOff>101600</xdr:colOff>
      <xdr:row>60</xdr:row>
      <xdr:rowOff>109855</xdr:rowOff>
    </xdr:to>
    <xdr:sp macro="" textlink="">
      <xdr:nvSpPr>
        <xdr:cNvPr id="560" name="楕円 559">
          <a:extLst>
            <a:ext uri="{FF2B5EF4-FFF2-40B4-BE49-F238E27FC236}">
              <a16:creationId xmlns:a16="http://schemas.microsoft.com/office/drawing/2014/main" id="{2207C0ED-79F1-4547-AD16-81590CE46EC4}"/>
            </a:ext>
          </a:extLst>
        </xdr:cNvPr>
        <xdr:cNvSpPr/>
      </xdr:nvSpPr>
      <xdr:spPr>
        <a:xfrm>
          <a:off x="11487150" y="102971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59055</xdr:rowOff>
    </xdr:from>
    <xdr:to>
      <xdr:col>71</xdr:col>
      <xdr:colOff>177800</xdr:colOff>
      <xdr:row>60</xdr:row>
      <xdr:rowOff>104775</xdr:rowOff>
    </xdr:to>
    <xdr:cxnSp macro="">
      <xdr:nvCxnSpPr>
        <xdr:cNvPr id="561" name="直線コネクタ 560">
          <a:extLst>
            <a:ext uri="{FF2B5EF4-FFF2-40B4-BE49-F238E27FC236}">
              <a16:creationId xmlns:a16="http://schemas.microsoft.com/office/drawing/2014/main" id="{1D630D8D-4656-4520-A877-D181AAB74AA8}"/>
            </a:ext>
          </a:extLst>
        </xdr:cNvPr>
        <xdr:cNvCxnSpPr/>
      </xdr:nvCxnSpPr>
      <xdr:spPr>
        <a:xfrm>
          <a:off x="11541760" y="10342245"/>
          <a:ext cx="80518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562" name="n_1aveValue【学校施設】&#10;有形固定資産減価償却率">
          <a:extLst>
            <a:ext uri="{FF2B5EF4-FFF2-40B4-BE49-F238E27FC236}">
              <a16:creationId xmlns:a16="http://schemas.microsoft.com/office/drawing/2014/main" id="{E37F1F46-20E1-4A49-948F-6064F802324F}"/>
            </a:ext>
          </a:extLst>
        </xdr:cNvPr>
        <xdr:cNvSpPr txBox="1"/>
      </xdr:nvSpPr>
      <xdr:spPr>
        <a:xfrm>
          <a:off x="1373823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563" name="n_2aveValue【学校施設】&#10;有形固定資産減価償却率">
          <a:extLst>
            <a:ext uri="{FF2B5EF4-FFF2-40B4-BE49-F238E27FC236}">
              <a16:creationId xmlns:a16="http://schemas.microsoft.com/office/drawing/2014/main" id="{C62DC284-8AB2-4360-A559-491F38D63EB8}"/>
            </a:ext>
          </a:extLst>
        </xdr:cNvPr>
        <xdr:cNvSpPr txBox="1"/>
      </xdr:nvSpPr>
      <xdr:spPr>
        <a:xfrm>
          <a:off x="1295718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4" name="n_3aveValue【学校施設】&#10;有形固定資産減価償却率">
          <a:extLst>
            <a:ext uri="{FF2B5EF4-FFF2-40B4-BE49-F238E27FC236}">
              <a16:creationId xmlns:a16="http://schemas.microsoft.com/office/drawing/2014/main" id="{E3E075F0-2086-464C-854A-6A7D6CCF35F2}"/>
            </a:ext>
          </a:extLst>
        </xdr:cNvPr>
        <xdr:cNvSpPr txBox="1"/>
      </xdr:nvSpPr>
      <xdr:spPr>
        <a:xfrm>
          <a:off x="1217105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17797</xdr:rowOff>
    </xdr:from>
    <xdr:ext cx="405111" cy="259045"/>
    <xdr:sp macro="" textlink="">
      <xdr:nvSpPr>
        <xdr:cNvPr id="565" name="n_4aveValue【学校施設】&#10;有形固定資産減価償却率">
          <a:extLst>
            <a:ext uri="{FF2B5EF4-FFF2-40B4-BE49-F238E27FC236}">
              <a16:creationId xmlns:a16="http://schemas.microsoft.com/office/drawing/2014/main" id="{C584ECA9-C694-45E7-907C-B2E1105C7C84}"/>
            </a:ext>
          </a:extLst>
        </xdr:cNvPr>
        <xdr:cNvSpPr txBox="1"/>
      </xdr:nvSpPr>
      <xdr:spPr>
        <a:xfrm>
          <a:off x="113544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41927</xdr:rowOff>
    </xdr:from>
    <xdr:ext cx="405111" cy="259045"/>
    <xdr:sp macro="" textlink="">
      <xdr:nvSpPr>
        <xdr:cNvPr id="566" name="n_1mainValue【学校施設】&#10;有形固定資産減価償却率">
          <a:extLst>
            <a:ext uri="{FF2B5EF4-FFF2-40B4-BE49-F238E27FC236}">
              <a16:creationId xmlns:a16="http://schemas.microsoft.com/office/drawing/2014/main" id="{F4749DAE-0297-4BED-A972-5679B1B15404}"/>
            </a:ext>
          </a:extLst>
        </xdr:cNvPr>
        <xdr:cNvSpPr txBox="1"/>
      </xdr:nvSpPr>
      <xdr:spPr>
        <a:xfrm>
          <a:off x="1373823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13352</xdr:rowOff>
    </xdr:from>
    <xdr:ext cx="405111" cy="259045"/>
    <xdr:sp macro="" textlink="">
      <xdr:nvSpPr>
        <xdr:cNvPr id="567" name="n_2mainValue【学校施設】&#10;有形固定資産減価償却率">
          <a:extLst>
            <a:ext uri="{FF2B5EF4-FFF2-40B4-BE49-F238E27FC236}">
              <a16:creationId xmlns:a16="http://schemas.microsoft.com/office/drawing/2014/main" id="{715ED918-DDB7-466F-BD54-0D91595BEDA1}"/>
            </a:ext>
          </a:extLst>
        </xdr:cNvPr>
        <xdr:cNvSpPr txBox="1"/>
      </xdr:nvSpPr>
      <xdr:spPr>
        <a:xfrm>
          <a:off x="1295718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146702</xdr:rowOff>
    </xdr:from>
    <xdr:ext cx="405111" cy="259045"/>
    <xdr:sp macro="" textlink="">
      <xdr:nvSpPr>
        <xdr:cNvPr id="568" name="n_3mainValue【学校施設】&#10;有形固定資産減価償却率">
          <a:extLst>
            <a:ext uri="{FF2B5EF4-FFF2-40B4-BE49-F238E27FC236}">
              <a16:creationId xmlns:a16="http://schemas.microsoft.com/office/drawing/2014/main" id="{EC267EA6-36F4-4D46-8AB0-D1E4059C0726}"/>
            </a:ext>
          </a:extLst>
        </xdr:cNvPr>
        <xdr:cNvSpPr txBox="1"/>
      </xdr:nvSpPr>
      <xdr:spPr>
        <a:xfrm>
          <a:off x="1217105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100982</xdr:rowOff>
    </xdr:from>
    <xdr:ext cx="405111" cy="259045"/>
    <xdr:sp macro="" textlink="">
      <xdr:nvSpPr>
        <xdr:cNvPr id="569" name="n_4mainValue【学校施設】&#10;有形固定資産減価償却率">
          <a:extLst>
            <a:ext uri="{FF2B5EF4-FFF2-40B4-BE49-F238E27FC236}">
              <a16:creationId xmlns:a16="http://schemas.microsoft.com/office/drawing/2014/main" id="{D30802D6-B0CE-4FA1-B73F-4BAE2E47DE32}"/>
            </a:ext>
          </a:extLst>
        </xdr:cNvPr>
        <xdr:cNvSpPr txBox="1"/>
      </xdr:nvSpPr>
      <xdr:spPr>
        <a:xfrm>
          <a:off x="113544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CC7A5901-8156-48B4-BBB7-46B3C2020BCA}"/>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3C1432D3-0D88-48CD-AF90-3A3F692C4A5E}"/>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35F8EE95-AD87-455C-965C-2078CC13DD9D}"/>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5694DFB3-C2C9-49E5-BD3E-B5F33F042CD1}"/>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D966BDD1-53EE-4081-9628-B09030F436B1}"/>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DFC20692-B49A-4699-A78B-756609ECBDEF}"/>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E146D09C-96AF-4872-8CC6-026D9CB8299A}"/>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36E52599-AD91-48BE-B1D2-30B1BE5AAF26}"/>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77C4C677-8F3E-426F-84C1-FA379A5C7EDA}"/>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14D6DB17-239C-4DB6-92F4-AF0094129A55}"/>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6367A4B4-5219-4994-9B26-CF1D914D1B54}"/>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A4FD0572-5D7E-4FBC-AD85-DCE9E5A30FFE}"/>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02054C6D-47DA-48D1-83BD-4479DD84AF0B}"/>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33331CAB-BDAA-4542-A67B-DFE2414C4E58}"/>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F619E6C5-FB80-4A4B-916F-65A3A0B7213C}"/>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2607F942-0551-4C56-B34E-297ED6140273}"/>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AB5DF126-72C8-47A8-9427-9C13422E3EA7}"/>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7EEBED06-7110-4CB5-8DFB-1A9E5CD1B45C}"/>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9CC2A4D0-DB76-419F-8442-05C1A5F7BF5E}"/>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E954E34A-93B5-4DF5-B062-BB4E1A79AF8E}"/>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7CA47C5F-2778-49D7-A76A-83EAD405DD3A}"/>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0271808C-C925-4130-A272-F735252E2337}"/>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ED99FC17-44E7-4B85-9267-60BA385942A9}"/>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AC519885-1240-4D52-9CDB-1A6854FBC468}"/>
            </a:ext>
          </a:extLst>
        </xdr:cNvPr>
        <xdr:cNvCxnSpPr/>
      </xdr:nvCxnSpPr>
      <xdr:spPr>
        <a:xfrm flipV="1">
          <a:off x="19947254" y="965815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5C911E6A-FEA5-4B64-BCA4-95D08D303491}"/>
            </a:ext>
          </a:extLst>
        </xdr:cNvPr>
        <xdr:cNvSpPr txBox="1"/>
      </xdr:nvSpPr>
      <xdr:spPr>
        <a:xfrm>
          <a:off x="19985990" y="1090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51454A76-4C88-415C-85B4-BC90154C897D}"/>
            </a:ext>
          </a:extLst>
        </xdr:cNvPr>
        <xdr:cNvCxnSpPr/>
      </xdr:nvCxnSpPr>
      <xdr:spPr>
        <a:xfrm>
          <a:off x="19885660" y="1089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AF4C1572-275E-44B5-8269-9D2354E5D7FC}"/>
            </a:ext>
          </a:extLst>
        </xdr:cNvPr>
        <xdr:cNvSpPr txBox="1"/>
      </xdr:nvSpPr>
      <xdr:spPr>
        <a:xfrm>
          <a:off x="19985990" y="943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9A2AB7AE-1E7B-47B6-AFF0-42ECB0E4F358}"/>
            </a:ext>
          </a:extLst>
        </xdr:cNvPr>
        <xdr:cNvCxnSpPr/>
      </xdr:nvCxnSpPr>
      <xdr:spPr>
        <a:xfrm>
          <a:off x="19885660" y="9658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1D5B911B-7D48-4DEA-A82C-C9901CEE2EB2}"/>
            </a:ext>
          </a:extLst>
        </xdr:cNvPr>
        <xdr:cNvSpPr txBox="1"/>
      </xdr:nvSpPr>
      <xdr:spPr>
        <a:xfrm>
          <a:off x="19985990" y="1056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007C6F2D-F6EF-4155-A7E1-9972A89C2DE5}"/>
            </a:ext>
          </a:extLst>
        </xdr:cNvPr>
        <xdr:cNvSpPr/>
      </xdr:nvSpPr>
      <xdr:spPr>
        <a:xfrm>
          <a:off x="19904710" y="107137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23876</xdr:rowOff>
    </xdr:from>
    <xdr:to>
      <xdr:col>112</xdr:col>
      <xdr:colOff>38100</xdr:colOff>
      <xdr:row>62</xdr:row>
      <xdr:rowOff>125476</xdr:rowOff>
    </xdr:to>
    <xdr:sp macro="" textlink="">
      <xdr:nvSpPr>
        <xdr:cNvPr id="600" name="フローチャート: 判断 599">
          <a:extLst>
            <a:ext uri="{FF2B5EF4-FFF2-40B4-BE49-F238E27FC236}">
              <a16:creationId xmlns:a16="http://schemas.microsoft.com/office/drawing/2014/main" id="{0378F5F0-55D8-40EC-A24F-043CD04A807D}"/>
            </a:ext>
          </a:extLst>
        </xdr:cNvPr>
        <xdr:cNvSpPr/>
      </xdr:nvSpPr>
      <xdr:spPr>
        <a:xfrm>
          <a:off x="19161760" y="106499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01" name="フローチャート: 判断 600">
          <a:extLst>
            <a:ext uri="{FF2B5EF4-FFF2-40B4-BE49-F238E27FC236}">
              <a16:creationId xmlns:a16="http://schemas.microsoft.com/office/drawing/2014/main" id="{75E9E5E1-B4A1-4F2C-BA91-2A760414B68E}"/>
            </a:ext>
          </a:extLst>
        </xdr:cNvPr>
        <xdr:cNvSpPr/>
      </xdr:nvSpPr>
      <xdr:spPr>
        <a:xfrm>
          <a:off x="18345150" y="106514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29401</xdr:rowOff>
    </xdr:from>
    <xdr:to>
      <xdr:col>102</xdr:col>
      <xdr:colOff>165100</xdr:colOff>
      <xdr:row>62</xdr:row>
      <xdr:rowOff>131001</xdr:rowOff>
    </xdr:to>
    <xdr:sp macro="" textlink="">
      <xdr:nvSpPr>
        <xdr:cNvPr id="602" name="フローチャート: 判断 601">
          <a:extLst>
            <a:ext uri="{FF2B5EF4-FFF2-40B4-BE49-F238E27FC236}">
              <a16:creationId xmlns:a16="http://schemas.microsoft.com/office/drawing/2014/main" id="{E9F89E6C-048A-4C43-83D6-A5AD7C05E574}"/>
            </a:ext>
          </a:extLst>
        </xdr:cNvPr>
        <xdr:cNvSpPr/>
      </xdr:nvSpPr>
      <xdr:spPr>
        <a:xfrm>
          <a:off x="17547590" y="1065739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38735</xdr:rowOff>
    </xdr:from>
    <xdr:to>
      <xdr:col>98</xdr:col>
      <xdr:colOff>38100</xdr:colOff>
      <xdr:row>62</xdr:row>
      <xdr:rowOff>140335</xdr:rowOff>
    </xdr:to>
    <xdr:sp macro="" textlink="">
      <xdr:nvSpPr>
        <xdr:cNvPr id="603" name="フローチャート: 判断 602">
          <a:extLst>
            <a:ext uri="{FF2B5EF4-FFF2-40B4-BE49-F238E27FC236}">
              <a16:creationId xmlns:a16="http://schemas.microsoft.com/office/drawing/2014/main" id="{2E712B5F-D9F7-4293-A131-B099505B5867}"/>
            </a:ext>
          </a:extLst>
        </xdr:cNvPr>
        <xdr:cNvSpPr/>
      </xdr:nvSpPr>
      <xdr:spPr>
        <a:xfrm>
          <a:off x="16761460" y="106686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46C7D3C-47EA-411C-BEAF-1FBFDE4DB2E5}"/>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3A7EF10-0DD4-4EE8-AD06-2B1164B6E59F}"/>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F78B419-18C7-46FA-B221-263004E89984}"/>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E14C732C-230F-4082-8D37-8094495C39A4}"/>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5F7C0E4E-266A-438F-87BF-A2B6108F857D}"/>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96266</xdr:rowOff>
    </xdr:from>
    <xdr:to>
      <xdr:col>116</xdr:col>
      <xdr:colOff>114300</xdr:colOff>
      <xdr:row>63</xdr:row>
      <xdr:rowOff>26416</xdr:rowOff>
    </xdr:to>
    <xdr:sp macro="" textlink="">
      <xdr:nvSpPr>
        <xdr:cNvPr id="609" name="楕円 608">
          <a:extLst>
            <a:ext uri="{FF2B5EF4-FFF2-40B4-BE49-F238E27FC236}">
              <a16:creationId xmlns:a16="http://schemas.microsoft.com/office/drawing/2014/main" id="{A839076D-97C6-4660-A592-874EC9CF7C8A}"/>
            </a:ext>
          </a:extLst>
        </xdr:cNvPr>
        <xdr:cNvSpPr/>
      </xdr:nvSpPr>
      <xdr:spPr>
        <a:xfrm>
          <a:off x="19904710" y="1072235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a:extLst>
            <a:ext uri="{FF2B5EF4-FFF2-40B4-BE49-F238E27FC236}">
              <a16:creationId xmlns:a16="http://schemas.microsoft.com/office/drawing/2014/main" id="{458525EE-0BB1-4F13-AF4B-2B7410183DDA}"/>
            </a:ext>
          </a:extLst>
        </xdr:cNvPr>
        <xdr:cNvSpPr txBox="1"/>
      </xdr:nvSpPr>
      <xdr:spPr>
        <a:xfrm>
          <a:off x="19985990" y="1068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97599</xdr:rowOff>
    </xdr:from>
    <xdr:to>
      <xdr:col>112</xdr:col>
      <xdr:colOff>38100</xdr:colOff>
      <xdr:row>63</xdr:row>
      <xdr:rowOff>27749</xdr:rowOff>
    </xdr:to>
    <xdr:sp macro="" textlink="">
      <xdr:nvSpPr>
        <xdr:cNvPr id="611" name="楕円 610">
          <a:extLst>
            <a:ext uri="{FF2B5EF4-FFF2-40B4-BE49-F238E27FC236}">
              <a16:creationId xmlns:a16="http://schemas.microsoft.com/office/drawing/2014/main" id="{71C95D34-9775-46E5-AA63-5C1CA89C7D4E}"/>
            </a:ext>
          </a:extLst>
        </xdr:cNvPr>
        <xdr:cNvSpPr/>
      </xdr:nvSpPr>
      <xdr:spPr>
        <a:xfrm>
          <a:off x="19161760" y="1072368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147066</xdr:rowOff>
    </xdr:from>
    <xdr:to>
      <xdr:col>116</xdr:col>
      <xdr:colOff>63500</xdr:colOff>
      <xdr:row>62</xdr:row>
      <xdr:rowOff>148399</xdr:rowOff>
    </xdr:to>
    <xdr:cxnSp macro="">
      <xdr:nvCxnSpPr>
        <xdr:cNvPr id="612" name="直線コネクタ 611">
          <a:extLst>
            <a:ext uri="{FF2B5EF4-FFF2-40B4-BE49-F238E27FC236}">
              <a16:creationId xmlns:a16="http://schemas.microsoft.com/office/drawing/2014/main" id="{47F9F74D-A007-4762-B08F-EC20C9268807}"/>
            </a:ext>
          </a:extLst>
        </xdr:cNvPr>
        <xdr:cNvCxnSpPr/>
      </xdr:nvCxnSpPr>
      <xdr:spPr>
        <a:xfrm flipV="1">
          <a:off x="19204940" y="10775061"/>
          <a:ext cx="74295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101981</xdr:rowOff>
    </xdr:from>
    <xdr:to>
      <xdr:col>107</xdr:col>
      <xdr:colOff>101600</xdr:colOff>
      <xdr:row>63</xdr:row>
      <xdr:rowOff>32131</xdr:rowOff>
    </xdr:to>
    <xdr:sp macro="" textlink="">
      <xdr:nvSpPr>
        <xdr:cNvPr id="613" name="楕円 612">
          <a:extLst>
            <a:ext uri="{FF2B5EF4-FFF2-40B4-BE49-F238E27FC236}">
              <a16:creationId xmlns:a16="http://schemas.microsoft.com/office/drawing/2014/main" id="{3479E5F2-9F66-49F7-989A-72B01E7C341E}"/>
            </a:ext>
          </a:extLst>
        </xdr:cNvPr>
        <xdr:cNvSpPr/>
      </xdr:nvSpPr>
      <xdr:spPr>
        <a:xfrm>
          <a:off x="18345150" y="107280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148399</xdr:rowOff>
    </xdr:from>
    <xdr:to>
      <xdr:col>111</xdr:col>
      <xdr:colOff>177800</xdr:colOff>
      <xdr:row>62</xdr:row>
      <xdr:rowOff>152781</xdr:rowOff>
    </xdr:to>
    <xdr:cxnSp macro="">
      <xdr:nvCxnSpPr>
        <xdr:cNvPr id="614" name="直線コネクタ 613">
          <a:extLst>
            <a:ext uri="{FF2B5EF4-FFF2-40B4-BE49-F238E27FC236}">
              <a16:creationId xmlns:a16="http://schemas.microsoft.com/office/drawing/2014/main" id="{0E04581F-6B6B-46AE-B8C6-8D84BF28574E}"/>
            </a:ext>
          </a:extLst>
        </xdr:cNvPr>
        <xdr:cNvCxnSpPr/>
      </xdr:nvCxnSpPr>
      <xdr:spPr>
        <a:xfrm flipV="1">
          <a:off x="18399760" y="10776394"/>
          <a:ext cx="80518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103315</xdr:rowOff>
    </xdr:from>
    <xdr:to>
      <xdr:col>102</xdr:col>
      <xdr:colOff>165100</xdr:colOff>
      <xdr:row>63</xdr:row>
      <xdr:rowOff>33465</xdr:rowOff>
    </xdr:to>
    <xdr:sp macro="" textlink="">
      <xdr:nvSpPr>
        <xdr:cNvPr id="615" name="楕円 614">
          <a:extLst>
            <a:ext uri="{FF2B5EF4-FFF2-40B4-BE49-F238E27FC236}">
              <a16:creationId xmlns:a16="http://schemas.microsoft.com/office/drawing/2014/main" id="{A7E5390B-66A8-4665-98CC-CE3721BB8339}"/>
            </a:ext>
          </a:extLst>
        </xdr:cNvPr>
        <xdr:cNvSpPr/>
      </xdr:nvSpPr>
      <xdr:spPr>
        <a:xfrm>
          <a:off x="17547590" y="1073131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152781</xdr:rowOff>
    </xdr:from>
    <xdr:to>
      <xdr:col>107</xdr:col>
      <xdr:colOff>50800</xdr:colOff>
      <xdr:row>62</xdr:row>
      <xdr:rowOff>154115</xdr:rowOff>
    </xdr:to>
    <xdr:cxnSp macro="">
      <xdr:nvCxnSpPr>
        <xdr:cNvPr id="616" name="直線コネクタ 615">
          <a:extLst>
            <a:ext uri="{FF2B5EF4-FFF2-40B4-BE49-F238E27FC236}">
              <a16:creationId xmlns:a16="http://schemas.microsoft.com/office/drawing/2014/main" id="{8992F88D-6A21-49F9-A085-519134E09FA5}"/>
            </a:ext>
          </a:extLst>
        </xdr:cNvPr>
        <xdr:cNvCxnSpPr/>
      </xdr:nvCxnSpPr>
      <xdr:spPr>
        <a:xfrm flipV="1">
          <a:off x="17602200" y="10782681"/>
          <a:ext cx="79756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104839</xdr:rowOff>
    </xdr:from>
    <xdr:to>
      <xdr:col>98</xdr:col>
      <xdr:colOff>38100</xdr:colOff>
      <xdr:row>63</xdr:row>
      <xdr:rowOff>34989</xdr:rowOff>
    </xdr:to>
    <xdr:sp macro="" textlink="">
      <xdr:nvSpPr>
        <xdr:cNvPr id="617" name="楕円 616">
          <a:extLst>
            <a:ext uri="{FF2B5EF4-FFF2-40B4-BE49-F238E27FC236}">
              <a16:creationId xmlns:a16="http://schemas.microsoft.com/office/drawing/2014/main" id="{5F24EF60-5000-47B2-814D-204BAC017815}"/>
            </a:ext>
          </a:extLst>
        </xdr:cNvPr>
        <xdr:cNvSpPr/>
      </xdr:nvSpPr>
      <xdr:spPr>
        <a:xfrm>
          <a:off x="16761460" y="1073283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154115</xdr:rowOff>
    </xdr:from>
    <xdr:to>
      <xdr:col>102</xdr:col>
      <xdr:colOff>114300</xdr:colOff>
      <xdr:row>62</xdr:row>
      <xdr:rowOff>155639</xdr:rowOff>
    </xdr:to>
    <xdr:cxnSp macro="">
      <xdr:nvCxnSpPr>
        <xdr:cNvPr id="618" name="直線コネクタ 617">
          <a:extLst>
            <a:ext uri="{FF2B5EF4-FFF2-40B4-BE49-F238E27FC236}">
              <a16:creationId xmlns:a16="http://schemas.microsoft.com/office/drawing/2014/main" id="{1DCA6287-031B-407C-B596-C3327115D89A}"/>
            </a:ext>
          </a:extLst>
        </xdr:cNvPr>
        <xdr:cNvCxnSpPr/>
      </xdr:nvCxnSpPr>
      <xdr:spPr>
        <a:xfrm flipV="1">
          <a:off x="16804640" y="10784015"/>
          <a:ext cx="79756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142003</xdr:rowOff>
    </xdr:from>
    <xdr:ext cx="469744" cy="259045"/>
    <xdr:sp macro="" textlink="">
      <xdr:nvSpPr>
        <xdr:cNvPr id="619" name="n_1aveValue【学校施設】&#10;一人当たり面積">
          <a:extLst>
            <a:ext uri="{FF2B5EF4-FFF2-40B4-BE49-F238E27FC236}">
              <a16:creationId xmlns:a16="http://schemas.microsoft.com/office/drawing/2014/main" id="{D7F5C574-053E-4466-8279-9C6BA49AAE99}"/>
            </a:ext>
          </a:extLst>
        </xdr:cNvPr>
        <xdr:cNvSpPr txBox="1"/>
      </xdr:nvSpPr>
      <xdr:spPr>
        <a:xfrm>
          <a:off x="18982132" y="1042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620" name="n_2aveValue【学校施設】&#10;一人当たり面積">
          <a:extLst>
            <a:ext uri="{FF2B5EF4-FFF2-40B4-BE49-F238E27FC236}">
              <a16:creationId xmlns:a16="http://schemas.microsoft.com/office/drawing/2014/main" id="{856774D0-AB1C-4C3C-A3FC-EF0CDB8122FA}"/>
            </a:ext>
          </a:extLst>
        </xdr:cNvPr>
        <xdr:cNvSpPr txBox="1"/>
      </xdr:nvSpPr>
      <xdr:spPr>
        <a:xfrm>
          <a:off x="18182032"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147528</xdr:rowOff>
    </xdr:from>
    <xdr:ext cx="469744" cy="259045"/>
    <xdr:sp macro="" textlink="">
      <xdr:nvSpPr>
        <xdr:cNvPr id="621" name="n_3aveValue【学校施設】&#10;一人当たり面積">
          <a:extLst>
            <a:ext uri="{FF2B5EF4-FFF2-40B4-BE49-F238E27FC236}">
              <a16:creationId xmlns:a16="http://schemas.microsoft.com/office/drawing/2014/main" id="{853EE99E-A9FB-4D6D-B6F8-81FAE56F98C1}"/>
            </a:ext>
          </a:extLst>
        </xdr:cNvPr>
        <xdr:cNvSpPr txBox="1"/>
      </xdr:nvSpPr>
      <xdr:spPr>
        <a:xfrm>
          <a:off x="17384472" y="1043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156862</xdr:rowOff>
    </xdr:from>
    <xdr:ext cx="469744" cy="259045"/>
    <xdr:sp macro="" textlink="">
      <xdr:nvSpPr>
        <xdr:cNvPr id="622" name="n_4aveValue【学校施設】&#10;一人当たり面積">
          <a:extLst>
            <a:ext uri="{FF2B5EF4-FFF2-40B4-BE49-F238E27FC236}">
              <a16:creationId xmlns:a16="http://schemas.microsoft.com/office/drawing/2014/main" id="{1A374BDF-26DE-4BE2-8FBC-264CB4F912EB}"/>
            </a:ext>
          </a:extLst>
        </xdr:cNvPr>
        <xdr:cNvSpPr txBox="1"/>
      </xdr:nvSpPr>
      <xdr:spPr>
        <a:xfrm>
          <a:off x="1658881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18876</xdr:rowOff>
    </xdr:from>
    <xdr:ext cx="469744" cy="259045"/>
    <xdr:sp macro="" textlink="">
      <xdr:nvSpPr>
        <xdr:cNvPr id="623" name="n_1mainValue【学校施設】&#10;一人当たり面積">
          <a:extLst>
            <a:ext uri="{FF2B5EF4-FFF2-40B4-BE49-F238E27FC236}">
              <a16:creationId xmlns:a16="http://schemas.microsoft.com/office/drawing/2014/main" id="{36A85DBC-D6F4-48F8-ADE5-6329928BE904}"/>
            </a:ext>
          </a:extLst>
        </xdr:cNvPr>
        <xdr:cNvSpPr txBox="1"/>
      </xdr:nvSpPr>
      <xdr:spPr>
        <a:xfrm>
          <a:off x="18982132"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23258</xdr:rowOff>
    </xdr:from>
    <xdr:ext cx="469744" cy="259045"/>
    <xdr:sp macro="" textlink="">
      <xdr:nvSpPr>
        <xdr:cNvPr id="624" name="n_2mainValue【学校施設】&#10;一人当たり面積">
          <a:extLst>
            <a:ext uri="{FF2B5EF4-FFF2-40B4-BE49-F238E27FC236}">
              <a16:creationId xmlns:a16="http://schemas.microsoft.com/office/drawing/2014/main" id="{938985CA-E350-4936-A6C4-71F06E3DA444}"/>
            </a:ext>
          </a:extLst>
        </xdr:cNvPr>
        <xdr:cNvSpPr txBox="1"/>
      </xdr:nvSpPr>
      <xdr:spPr>
        <a:xfrm>
          <a:off x="18182032" y="1082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24592</xdr:rowOff>
    </xdr:from>
    <xdr:ext cx="469744" cy="259045"/>
    <xdr:sp macro="" textlink="">
      <xdr:nvSpPr>
        <xdr:cNvPr id="625" name="n_3mainValue【学校施設】&#10;一人当たり面積">
          <a:extLst>
            <a:ext uri="{FF2B5EF4-FFF2-40B4-BE49-F238E27FC236}">
              <a16:creationId xmlns:a16="http://schemas.microsoft.com/office/drawing/2014/main" id="{112A256F-52D8-45B0-9773-EE6729AF8939}"/>
            </a:ext>
          </a:extLst>
        </xdr:cNvPr>
        <xdr:cNvSpPr txBox="1"/>
      </xdr:nvSpPr>
      <xdr:spPr>
        <a:xfrm>
          <a:off x="17384472" y="108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26116</xdr:rowOff>
    </xdr:from>
    <xdr:ext cx="469744" cy="259045"/>
    <xdr:sp macro="" textlink="">
      <xdr:nvSpPr>
        <xdr:cNvPr id="626" name="n_4mainValue【学校施設】&#10;一人当たり面積">
          <a:extLst>
            <a:ext uri="{FF2B5EF4-FFF2-40B4-BE49-F238E27FC236}">
              <a16:creationId xmlns:a16="http://schemas.microsoft.com/office/drawing/2014/main" id="{421FE945-209B-40E7-81B4-306AD9AE3C17}"/>
            </a:ext>
          </a:extLst>
        </xdr:cNvPr>
        <xdr:cNvSpPr txBox="1"/>
      </xdr:nvSpPr>
      <xdr:spPr>
        <a:xfrm>
          <a:off x="16588817" y="1082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83ACA0D5-21F0-46CF-9943-C1E337B2D589}"/>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89422BDF-9E82-420D-A4AB-0CE59D1580FB}"/>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32303A09-10D3-4D9F-8317-A516AA0EC2A0}"/>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8F0220CB-83EF-4CD2-BC09-7A96720B3378}"/>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720D6E66-6606-4BE7-8E9E-B9301BBE07FA}"/>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C2CAE34B-E60D-4FC6-BB87-E7DC9732C099}"/>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E00A8D1C-64F8-487F-A7C9-F1F42B25D7CF}"/>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13C6299B-F3E0-4FDF-B1A3-D90C43AB441F}"/>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FBC50BCD-399E-4924-B43B-B4FFE5B4C2BC}"/>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3040F6F-9B98-415A-942B-8154222A509F}"/>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944834C6-A974-42F2-A322-4ABC2A9B2F2B}"/>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340A2FDC-DF34-4057-8EDA-E796F14E58E0}"/>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0B2846E7-1E8C-4712-95C0-43C835506678}"/>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879276E6-FB12-43CE-A919-4F0A61806B36}"/>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F16C3026-EAC9-40AA-942E-A977AEAAB78D}"/>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72152EE1-D3C5-46A5-A828-65BEED22D329}"/>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285083A1-8C90-4ADA-A60B-C4D80D60238F}"/>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63710F4A-3976-4AA6-A1CA-97E9F59E74EB}"/>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7E95821D-43AE-4ABB-B588-BE6858D234CF}"/>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D5FAA435-4569-490C-9452-487A5BE0C597}"/>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FBF97DF5-5563-465F-B571-3B506A555408}"/>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01FA49ED-5BC9-4870-A37E-D8DEE3C81850}"/>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4EF8EFAA-5CFA-4275-89BB-09FA03F40C32}"/>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5AF62B19-8AE0-402B-A437-44607F8AB8CC}"/>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8FF801A1-4744-49ED-AC3F-211027D531C1}"/>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92037362-4EA1-46E1-838F-909CFA396095}"/>
            </a:ext>
          </a:extLst>
        </xdr:cNvPr>
        <xdr:cNvCxnSpPr/>
      </xdr:nvCxnSpPr>
      <xdr:spPr>
        <a:xfrm flipV="1">
          <a:off x="14703424" y="13455560"/>
          <a:ext cx="0" cy="1461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5A4B2B99-E340-4CBD-A0AC-41A85360EE0B}"/>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3B177EBB-D59C-494E-B03B-E4E69A5647F8}"/>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D827540C-1427-4067-A946-6872E2F791B2}"/>
            </a:ext>
          </a:extLst>
        </xdr:cNvPr>
        <xdr:cNvSpPr txBox="1"/>
      </xdr:nvSpPr>
      <xdr:spPr>
        <a:xfrm>
          <a:off x="14742160" y="1322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35883124-ABA9-443D-98DD-78782E8A42F2}"/>
            </a:ext>
          </a:extLst>
        </xdr:cNvPr>
        <xdr:cNvCxnSpPr/>
      </xdr:nvCxnSpPr>
      <xdr:spPr>
        <a:xfrm>
          <a:off x="14611350" y="13455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a:extLst>
            <a:ext uri="{FF2B5EF4-FFF2-40B4-BE49-F238E27FC236}">
              <a16:creationId xmlns:a16="http://schemas.microsoft.com/office/drawing/2014/main" id="{FC8CF187-B9A5-4A56-A42B-80446CAE003B}"/>
            </a:ext>
          </a:extLst>
        </xdr:cNvPr>
        <xdr:cNvSpPr txBox="1"/>
      </xdr:nvSpPr>
      <xdr:spPr>
        <a:xfrm>
          <a:off x="1474216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EC2F83D4-77EC-4ABC-AAD2-D7A1EF46A38B}"/>
            </a:ext>
          </a:extLst>
        </xdr:cNvPr>
        <xdr:cNvSpPr/>
      </xdr:nvSpPr>
      <xdr:spPr>
        <a:xfrm>
          <a:off x="14649450" y="1411369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9" name="フローチャート: 判断 658">
          <a:extLst>
            <a:ext uri="{FF2B5EF4-FFF2-40B4-BE49-F238E27FC236}">
              <a16:creationId xmlns:a16="http://schemas.microsoft.com/office/drawing/2014/main" id="{1103E70F-7DAF-4CB4-9AAD-F919A5BAAF7C}"/>
            </a:ext>
          </a:extLst>
        </xdr:cNvPr>
        <xdr:cNvSpPr/>
      </xdr:nvSpPr>
      <xdr:spPr>
        <a:xfrm>
          <a:off x="13887450" y="1417029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9C70A6E8-9E4F-4061-9CF9-2DC07F732D8B}"/>
            </a:ext>
          </a:extLst>
        </xdr:cNvPr>
        <xdr:cNvSpPr/>
      </xdr:nvSpPr>
      <xdr:spPr>
        <a:xfrm>
          <a:off x="13089890" y="1413437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661" name="フローチャート: 判断 660">
          <a:extLst>
            <a:ext uri="{FF2B5EF4-FFF2-40B4-BE49-F238E27FC236}">
              <a16:creationId xmlns:a16="http://schemas.microsoft.com/office/drawing/2014/main" id="{C2E25093-4460-480B-9624-49D081F56F51}"/>
            </a:ext>
          </a:extLst>
        </xdr:cNvPr>
        <xdr:cNvSpPr/>
      </xdr:nvSpPr>
      <xdr:spPr>
        <a:xfrm>
          <a:off x="12303760" y="1415288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662" name="フローチャート: 判断 661">
          <a:extLst>
            <a:ext uri="{FF2B5EF4-FFF2-40B4-BE49-F238E27FC236}">
              <a16:creationId xmlns:a16="http://schemas.microsoft.com/office/drawing/2014/main" id="{7462C492-C9B6-4567-B187-C2FB29D77D21}"/>
            </a:ext>
          </a:extLst>
        </xdr:cNvPr>
        <xdr:cNvSpPr/>
      </xdr:nvSpPr>
      <xdr:spPr>
        <a:xfrm>
          <a:off x="11487150" y="1415614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2C4979E5-E2FD-4343-A718-81C0206524F9}"/>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7BFFEC2-4472-44F6-BE13-132EE7E3FE59}"/>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24BEB5C-A59F-4B24-871A-B4CFD150C40D}"/>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88872DEE-3F11-4B32-A9B1-3EFB1C8603E2}"/>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AE9E8E81-FEE4-46E6-92FB-796F235FA388}"/>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113030</xdr:rowOff>
    </xdr:from>
    <xdr:to>
      <xdr:col>85</xdr:col>
      <xdr:colOff>177800</xdr:colOff>
      <xdr:row>84</xdr:row>
      <xdr:rowOff>43180</xdr:rowOff>
    </xdr:to>
    <xdr:sp macro="" textlink="">
      <xdr:nvSpPr>
        <xdr:cNvPr id="668" name="楕円 667">
          <a:extLst>
            <a:ext uri="{FF2B5EF4-FFF2-40B4-BE49-F238E27FC236}">
              <a16:creationId xmlns:a16="http://schemas.microsoft.com/office/drawing/2014/main" id="{2F7CBEA0-C767-4893-83AE-63C60247DA4C}"/>
            </a:ext>
          </a:extLst>
        </xdr:cNvPr>
        <xdr:cNvSpPr/>
      </xdr:nvSpPr>
      <xdr:spPr>
        <a:xfrm>
          <a:off x="14649450" y="14343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91457</xdr:rowOff>
    </xdr:from>
    <xdr:ext cx="405111" cy="259045"/>
    <xdr:sp macro="" textlink="">
      <xdr:nvSpPr>
        <xdr:cNvPr id="669" name="【児童館】&#10;有形固定資産減価償却率該当値テキスト">
          <a:extLst>
            <a:ext uri="{FF2B5EF4-FFF2-40B4-BE49-F238E27FC236}">
              <a16:creationId xmlns:a16="http://schemas.microsoft.com/office/drawing/2014/main" id="{120A4609-244D-4FDC-B17A-4AE04C6B12E9}"/>
            </a:ext>
          </a:extLst>
        </xdr:cNvPr>
        <xdr:cNvSpPr txBox="1"/>
      </xdr:nvSpPr>
      <xdr:spPr>
        <a:xfrm>
          <a:off x="14742160" y="1432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670" name="楕円 669">
          <a:extLst>
            <a:ext uri="{FF2B5EF4-FFF2-40B4-BE49-F238E27FC236}">
              <a16:creationId xmlns:a16="http://schemas.microsoft.com/office/drawing/2014/main" id="{B69BAAB9-93EA-406E-8B6F-6AFC48CBDB71}"/>
            </a:ext>
          </a:extLst>
        </xdr:cNvPr>
        <xdr:cNvSpPr/>
      </xdr:nvSpPr>
      <xdr:spPr>
        <a:xfrm>
          <a:off x="13887450" y="142957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118111</xdr:rowOff>
    </xdr:from>
    <xdr:to>
      <xdr:col>85</xdr:col>
      <xdr:colOff>127000</xdr:colOff>
      <xdr:row>83</xdr:row>
      <xdr:rowOff>163830</xdr:rowOff>
    </xdr:to>
    <xdr:cxnSp macro="">
      <xdr:nvCxnSpPr>
        <xdr:cNvPr id="671" name="直線コネクタ 670">
          <a:extLst>
            <a:ext uri="{FF2B5EF4-FFF2-40B4-BE49-F238E27FC236}">
              <a16:creationId xmlns:a16="http://schemas.microsoft.com/office/drawing/2014/main" id="{9E47AAA8-7387-407B-87CD-9ADC60E64BF4}"/>
            </a:ext>
          </a:extLst>
        </xdr:cNvPr>
        <xdr:cNvCxnSpPr/>
      </xdr:nvCxnSpPr>
      <xdr:spPr>
        <a:xfrm>
          <a:off x="13942060" y="14350366"/>
          <a:ext cx="76200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23223</xdr:rowOff>
    </xdr:from>
    <xdr:to>
      <xdr:col>76</xdr:col>
      <xdr:colOff>165100</xdr:colOff>
      <xdr:row>83</xdr:row>
      <xdr:rowOff>124823</xdr:rowOff>
    </xdr:to>
    <xdr:sp macro="" textlink="">
      <xdr:nvSpPr>
        <xdr:cNvPr id="672" name="楕円 671">
          <a:extLst>
            <a:ext uri="{FF2B5EF4-FFF2-40B4-BE49-F238E27FC236}">
              <a16:creationId xmlns:a16="http://schemas.microsoft.com/office/drawing/2014/main" id="{BE5C09D1-17BE-4174-A2F6-3221FB0A241B}"/>
            </a:ext>
          </a:extLst>
        </xdr:cNvPr>
        <xdr:cNvSpPr/>
      </xdr:nvSpPr>
      <xdr:spPr>
        <a:xfrm>
          <a:off x="13089890" y="1424976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74023</xdr:rowOff>
    </xdr:from>
    <xdr:to>
      <xdr:col>81</xdr:col>
      <xdr:colOff>50800</xdr:colOff>
      <xdr:row>83</xdr:row>
      <xdr:rowOff>118111</xdr:rowOff>
    </xdr:to>
    <xdr:cxnSp macro="">
      <xdr:nvCxnSpPr>
        <xdr:cNvPr id="673" name="直線コネクタ 672">
          <a:extLst>
            <a:ext uri="{FF2B5EF4-FFF2-40B4-BE49-F238E27FC236}">
              <a16:creationId xmlns:a16="http://schemas.microsoft.com/office/drawing/2014/main" id="{2C0573ED-E369-4020-9CC2-F8676E15DD89}"/>
            </a:ext>
          </a:extLst>
        </xdr:cNvPr>
        <xdr:cNvCxnSpPr/>
      </xdr:nvCxnSpPr>
      <xdr:spPr>
        <a:xfrm>
          <a:off x="13144500" y="14304373"/>
          <a:ext cx="797560" cy="4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74" name="楕円 673">
          <a:extLst>
            <a:ext uri="{FF2B5EF4-FFF2-40B4-BE49-F238E27FC236}">
              <a16:creationId xmlns:a16="http://schemas.microsoft.com/office/drawing/2014/main" id="{A2E900ED-5667-4952-82A3-CEB5A42C5BA3}"/>
            </a:ext>
          </a:extLst>
        </xdr:cNvPr>
        <xdr:cNvSpPr/>
      </xdr:nvSpPr>
      <xdr:spPr>
        <a:xfrm>
          <a:off x="12303760" y="142043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26670</xdr:rowOff>
    </xdr:from>
    <xdr:to>
      <xdr:col>76</xdr:col>
      <xdr:colOff>114300</xdr:colOff>
      <xdr:row>83</xdr:row>
      <xdr:rowOff>74023</xdr:rowOff>
    </xdr:to>
    <xdr:cxnSp macro="">
      <xdr:nvCxnSpPr>
        <xdr:cNvPr id="675" name="直線コネクタ 674">
          <a:extLst>
            <a:ext uri="{FF2B5EF4-FFF2-40B4-BE49-F238E27FC236}">
              <a16:creationId xmlns:a16="http://schemas.microsoft.com/office/drawing/2014/main" id="{E3AA8BE6-21F8-412A-89CA-30D9156676CF}"/>
            </a:ext>
          </a:extLst>
        </xdr:cNvPr>
        <xdr:cNvCxnSpPr/>
      </xdr:nvCxnSpPr>
      <xdr:spPr>
        <a:xfrm>
          <a:off x="12346940" y="14255115"/>
          <a:ext cx="797560" cy="4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122827</xdr:rowOff>
    </xdr:from>
    <xdr:to>
      <xdr:col>67</xdr:col>
      <xdr:colOff>101600</xdr:colOff>
      <xdr:row>83</xdr:row>
      <xdr:rowOff>52977</xdr:rowOff>
    </xdr:to>
    <xdr:sp macro="" textlink="">
      <xdr:nvSpPr>
        <xdr:cNvPr id="676" name="楕円 675">
          <a:extLst>
            <a:ext uri="{FF2B5EF4-FFF2-40B4-BE49-F238E27FC236}">
              <a16:creationId xmlns:a16="http://schemas.microsoft.com/office/drawing/2014/main" id="{75226D45-922F-4030-8C5E-FC3E164B73AC}"/>
            </a:ext>
          </a:extLst>
        </xdr:cNvPr>
        <xdr:cNvSpPr/>
      </xdr:nvSpPr>
      <xdr:spPr>
        <a:xfrm>
          <a:off x="11487150" y="141836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2177</xdr:rowOff>
    </xdr:from>
    <xdr:to>
      <xdr:col>71</xdr:col>
      <xdr:colOff>177800</xdr:colOff>
      <xdr:row>83</xdr:row>
      <xdr:rowOff>26670</xdr:rowOff>
    </xdr:to>
    <xdr:cxnSp macro="">
      <xdr:nvCxnSpPr>
        <xdr:cNvPr id="677" name="直線コネクタ 676">
          <a:extLst>
            <a:ext uri="{FF2B5EF4-FFF2-40B4-BE49-F238E27FC236}">
              <a16:creationId xmlns:a16="http://schemas.microsoft.com/office/drawing/2014/main" id="{E4968ACB-237E-4954-8D62-3D48AA81BB8D}"/>
            </a:ext>
          </a:extLst>
        </xdr:cNvPr>
        <xdr:cNvCxnSpPr/>
      </xdr:nvCxnSpPr>
      <xdr:spPr>
        <a:xfrm>
          <a:off x="11541760" y="14232527"/>
          <a:ext cx="805180" cy="2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678" name="n_1aveValue【児童館】&#10;有形固定資産減価償却率">
          <a:extLst>
            <a:ext uri="{FF2B5EF4-FFF2-40B4-BE49-F238E27FC236}">
              <a16:creationId xmlns:a16="http://schemas.microsoft.com/office/drawing/2014/main" id="{7853D984-30B8-42A1-AF18-26080D03DCA2}"/>
            </a:ext>
          </a:extLst>
        </xdr:cNvPr>
        <xdr:cNvSpPr txBox="1"/>
      </xdr:nvSpPr>
      <xdr:spPr>
        <a:xfrm>
          <a:off x="13738234" y="1394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79" name="n_2aveValue【児童館】&#10;有形固定資産減価償却率">
          <a:extLst>
            <a:ext uri="{FF2B5EF4-FFF2-40B4-BE49-F238E27FC236}">
              <a16:creationId xmlns:a16="http://schemas.microsoft.com/office/drawing/2014/main" id="{88280AD6-102C-409A-A78B-529F44540D9C}"/>
            </a:ext>
          </a:extLst>
        </xdr:cNvPr>
        <xdr:cNvSpPr txBox="1"/>
      </xdr:nvSpPr>
      <xdr:spPr>
        <a:xfrm>
          <a:off x="12957184" y="1390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680" name="n_3aveValue【児童館】&#10;有形固定資産減価償却率">
          <a:extLst>
            <a:ext uri="{FF2B5EF4-FFF2-40B4-BE49-F238E27FC236}">
              <a16:creationId xmlns:a16="http://schemas.microsoft.com/office/drawing/2014/main" id="{5FD2C95D-513E-4EE9-88BB-DCA06674FEEC}"/>
            </a:ext>
          </a:extLst>
        </xdr:cNvPr>
        <xdr:cNvSpPr txBox="1"/>
      </xdr:nvSpPr>
      <xdr:spPr>
        <a:xfrm>
          <a:off x="1217105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681" name="n_4aveValue【児童館】&#10;有形固定資産減価償却率">
          <a:extLst>
            <a:ext uri="{FF2B5EF4-FFF2-40B4-BE49-F238E27FC236}">
              <a16:creationId xmlns:a16="http://schemas.microsoft.com/office/drawing/2014/main" id="{DE748633-ED1E-48D8-8B88-C848F201B722}"/>
            </a:ext>
          </a:extLst>
        </xdr:cNvPr>
        <xdr:cNvSpPr txBox="1"/>
      </xdr:nvSpPr>
      <xdr:spPr>
        <a:xfrm>
          <a:off x="113544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160038</xdr:rowOff>
    </xdr:from>
    <xdr:ext cx="405111" cy="259045"/>
    <xdr:sp macro="" textlink="">
      <xdr:nvSpPr>
        <xdr:cNvPr id="682" name="n_1mainValue【児童館】&#10;有形固定資産減価償却率">
          <a:extLst>
            <a:ext uri="{FF2B5EF4-FFF2-40B4-BE49-F238E27FC236}">
              <a16:creationId xmlns:a16="http://schemas.microsoft.com/office/drawing/2014/main" id="{21454F93-CD81-4FC9-8371-6F58191BF087}"/>
            </a:ext>
          </a:extLst>
        </xdr:cNvPr>
        <xdr:cNvSpPr txBox="1"/>
      </xdr:nvSpPr>
      <xdr:spPr>
        <a:xfrm>
          <a:off x="13738234" y="1439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115950</xdr:rowOff>
    </xdr:from>
    <xdr:ext cx="405111" cy="259045"/>
    <xdr:sp macro="" textlink="">
      <xdr:nvSpPr>
        <xdr:cNvPr id="683" name="n_2mainValue【児童館】&#10;有形固定資産減価償却率">
          <a:extLst>
            <a:ext uri="{FF2B5EF4-FFF2-40B4-BE49-F238E27FC236}">
              <a16:creationId xmlns:a16="http://schemas.microsoft.com/office/drawing/2014/main" id="{2A36A056-21B3-4912-AB8A-036FB740C0AB}"/>
            </a:ext>
          </a:extLst>
        </xdr:cNvPr>
        <xdr:cNvSpPr txBox="1"/>
      </xdr:nvSpPr>
      <xdr:spPr>
        <a:xfrm>
          <a:off x="1295718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84" name="n_3mainValue【児童館】&#10;有形固定資産減価償却率">
          <a:extLst>
            <a:ext uri="{FF2B5EF4-FFF2-40B4-BE49-F238E27FC236}">
              <a16:creationId xmlns:a16="http://schemas.microsoft.com/office/drawing/2014/main" id="{72B3AD77-24C7-4777-BE98-119F99CFC124}"/>
            </a:ext>
          </a:extLst>
        </xdr:cNvPr>
        <xdr:cNvSpPr txBox="1"/>
      </xdr:nvSpPr>
      <xdr:spPr>
        <a:xfrm>
          <a:off x="12171054" y="1429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685" name="n_4mainValue【児童館】&#10;有形固定資産減価償却率">
          <a:extLst>
            <a:ext uri="{FF2B5EF4-FFF2-40B4-BE49-F238E27FC236}">
              <a16:creationId xmlns:a16="http://schemas.microsoft.com/office/drawing/2014/main" id="{917BAC4F-8242-4EFF-9590-9D5A728D1DD6}"/>
            </a:ext>
          </a:extLst>
        </xdr:cNvPr>
        <xdr:cNvSpPr txBox="1"/>
      </xdr:nvSpPr>
      <xdr:spPr>
        <a:xfrm>
          <a:off x="11354444" y="142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3A205D5E-D82B-4376-AD9F-EED87726E784}"/>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7C7A4AF5-3032-4A31-A54B-404D49156900}"/>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AFC66385-1B9A-4F5F-A17E-48610B85C3AD}"/>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17B5B9F1-C6CF-48FF-B1D5-1FE6029A8D6D}"/>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82EEF17D-FBC8-49DC-9CDD-E540FDFF4336}"/>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7BADE9EB-5FAB-4824-A1EF-E9F485A74537}"/>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8ABEA254-64B7-473C-858F-A9C2D968DD71}"/>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5292B4F5-CCDE-4482-9F77-1A3174E93DFF}"/>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5B47FE80-8A49-41B4-B8C2-610BB4C3D87F}"/>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52964DAA-E6DD-4D4F-872A-C80844E5E1E2}"/>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D6BBA51A-9758-4BA5-8492-001C86287E91}"/>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024B1545-32EF-43F3-9CFD-7E3649E823FC}"/>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C0BFAF52-C39A-4D30-9BB5-C4262A15CCD2}"/>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6AA5A175-A95F-41D2-B614-5DA650289715}"/>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FF7863C1-AC64-4BA2-A5AD-EAD7170E6B25}"/>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FCE081F2-197F-40B6-9FC6-2A1D169C326C}"/>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EFF1D974-50C3-48BC-9A33-141053756D05}"/>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C2803B02-D905-4706-ADDB-1F3CF71FA2DD}"/>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F4DB88AC-E64E-4630-B9B9-D5ED478A29DA}"/>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E8D54678-36EB-4CB8-9EC5-73FEBFCE188A}"/>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E516115A-109A-4376-A718-993CBD76A126}"/>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067BAE1C-CD0B-466D-8FED-0912D0429906}"/>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EF8BA35C-8212-4E0B-8589-43A0D690F89E}"/>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46D5BD5D-8DD8-4D5E-9E59-C54EA00770A1}"/>
            </a:ext>
          </a:extLst>
        </xdr:cNvPr>
        <xdr:cNvCxnSpPr/>
      </xdr:nvCxnSpPr>
      <xdr:spPr>
        <a:xfrm flipV="1">
          <a:off x="19947254" y="1338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F35B8672-BD0F-443C-B30D-48CF1385850A}"/>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84759C33-BAFA-47E1-A706-ED9FA6C47558}"/>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06C9BB77-CB26-4B19-8272-E62C2949D1E8}"/>
            </a:ext>
          </a:extLst>
        </xdr:cNvPr>
        <xdr:cNvSpPr txBox="1"/>
      </xdr:nvSpPr>
      <xdr:spPr>
        <a:xfrm>
          <a:off x="19985990" y="131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A19D152C-E17B-4645-BD23-77F345646652}"/>
            </a:ext>
          </a:extLst>
        </xdr:cNvPr>
        <xdr:cNvCxnSpPr/>
      </xdr:nvCxnSpPr>
      <xdr:spPr>
        <a:xfrm>
          <a:off x="19885660" y="1338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14" name="【児童館】&#10;一人当たり面積平均値テキスト">
          <a:extLst>
            <a:ext uri="{FF2B5EF4-FFF2-40B4-BE49-F238E27FC236}">
              <a16:creationId xmlns:a16="http://schemas.microsoft.com/office/drawing/2014/main" id="{619E87E3-61AB-47B9-8910-DCA8596B9BFC}"/>
            </a:ext>
          </a:extLst>
        </xdr:cNvPr>
        <xdr:cNvSpPr txBox="1"/>
      </xdr:nvSpPr>
      <xdr:spPr>
        <a:xfrm>
          <a:off x="19985990" y="14350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FC10FDFE-5AAD-4AA8-ABD1-F7A487CE4F6F}"/>
            </a:ext>
          </a:extLst>
        </xdr:cNvPr>
        <xdr:cNvSpPr/>
      </xdr:nvSpPr>
      <xdr:spPr>
        <a:xfrm>
          <a:off x="19904710" y="143662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6" name="フローチャート: 判断 715">
          <a:extLst>
            <a:ext uri="{FF2B5EF4-FFF2-40B4-BE49-F238E27FC236}">
              <a16:creationId xmlns:a16="http://schemas.microsoft.com/office/drawing/2014/main" id="{13B96A86-58F1-4C51-8D5E-53F15BFE1985}"/>
            </a:ext>
          </a:extLst>
        </xdr:cNvPr>
        <xdr:cNvSpPr/>
      </xdr:nvSpPr>
      <xdr:spPr>
        <a:xfrm>
          <a:off x="19161760" y="142900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7" name="フローチャート: 判断 716">
          <a:extLst>
            <a:ext uri="{FF2B5EF4-FFF2-40B4-BE49-F238E27FC236}">
              <a16:creationId xmlns:a16="http://schemas.microsoft.com/office/drawing/2014/main" id="{BAE5FC21-629F-4130-80FD-B44C1D3C043E}"/>
            </a:ext>
          </a:extLst>
        </xdr:cNvPr>
        <xdr:cNvSpPr/>
      </xdr:nvSpPr>
      <xdr:spPr>
        <a:xfrm>
          <a:off x="18345150" y="142900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8" name="フローチャート: 判断 717">
          <a:extLst>
            <a:ext uri="{FF2B5EF4-FFF2-40B4-BE49-F238E27FC236}">
              <a16:creationId xmlns:a16="http://schemas.microsoft.com/office/drawing/2014/main" id="{6157AB7E-0D8F-4F5C-819D-41DAB15BDED3}"/>
            </a:ext>
          </a:extLst>
        </xdr:cNvPr>
        <xdr:cNvSpPr/>
      </xdr:nvSpPr>
      <xdr:spPr>
        <a:xfrm>
          <a:off x="17547590" y="142900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9" name="フローチャート: 判断 718">
          <a:extLst>
            <a:ext uri="{FF2B5EF4-FFF2-40B4-BE49-F238E27FC236}">
              <a16:creationId xmlns:a16="http://schemas.microsoft.com/office/drawing/2014/main" id="{3A91CD57-8C8A-4B3D-8BE2-C480707619BA}"/>
            </a:ext>
          </a:extLst>
        </xdr:cNvPr>
        <xdr:cNvSpPr/>
      </xdr:nvSpPr>
      <xdr:spPr>
        <a:xfrm>
          <a:off x="16761460" y="142900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3F2BC6E-0755-408E-9F92-1B9EB6421984}"/>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E597E66-14BA-4F6F-B23A-041252CF01E8}"/>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9F23EF9B-731C-45EA-91DC-36CACB46AA6B}"/>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222C62C6-C01A-49BB-9600-7869D06BA979}"/>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C6A9FE85-E6F4-4A9D-B486-78C7DC299881}"/>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25400</xdr:rowOff>
    </xdr:from>
    <xdr:to>
      <xdr:col>116</xdr:col>
      <xdr:colOff>114300</xdr:colOff>
      <xdr:row>81</xdr:row>
      <xdr:rowOff>127000</xdr:rowOff>
    </xdr:to>
    <xdr:sp macro="" textlink="">
      <xdr:nvSpPr>
        <xdr:cNvPr id="725" name="楕円 724">
          <a:extLst>
            <a:ext uri="{FF2B5EF4-FFF2-40B4-BE49-F238E27FC236}">
              <a16:creationId xmlns:a16="http://schemas.microsoft.com/office/drawing/2014/main" id="{3542B1CA-1336-4440-9340-CD3B0CFE7243}"/>
            </a:ext>
          </a:extLst>
        </xdr:cNvPr>
        <xdr:cNvSpPr/>
      </xdr:nvSpPr>
      <xdr:spPr>
        <a:xfrm>
          <a:off x="19904710" y="139090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48277</xdr:rowOff>
    </xdr:from>
    <xdr:ext cx="469744" cy="259045"/>
    <xdr:sp macro="" textlink="">
      <xdr:nvSpPr>
        <xdr:cNvPr id="726" name="【児童館】&#10;一人当たり面積該当値テキスト">
          <a:extLst>
            <a:ext uri="{FF2B5EF4-FFF2-40B4-BE49-F238E27FC236}">
              <a16:creationId xmlns:a16="http://schemas.microsoft.com/office/drawing/2014/main" id="{A9021657-DEBD-4478-9BF4-36B1037D978D}"/>
            </a:ext>
          </a:extLst>
        </xdr:cNvPr>
        <xdr:cNvSpPr txBox="1"/>
      </xdr:nvSpPr>
      <xdr:spPr>
        <a:xfrm>
          <a:off x="19985990" y="1376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25400</xdr:rowOff>
    </xdr:from>
    <xdr:to>
      <xdr:col>112</xdr:col>
      <xdr:colOff>38100</xdr:colOff>
      <xdr:row>81</xdr:row>
      <xdr:rowOff>127000</xdr:rowOff>
    </xdr:to>
    <xdr:sp macro="" textlink="">
      <xdr:nvSpPr>
        <xdr:cNvPr id="727" name="楕円 726">
          <a:extLst>
            <a:ext uri="{FF2B5EF4-FFF2-40B4-BE49-F238E27FC236}">
              <a16:creationId xmlns:a16="http://schemas.microsoft.com/office/drawing/2014/main" id="{932F51B9-C397-4A00-80C5-6F437F07EB5D}"/>
            </a:ext>
          </a:extLst>
        </xdr:cNvPr>
        <xdr:cNvSpPr/>
      </xdr:nvSpPr>
      <xdr:spPr>
        <a:xfrm>
          <a:off x="19161760" y="139090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76200</xdr:rowOff>
    </xdr:from>
    <xdr:to>
      <xdr:col>116</xdr:col>
      <xdr:colOff>63500</xdr:colOff>
      <xdr:row>81</xdr:row>
      <xdr:rowOff>76200</xdr:rowOff>
    </xdr:to>
    <xdr:cxnSp macro="">
      <xdr:nvCxnSpPr>
        <xdr:cNvPr id="728" name="直線コネクタ 727">
          <a:extLst>
            <a:ext uri="{FF2B5EF4-FFF2-40B4-BE49-F238E27FC236}">
              <a16:creationId xmlns:a16="http://schemas.microsoft.com/office/drawing/2014/main" id="{71118245-EFC8-4EB1-937E-91E13624188C}"/>
            </a:ext>
          </a:extLst>
        </xdr:cNvPr>
        <xdr:cNvCxnSpPr/>
      </xdr:nvCxnSpPr>
      <xdr:spPr>
        <a:xfrm>
          <a:off x="19204940" y="139636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25400</xdr:rowOff>
    </xdr:from>
    <xdr:to>
      <xdr:col>107</xdr:col>
      <xdr:colOff>101600</xdr:colOff>
      <xdr:row>81</xdr:row>
      <xdr:rowOff>127000</xdr:rowOff>
    </xdr:to>
    <xdr:sp macro="" textlink="">
      <xdr:nvSpPr>
        <xdr:cNvPr id="729" name="楕円 728">
          <a:extLst>
            <a:ext uri="{FF2B5EF4-FFF2-40B4-BE49-F238E27FC236}">
              <a16:creationId xmlns:a16="http://schemas.microsoft.com/office/drawing/2014/main" id="{A5413F68-3056-48DA-BD51-2BD8220F1AD3}"/>
            </a:ext>
          </a:extLst>
        </xdr:cNvPr>
        <xdr:cNvSpPr/>
      </xdr:nvSpPr>
      <xdr:spPr>
        <a:xfrm>
          <a:off x="18345150" y="139090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76200</xdr:rowOff>
    </xdr:from>
    <xdr:to>
      <xdr:col>111</xdr:col>
      <xdr:colOff>177800</xdr:colOff>
      <xdr:row>81</xdr:row>
      <xdr:rowOff>76200</xdr:rowOff>
    </xdr:to>
    <xdr:cxnSp macro="">
      <xdr:nvCxnSpPr>
        <xdr:cNvPr id="730" name="直線コネクタ 729">
          <a:extLst>
            <a:ext uri="{FF2B5EF4-FFF2-40B4-BE49-F238E27FC236}">
              <a16:creationId xmlns:a16="http://schemas.microsoft.com/office/drawing/2014/main" id="{405A8DDF-DA79-4374-A2EA-E7A82A39DCAF}"/>
            </a:ext>
          </a:extLst>
        </xdr:cNvPr>
        <xdr:cNvCxnSpPr/>
      </xdr:nvCxnSpPr>
      <xdr:spPr>
        <a:xfrm>
          <a:off x="18399760" y="1396365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731" name="楕円 730">
          <a:extLst>
            <a:ext uri="{FF2B5EF4-FFF2-40B4-BE49-F238E27FC236}">
              <a16:creationId xmlns:a16="http://schemas.microsoft.com/office/drawing/2014/main" id="{6E401A3A-616D-4932-A381-4DD48ECB8D90}"/>
            </a:ext>
          </a:extLst>
        </xdr:cNvPr>
        <xdr:cNvSpPr/>
      </xdr:nvSpPr>
      <xdr:spPr>
        <a:xfrm>
          <a:off x="17547590" y="139338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76200</xdr:rowOff>
    </xdr:from>
    <xdr:to>
      <xdr:col>107</xdr:col>
      <xdr:colOff>50800</xdr:colOff>
      <xdr:row>81</xdr:row>
      <xdr:rowOff>95250</xdr:rowOff>
    </xdr:to>
    <xdr:cxnSp macro="">
      <xdr:nvCxnSpPr>
        <xdr:cNvPr id="732" name="直線コネクタ 731">
          <a:extLst>
            <a:ext uri="{FF2B5EF4-FFF2-40B4-BE49-F238E27FC236}">
              <a16:creationId xmlns:a16="http://schemas.microsoft.com/office/drawing/2014/main" id="{6087AEE8-02C0-4DE2-B1C8-CD7250883FE0}"/>
            </a:ext>
          </a:extLst>
        </xdr:cNvPr>
        <xdr:cNvCxnSpPr/>
      </xdr:nvCxnSpPr>
      <xdr:spPr>
        <a:xfrm flipV="1">
          <a:off x="17602200" y="13963650"/>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120650</xdr:rowOff>
    </xdr:from>
    <xdr:to>
      <xdr:col>98</xdr:col>
      <xdr:colOff>38100</xdr:colOff>
      <xdr:row>81</xdr:row>
      <xdr:rowOff>50800</xdr:rowOff>
    </xdr:to>
    <xdr:sp macro="" textlink="">
      <xdr:nvSpPr>
        <xdr:cNvPr id="733" name="楕円 732">
          <a:extLst>
            <a:ext uri="{FF2B5EF4-FFF2-40B4-BE49-F238E27FC236}">
              <a16:creationId xmlns:a16="http://schemas.microsoft.com/office/drawing/2014/main" id="{0A9A18F3-9C63-4209-90D7-CC39F5BAB69A}"/>
            </a:ext>
          </a:extLst>
        </xdr:cNvPr>
        <xdr:cNvSpPr/>
      </xdr:nvSpPr>
      <xdr:spPr>
        <a:xfrm>
          <a:off x="16761460" y="138385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0</xdr:rowOff>
    </xdr:from>
    <xdr:to>
      <xdr:col>102</xdr:col>
      <xdr:colOff>114300</xdr:colOff>
      <xdr:row>81</xdr:row>
      <xdr:rowOff>95250</xdr:rowOff>
    </xdr:to>
    <xdr:cxnSp macro="">
      <xdr:nvCxnSpPr>
        <xdr:cNvPr id="734" name="直線コネクタ 733">
          <a:extLst>
            <a:ext uri="{FF2B5EF4-FFF2-40B4-BE49-F238E27FC236}">
              <a16:creationId xmlns:a16="http://schemas.microsoft.com/office/drawing/2014/main" id="{6279D922-577B-4182-8D35-B1BA0ED07B0B}"/>
            </a:ext>
          </a:extLst>
        </xdr:cNvPr>
        <xdr:cNvCxnSpPr/>
      </xdr:nvCxnSpPr>
      <xdr:spPr>
        <a:xfrm>
          <a:off x="16804640" y="13887450"/>
          <a:ext cx="79756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35" name="n_1aveValue【児童館】&#10;一人当たり面積">
          <a:extLst>
            <a:ext uri="{FF2B5EF4-FFF2-40B4-BE49-F238E27FC236}">
              <a16:creationId xmlns:a16="http://schemas.microsoft.com/office/drawing/2014/main" id="{7BEE926C-59E5-4955-8884-0DE98562333E}"/>
            </a:ext>
          </a:extLst>
        </xdr:cNvPr>
        <xdr:cNvSpPr txBox="1"/>
      </xdr:nvSpPr>
      <xdr:spPr>
        <a:xfrm>
          <a:off x="18982132"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6" name="n_2aveValue【児童館】&#10;一人当たり面積">
          <a:extLst>
            <a:ext uri="{FF2B5EF4-FFF2-40B4-BE49-F238E27FC236}">
              <a16:creationId xmlns:a16="http://schemas.microsoft.com/office/drawing/2014/main" id="{3F6E862E-CB8B-4E7D-A483-344D048BB659}"/>
            </a:ext>
          </a:extLst>
        </xdr:cNvPr>
        <xdr:cNvSpPr txBox="1"/>
      </xdr:nvSpPr>
      <xdr:spPr>
        <a:xfrm>
          <a:off x="18182032"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37" name="n_3aveValue【児童館】&#10;一人当たり面積">
          <a:extLst>
            <a:ext uri="{FF2B5EF4-FFF2-40B4-BE49-F238E27FC236}">
              <a16:creationId xmlns:a16="http://schemas.microsoft.com/office/drawing/2014/main" id="{4774E933-62B6-42BE-9BF9-C0D7F37FF3E1}"/>
            </a:ext>
          </a:extLst>
        </xdr:cNvPr>
        <xdr:cNvSpPr txBox="1"/>
      </xdr:nvSpPr>
      <xdr:spPr>
        <a:xfrm>
          <a:off x="17384472"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8" name="n_4aveValue【児童館】&#10;一人当たり面積">
          <a:extLst>
            <a:ext uri="{FF2B5EF4-FFF2-40B4-BE49-F238E27FC236}">
              <a16:creationId xmlns:a16="http://schemas.microsoft.com/office/drawing/2014/main" id="{F2FDF199-C971-4152-81D8-677394B9FCC1}"/>
            </a:ext>
          </a:extLst>
        </xdr:cNvPr>
        <xdr:cNvSpPr txBox="1"/>
      </xdr:nvSpPr>
      <xdr:spPr>
        <a:xfrm>
          <a:off x="16588817"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143527</xdr:rowOff>
    </xdr:from>
    <xdr:ext cx="469744" cy="259045"/>
    <xdr:sp macro="" textlink="">
      <xdr:nvSpPr>
        <xdr:cNvPr id="739" name="n_1mainValue【児童館】&#10;一人当たり面積">
          <a:extLst>
            <a:ext uri="{FF2B5EF4-FFF2-40B4-BE49-F238E27FC236}">
              <a16:creationId xmlns:a16="http://schemas.microsoft.com/office/drawing/2014/main" id="{BF8A2D19-5FFA-44A6-B590-4566BEB3E880}"/>
            </a:ext>
          </a:extLst>
        </xdr:cNvPr>
        <xdr:cNvSpPr txBox="1"/>
      </xdr:nvSpPr>
      <xdr:spPr>
        <a:xfrm>
          <a:off x="18982132" y="1368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143527</xdr:rowOff>
    </xdr:from>
    <xdr:ext cx="469744" cy="259045"/>
    <xdr:sp macro="" textlink="">
      <xdr:nvSpPr>
        <xdr:cNvPr id="740" name="n_2mainValue【児童館】&#10;一人当たり面積">
          <a:extLst>
            <a:ext uri="{FF2B5EF4-FFF2-40B4-BE49-F238E27FC236}">
              <a16:creationId xmlns:a16="http://schemas.microsoft.com/office/drawing/2014/main" id="{721B9CD4-910D-4DD0-B1F5-4EBEDA1F591C}"/>
            </a:ext>
          </a:extLst>
        </xdr:cNvPr>
        <xdr:cNvSpPr txBox="1"/>
      </xdr:nvSpPr>
      <xdr:spPr>
        <a:xfrm>
          <a:off x="18182032" y="1368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741" name="n_3mainValue【児童館】&#10;一人当たり面積">
          <a:extLst>
            <a:ext uri="{FF2B5EF4-FFF2-40B4-BE49-F238E27FC236}">
              <a16:creationId xmlns:a16="http://schemas.microsoft.com/office/drawing/2014/main" id="{57284B20-0505-4705-A39E-7A7C26690434}"/>
            </a:ext>
          </a:extLst>
        </xdr:cNvPr>
        <xdr:cNvSpPr txBox="1"/>
      </xdr:nvSpPr>
      <xdr:spPr>
        <a:xfrm>
          <a:off x="17384472" y="1370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67327</xdr:rowOff>
    </xdr:from>
    <xdr:ext cx="469744" cy="259045"/>
    <xdr:sp macro="" textlink="">
      <xdr:nvSpPr>
        <xdr:cNvPr id="742" name="n_4mainValue【児童館】&#10;一人当たり面積">
          <a:extLst>
            <a:ext uri="{FF2B5EF4-FFF2-40B4-BE49-F238E27FC236}">
              <a16:creationId xmlns:a16="http://schemas.microsoft.com/office/drawing/2014/main" id="{D500D10A-93D3-4EA7-88F3-17E92C4BEF45}"/>
            </a:ext>
          </a:extLst>
        </xdr:cNvPr>
        <xdr:cNvSpPr txBox="1"/>
      </xdr:nvSpPr>
      <xdr:spPr>
        <a:xfrm>
          <a:off x="16588817" y="136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2EE4E082-3DA9-43E0-B794-6AE49D7AE58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7E620034-CBE8-43E0-95AC-4DDF8C0FAD9A}"/>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D9462B4D-B1CD-4E46-BDA0-373FFD3E279D}"/>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5E5CFF53-961D-4AFD-9512-FBB7889C14E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B9B96D5F-5E8D-4908-85E3-D115B5AB4EFF}"/>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BCF46832-A84B-4A41-BF6A-1CA31DBCB024}"/>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B1EF8E19-0882-4DC6-8C2F-346C2B9A97BC}"/>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E5BC3038-E669-4D67-8292-6DD63A53E515}"/>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F39950D4-DC63-44B4-9086-B496B58CEA8B}"/>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33C0AF74-53C8-48B1-B818-553CA76F8EB9}"/>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DDE23398-0AA9-44C4-B608-A5764A26AE1A}"/>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C76A8414-C136-46FE-9A5A-B878FAD9B98B}"/>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CAA10E8D-8249-4964-98FD-9F7B2492E64F}"/>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21E05817-4224-4C5D-B27D-CAC017CB5C97}"/>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E6F532C7-B246-48E7-80C7-88CA144B9902}"/>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1FB31EC5-CCDC-4994-B297-A9AA6A6580CD}"/>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BA4D1FA7-3B1E-464A-A8AC-F2F2A95AA8EC}"/>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F1730F1C-FEDC-4CF3-8766-07FC862FEA48}"/>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526B703C-4096-4195-9EB9-435A8CF14C56}"/>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ACA92D55-894E-4C71-BE7F-0CCAC0F7FBE2}"/>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3A3095D0-26E2-4C66-80FE-4FAD27335705}"/>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EC0066BB-002A-4871-B5D8-87070FDCB8EB}"/>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CD4C17B1-96B4-4A79-AA95-6D3A73F21272}"/>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C86E2AC1-C0D6-4E35-BC57-0AA0505F11EA}"/>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977E692C-7578-402E-A52D-0603FFDDC2FB}"/>
            </a:ext>
          </a:extLst>
        </xdr:cNvPr>
        <xdr:cNvCxnSpPr/>
      </xdr:nvCxnSpPr>
      <xdr:spPr>
        <a:xfrm flipV="1">
          <a:off x="14703424" y="17131666"/>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95DEC549-8A62-4771-A0FF-542BCC851037}"/>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0AB47F61-3CD3-4E92-8987-6C70E6CF8011}"/>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a16="http://schemas.microsoft.com/office/drawing/2014/main" id="{5BDEDDB5-E6D6-4B8B-A68E-10AFC1A18736}"/>
            </a:ext>
          </a:extLst>
        </xdr:cNvPr>
        <xdr:cNvSpPr txBox="1"/>
      </xdr:nvSpPr>
      <xdr:spPr>
        <a:xfrm>
          <a:off x="14742160" y="16903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a16="http://schemas.microsoft.com/office/drawing/2014/main" id="{42DEDA25-E884-456B-8ABE-C2630A4773EB}"/>
            </a:ext>
          </a:extLst>
        </xdr:cNvPr>
        <xdr:cNvCxnSpPr/>
      </xdr:nvCxnSpPr>
      <xdr:spPr>
        <a:xfrm>
          <a:off x="14611350" y="17131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772" name="【公民館】&#10;有形固定資産減価償却率平均値テキスト">
          <a:extLst>
            <a:ext uri="{FF2B5EF4-FFF2-40B4-BE49-F238E27FC236}">
              <a16:creationId xmlns:a16="http://schemas.microsoft.com/office/drawing/2014/main" id="{4B9DD593-7EE5-4C12-B7FB-82CBCB87BD82}"/>
            </a:ext>
          </a:extLst>
        </xdr:cNvPr>
        <xdr:cNvSpPr txBox="1"/>
      </xdr:nvSpPr>
      <xdr:spPr>
        <a:xfrm>
          <a:off x="14742160" y="1784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a16="http://schemas.microsoft.com/office/drawing/2014/main" id="{6ACBA53C-619F-4125-AA80-2B9490E16B99}"/>
            </a:ext>
          </a:extLst>
        </xdr:cNvPr>
        <xdr:cNvSpPr/>
      </xdr:nvSpPr>
      <xdr:spPr>
        <a:xfrm>
          <a:off x="14649450" y="178657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74" name="フローチャート: 判断 773">
          <a:extLst>
            <a:ext uri="{FF2B5EF4-FFF2-40B4-BE49-F238E27FC236}">
              <a16:creationId xmlns:a16="http://schemas.microsoft.com/office/drawing/2014/main" id="{227C5EB9-0F85-4870-8A7E-753452E2A47E}"/>
            </a:ext>
          </a:extLst>
        </xdr:cNvPr>
        <xdr:cNvSpPr/>
      </xdr:nvSpPr>
      <xdr:spPr>
        <a:xfrm>
          <a:off x="13887450" y="1782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75" name="フローチャート: 判断 774">
          <a:extLst>
            <a:ext uri="{FF2B5EF4-FFF2-40B4-BE49-F238E27FC236}">
              <a16:creationId xmlns:a16="http://schemas.microsoft.com/office/drawing/2014/main" id="{9246F97C-D482-4A9D-9036-75B0B50897C0}"/>
            </a:ext>
          </a:extLst>
        </xdr:cNvPr>
        <xdr:cNvSpPr/>
      </xdr:nvSpPr>
      <xdr:spPr>
        <a:xfrm>
          <a:off x="13089890" y="178390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76" name="フローチャート: 判断 775">
          <a:extLst>
            <a:ext uri="{FF2B5EF4-FFF2-40B4-BE49-F238E27FC236}">
              <a16:creationId xmlns:a16="http://schemas.microsoft.com/office/drawing/2014/main" id="{BF716E2C-B981-4708-8F0E-D403314A6CD7}"/>
            </a:ext>
          </a:extLst>
        </xdr:cNvPr>
        <xdr:cNvSpPr/>
      </xdr:nvSpPr>
      <xdr:spPr>
        <a:xfrm>
          <a:off x="12303760" y="178466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77" name="フローチャート: 判断 776">
          <a:extLst>
            <a:ext uri="{FF2B5EF4-FFF2-40B4-BE49-F238E27FC236}">
              <a16:creationId xmlns:a16="http://schemas.microsoft.com/office/drawing/2014/main" id="{D7ADCCC2-DD31-4BD4-A16E-BE932D7408F9}"/>
            </a:ext>
          </a:extLst>
        </xdr:cNvPr>
        <xdr:cNvSpPr/>
      </xdr:nvSpPr>
      <xdr:spPr>
        <a:xfrm>
          <a:off x="11487150" y="1784286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325729F-7433-4B1A-8CF8-1B54CD7EEB51}"/>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2AB419F4-6C63-45BB-805E-960F7D059D40}"/>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4610FB1C-1ECB-4F76-B832-30DD921EFD1A}"/>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4173DAE8-010B-4FB0-81EE-7256E0009D9E}"/>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5EDAA436-6AA7-47D1-AAEC-22FC4DBEB5C9}"/>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74930</xdr:rowOff>
    </xdr:from>
    <xdr:to>
      <xdr:col>85</xdr:col>
      <xdr:colOff>177800</xdr:colOff>
      <xdr:row>104</xdr:row>
      <xdr:rowOff>5080</xdr:rowOff>
    </xdr:to>
    <xdr:sp macro="" textlink="">
      <xdr:nvSpPr>
        <xdr:cNvPr id="783" name="楕円 782">
          <a:extLst>
            <a:ext uri="{FF2B5EF4-FFF2-40B4-BE49-F238E27FC236}">
              <a16:creationId xmlns:a16="http://schemas.microsoft.com/office/drawing/2014/main" id="{C4BF50A1-FF24-49D0-9A79-5C953E44639C}"/>
            </a:ext>
          </a:extLst>
        </xdr:cNvPr>
        <xdr:cNvSpPr/>
      </xdr:nvSpPr>
      <xdr:spPr>
        <a:xfrm>
          <a:off x="14649450" y="177342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97807</xdr:rowOff>
    </xdr:from>
    <xdr:ext cx="405111" cy="259045"/>
    <xdr:sp macro="" textlink="">
      <xdr:nvSpPr>
        <xdr:cNvPr id="784" name="【公民館】&#10;有形固定資産減価償却率該当値テキスト">
          <a:extLst>
            <a:ext uri="{FF2B5EF4-FFF2-40B4-BE49-F238E27FC236}">
              <a16:creationId xmlns:a16="http://schemas.microsoft.com/office/drawing/2014/main" id="{273212BA-9E73-4753-AB19-A52B37976A02}"/>
            </a:ext>
          </a:extLst>
        </xdr:cNvPr>
        <xdr:cNvSpPr txBox="1"/>
      </xdr:nvSpPr>
      <xdr:spPr>
        <a:xfrm>
          <a:off x="14742160"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21589</xdr:rowOff>
    </xdr:from>
    <xdr:to>
      <xdr:col>81</xdr:col>
      <xdr:colOff>101600</xdr:colOff>
      <xdr:row>103</xdr:row>
      <xdr:rowOff>123189</xdr:rowOff>
    </xdr:to>
    <xdr:sp macro="" textlink="">
      <xdr:nvSpPr>
        <xdr:cNvPr id="785" name="楕円 784">
          <a:extLst>
            <a:ext uri="{FF2B5EF4-FFF2-40B4-BE49-F238E27FC236}">
              <a16:creationId xmlns:a16="http://schemas.microsoft.com/office/drawing/2014/main" id="{BFFFAFA0-D2D8-45DB-9DE6-2013E6798903}"/>
            </a:ext>
          </a:extLst>
        </xdr:cNvPr>
        <xdr:cNvSpPr/>
      </xdr:nvSpPr>
      <xdr:spPr>
        <a:xfrm>
          <a:off x="13887450" y="1767712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72389</xdr:rowOff>
    </xdr:from>
    <xdr:to>
      <xdr:col>85</xdr:col>
      <xdr:colOff>127000</xdr:colOff>
      <xdr:row>103</xdr:row>
      <xdr:rowOff>125730</xdr:rowOff>
    </xdr:to>
    <xdr:cxnSp macro="">
      <xdr:nvCxnSpPr>
        <xdr:cNvPr id="786" name="直線コネクタ 785">
          <a:extLst>
            <a:ext uri="{FF2B5EF4-FFF2-40B4-BE49-F238E27FC236}">
              <a16:creationId xmlns:a16="http://schemas.microsoft.com/office/drawing/2014/main" id="{DE7C7710-B2A3-410A-BAD3-AAC523CB47D4}"/>
            </a:ext>
          </a:extLst>
        </xdr:cNvPr>
        <xdr:cNvCxnSpPr/>
      </xdr:nvCxnSpPr>
      <xdr:spPr>
        <a:xfrm>
          <a:off x="13942060" y="17729834"/>
          <a:ext cx="762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137795</xdr:rowOff>
    </xdr:from>
    <xdr:to>
      <xdr:col>76</xdr:col>
      <xdr:colOff>165100</xdr:colOff>
      <xdr:row>103</xdr:row>
      <xdr:rowOff>67945</xdr:rowOff>
    </xdr:to>
    <xdr:sp macro="" textlink="">
      <xdr:nvSpPr>
        <xdr:cNvPr id="787" name="楕円 786">
          <a:extLst>
            <a:ext uri="{FF2B5EF4-FFF2-40B4-BE49-F238E27FC236}">
              <a16:creationId xmlns:a16="http://schemas.microsoft.com/office/drawing/2014/main" id="{4D5BF7DD-2A5F-4BEA-B3EA-C08F4C82D0E3}"/>
            </a:ext>
          </a:extLst>
        </xdr:cNvPr>
        <xdr:cNvSpPr/>
      </xdr:nvSpPr>
      <xdr:spPr>
        <a:xfrm>
          <a:off x="13089890" y="176218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17145</xdr:rowOff>
    </xdr:from>
    <xdr:to>
      <xdr:col>81</xdr:col>
      <xdr:colOff>50800</xdr:colOff>
      <xdr:row>103</xdr:row>
      <xdr:rowOff>72389</xdr:rowOff>
    </xdr:to>
    <xdr:cxnSp macro="">
      <xdr:nvCxnSpPr>
        <xdr:cNvPr id="788" name="直線コネクタ 787">
          <a:extLst>
            <a:ext uri="{FF2B5EF4-FFF2-40B4-BE49-F238E27FC236}">
              <a16:creationId xmlns:a16="http://schemas.microsoft.com/office/drawing/2014/main" id="{92A70628-68A9-4E9E-BBBA-3A2AFEB55E32}"/>
            </a:ext>
          </a:extLst>
        </xdr:cNvPr>
        <xdr:cNvCxnSpPr/>
      </xdr:nvCxnSpPr>
      <xdr:spPr>
        <a:xfrm>
          <a:off x="13144500" y="17680305"/>
          <a:ext cx="79756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84455</xdr:rowOff>
    </xdr:from>
    <xdr:to>
      <xdr:col>72</xdr:col>
      <xdr:colOff>38100</xdr:colOff>
      <xdr:row>103</xdr:row>
      <xdr:rowOff>14605</xdr:rowOff>
    </xdr:to>
    <xdr:sp macro="" textlink="">
      <xdr:nvSpPr>
        <xdr:cNvPr id="789" name="楕円 788">
          <a:extLst>
            <a:ext uri="{FF2B5EF4-FFF2-40B4-BE49-F238E27FC236}">
              <a16:creationId xmlns:a16="http://schemas.microsoft.com/office/drawing/2014/main" id="{60C738F8-92B6-46D0-A666-4D1F6B5EAB94}"/>
            </a:ext>
          </a:extLst>
        </xdr:cNvPr>
        <xdr:cNvSpPr/>
      </xdr:nvSpPr>
      <xdr:spPr>
        <a:xfrm>
          <a:off x="12303760" y="175742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135255</xdr:rowOff>
    </xdr:from>
    <xdr:to>
      <xdr:col>76</xdr:col>
      <xdr:colOff>114300</xdr:colOff>
      <xdr:row>103</xdr:row>
      <xdr:rowOff>17145</xdr:rowOff>
    </xdr:to>
    <xdr:cxnSp macro="">
      <xdr:nvCxnSpPr>
        <xdr:cNvPr id="790" name="直線コネクタ 789">
          <a:extLst>
            <a:ext uri="{FF2B5EF4-FFF2-40B4-BE49-F238E27FC236}">
              <a16:creationId xmlns:a16="http://schemas.microsoft.com/office/drawing/2014/main" id="{11F9ADFE-2655-437C-B779-311FFDAB8CB8}"/>
            </a:ext>
          </a:extLst>
        </xdr:cNvPr>
        <xdr:cNvCxnSpPr/>
      </xdr:nvCxnSpPr>
      <xdr:spPr>
        <a:xfrm>
          <a:off x="12346940" y="17619345"/>
          <a:ext cx="797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29211</xdr:rowOff>
    </xdr:from>
    <xdr:to>
      <xdr:col>67</xdr:col>
      <xdr:colOff>101600</xdr:colOff>
      <xdr:row>102</xdr:row>
      <xdr:rowOff>130811</xdr:rowOff>
    </xdr:to>
    <xdr:sp macro="" textlink="">
      <xdr:nvSpPr>
        <xdr:cNvPr id="791" name="楕円 790">
          <a:extLst>
            <a:ext uri="{FF2B5EF4-FFF2-40B4-BE49-F238E27FC236}">
              <a16:creationId xmlns:a16="http://schemas.microsoft.com/office/drawing/2014/main" id="{27EBD6FB-43B3-4193-9CCA-51D09D6A3F03}"/>
            </a:ext>
          </a:extLst>
        </xdr:cNvPr>
        <xdr:cNvSpPr/>
      </xdr:nvSpPr>
      <xdr:spPr>
        <a:xfrm>
          <a:off x="11487150" y="1751520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80011</xdr:rowOff>
    </xdr:from>
    <xdr:to>
      <xdr:col>71</xdr:col>
      <xdr:colOff>177800</xdr:colOff>
      <xdr:row>102</xdr:row>
      <xdr:rowOff>135255</xdr:rowOff>
    </xdr:to>
    <xdr:cxnSp macro="">
      <xdr:nvCxnSpPr>
        <xdr:cNvPr id="792" name="直線コネクタ 791">
          <a:extLst>
            <a:ext uri="{FF2B5EF4-FFF2-40B4-BE49-F238E27FC236}">
              <a16:creationId xmlns:a16="http://schemas.microsoft.com/office/drawing/2014/main" id="{B8152C7F-B799-4FBD-A05E-8868239B20DF}"/>
            </a:ext>
          </a:extLst>
        </xdr:cNvPr>
        <xdr:cNvCxnSpPr/>
      </xdr:nvCxnSpPr>
      <xdr:spPr>
        <a:xfrm>
          <a:off x="11541760" y="17569816"/>
          <a:ext cx="80518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87647</xdr:rowOff>
    </xdr:from>
    <xdr:ext cx="405111" cy="259045"/>
    <xdr:sp macro="" textlink="">
      <xdr:nvSpPr>
        <xdr:cNvPr id="793" name="n_1aveValue【公民館】&#10;有形固定資産減価償却率">
          <a:extLst>
            <a:ext uri="{FF2B5EF4-FFF2-40B4-BE49-F238E27FC236}">
              <a16:creationId xmlns:a16="http://schemas.microsoft.com/office/drawing/2014/main" id="{096A76E0-C68F-4B02-91F9-00EBB6B0BDCF}"/>
            </a:ext>
          </a:extLst>
        </xdr:cNvPr>
        <xdr:cNvSpPr txBox="1"/>
      </xdr:nvSpPr>
      <xdr:spPr>
        <a:xfrm>
          <a:off x="1373823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794" name="n_2aveValue【公民館】&#10;有形固定資産減価償却率">
          <a:extLst>
            <a:ext uri="{FF2B5EF4-FFF2-40B4-BE49-F238E27FC236}">
              <a16:creationId xmlns:a16="http://schemas.microsoft.com/office/drawing/2014/main" id="{21CE6832-DE0D-4F62-B589-E26C3DC28246}"/>
            </a:ext>
          </a:extLst>
        </xdr:cNvPr>
        <xdr:cNvSpPr txBox="1"/>
      </xdr:nvSpPr>
      <xdr:spPr>
        <a:xfrm>
          <a:off x="12957184" y="1792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795" name="n_3aveValue【公民館】&#10;有形固定資産減価償却率">
          <a:extLst>
            <a:ext uri="{FF2B5EF4-FFF2-40B4-BE49-F238E27FC236}">
              <a16:creationId xmlns:a16="http://schemas.microsoft.com/office/drawing/2014/main" id="{FABE89E7-9EB0-4338-B7CB-23155C6233FC}"/>
            </a:ext>
          </a:extLst>
        </xdr:cNvPr>
        <xdr:cNvSpPr txBox="1"/>
      </xdr:nvSpPr>
      <xdr:spPr>
        <a:xfrm>
          <a:off x="12171054" y="17933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796" name="n_4aveValue【公民館】&#10;有形固定資産減価償却率">
          <a:extLst>
            <a:ext uri="{FF2B5EF4-FFF2-40B4-BE49-F238E27FC236}">
              <a16:creationId xmlns:a16="http://schemas.microsoft.com/office/drawing/2014/main" id="{BCF4CB16-738A-48DB-B83B-1E00B18956D0}"/>
            </a:ext>
          </a:extLst>
        </xdr:cNvPr>
        <xdr:cNvSpPr txBox="1"/>
      </xdr:nvSpPr>
      <xdr:spPr>
        <a:xfrm>
          <a:off x="11354444" y="1793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139716</xdr:rowOff>
    </xdr:from>
    <xdr:ext cx="405111" cy="259045"/>
    <xdr:sp macro="" textlink="">
      <xdr:nvSpPr>
        <xdr:cNvPr id="797" name="n_1mainValue【公民館】&#10;有形固定資産減価償却率">
          <a:extLst>
            <a:ext uri="{FF2B5EF4-FFF2-40B4-BE49-F238E27FC236}">
              <a16:creationId xmlns:a16="http://schemas.microsoft.com/office/drawing/2014/main" id="{01DF44A1-A4A1-4487-8E1B-F97AFB0CFB70}"/>
            </a:ext>
          </a:extLst>
        </xdr:cNvPr>
        <xdr:cNvSpPr txBox="1"/>
      </xdr:nvSpPr>
      <xdr:spPr>
        <a:xfrm>
          <a:off x="13738234" y="1745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84472</xdr:rowOff>
    </xdr:from>
    <xdr:ext cx="405111" cy="259045"/>
    <xdr:sp macro="" textlink="">
      <xdr:nvSpPr>
        <xdr:cNvPr id="798" name="n_2mainValue【公民館】&#10;有形固定資産減価償却率">
          <a:extLst>
            <a:ext uri="{FF2B5EF4-FFF2-40B4-BE49-F238E27FC236}">
              <a16:creationId xmlns:a16="http://schemas.microsoft.com/office/drawing/2014/main" id="{7AEC587E-DAAE-4C86-A4FA-E813F8DE6A7C}"/>
            </a:ext>
          </a:extLst>
        </xdr:cNvPr>
        <xdr:cNvSpPr txBox="1"/>
      </xdr:nvSpPr>
      <xdr:spPr>
        <a:xfrm>
          <a:off x="1295718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31132</xdr:rowOff>
    </xdr:from>
    <xdr:ext cx="405111" cy="259045"/>
    <xdr:sp macro="" textlink="">
      <xdr:nvSpPr>
        <xdr:cNvPr id="799" name="n_3mainValue【公民館】&#10;有形固定資産減価償却率">
          <a:extLst>
            <a:ext uri="{FF2B5EF4-FFF2-40B4-BE49-F238E27FC236}">
              <a16:creationId xmlns:a16="http://schemas.microsoft.com/office/drawing/2014/main" id="{35B99BD0-887F-4713-BEAF-BC217DD10031}"/>
            </a:ext>
          </a:extLst>
        </xdr:cNvPr>
        <xdr:cNvSpPr txBox="1"/>
      </xdr:nvSpPr>
      <xdr:spPr>
        <a:xfrm>
          <a:off x="1217105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147338</xdr:rowOff>
    </xdr:from>
    <xdr:ext cx="405111" cy="259045"/>
    <xdr:sp macro="" textlink="">
      <xdr:nvSpPr>
        <xdr:cNvPr id="800" name="n_4mainValue【公民館】&#10;有形固定資産減価償却率">
          <a:extLst>
            <a:ext uri="{FF2B5EF4-FFF2-40B4-BE49-F238E27FC236}">
              <a16:creationId xmlns:a16="http://schemas.microsoft.com/office/drawing/2014/main" id="{67A47C92-BA35-4F18-A515-D454E84056F9}"/>
            </a:ext>
          </a:extLst>
        </xdr:cNvPr>
        <xdr:cNvSpPr txBox="1"/>
      </xdr:nvSpPr>
      <xdr:spPr>
        <a:xfrm>
          <a:off x="11354444" y="1729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3F360850-3350-4589-9FE9-0A39D2E09AB1}"/>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A52E6869-D8D8-4100-A62B-C56A0B67D668}"/>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FBA8D12D-99ED-4960-89C5-A9BD5614381A}"/>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2485CA79-F648-4BD1-B307-A571F4A2F22C}"/>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1C4F27CB-5A2F-4D15-A8BE-B39E824D994F}"/>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6A9BEE97-59DC-451D-91E6-0793BB9DD987}"/>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0459AD47-BDA5-4099-845D-8CB984309802}"/>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FFB8984E-C17C-4630-8C4C-B725C1B92F9F}"/>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BBA687F1-CF47-4F23-BE90-18772D572A2C}"/>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920E7EDC-B868-4618-A109-E54EAF9B72D6}"/>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BD9D9734-226F-453C-9A79-7D33AC431505}"/>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FA6206FE-EC8F-4255-A637-C8579A665F32}"/>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4E40AEA3-DB67-4F68-849B-BB51DC7CC92B}"/>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B6B86B37-EC82-439C-8020-55C0755C6031}"/>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2D8E1F61-4166-49E9-B452-BD71570A52B3}"/>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AA2ECDD6-5252-4945-9011-8E5A7DF4DEB8}"/>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D5198AAC-325A-43C6-AF47-B79DA9DACF48}"/>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80CAF050-2962-4AB2-9B49-84AB894B50A8}"/>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68776C83-2558-410D-AB37-E9EA1133FE75}"/>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52567B49-0716-4226-AEEC-847DE1DA0839}"/>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48462169-30E8-47F6-BD84-573159CD6EBA}"/>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403B6423-219C-403F-AAF1-63A019E3321D}"/>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BCE7875B-6E8F-4CA5-BFAF-010E8FBE5787}"/>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C01B4366-79E5-4CB7-B254-AA788F35B122}"/>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F55E5411-199C-41D7-8ED1-F2EFC2D70A76}"/>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a:extLst>
            <a:ext uri="{FF2B5EF4-FFF2-40B4-BE49-F238E27FC236}">
              <a16:creationId xmlns:a16="http://schemas.microsoft.com/office/drawing/2014/main" id="{BCC483A7-4BF4-4D50-ACA1-14096523EB1C}"/>
            </a:ext>
          </a:extLst>
        </xdr:cNvPr>
        <xdr:cNvCxnSpPr/>
      </xdr:nvCxnSpPr>
      <xdr:spPr>
        <a:xfrm flipV="1">
          <a:off x="19947254" y="17114793"/>
          <a:ext cx="0" cy="1584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a:extLst>
            <a:ext uri="{FF2B5EF4-FFF2-40B4-BE49-F238E27FC236}">
              <a16:creationId xmlns:a16="http://schemas.microsoft.com/office/drawing/2014/main" id="{20FBE5A0-9DFC-4D26-8ADA-EF94869F466B}"/>
            </a:ext>
          </a:extLst>
        </xdr:cNvPr>
        <xdr:cNvSpPr txBox="1"/>
      </xdr:nvSpPr>
      <xdr:spPr>
        <a:xfrm>
          <a:off x="19985990" y="1870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a:extLst>
            <a:ext uri="{FF2B5EF4-FFF2-40B4-BE49-F238E27FC236}">
              <a16:creationId xmlns:a16="http://schemas.microsoft.com/office/drawing/2014/main" id="{8EDF939A-AE48-4627-B464-06DBCAC400C2}"/>
            </a:ext>
          </a:extLst>
        </xdr:cNvPr>
        <xdr:cNvCxnSpPr/>
      </xdr:nvCxnSpPr>
      <xdr:spPr>
        <a:xfrm>
          <a:off x="19885660" y="18699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a:extLst>
            <a:ext uri="{FF2B5EF4-FFF2-40B4-BE49-F238E27FC236}">
              <a16:creationId xmlns:a16="http://schemas.microsoft.com/office/drawing/2014/main" id="{8CFEB97A-C4A6-4228-8860-2876070A7B93}"/>
            </a:ext>
          </a:extLst>
        </xdr:cNvPr>
        <xdr:cNvSpPr txBox="1"/>
      </xdr:nvSpPr>
      <xdr:spPr>
        <a:xfrm>
          <a:off x="19985990" y="168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a:extLst>
            <a:ext uri="{FF2B5EF4-FFF2-40B4-BE49-F238E27FC236}">
              <a16:creationId xmlns:a16="http://schemas.microsoft.com/office/drawing/2014/main" id="{05C3752B-27C7-4576-B72E-10AA62C2430A}"/>
            </a:ext>
          </a:extLst>
        </xdr:cNvPr>
        <xdr:cNvCxnSpPr/>
      </xdr:nvCxnSpPr>
      <xdr:spPr>
        <a:xfrm>
          <a:off x="19885660" y="171147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a:extLst>
            <a:ext uri="{FF2B5EF4-FFF2-40B4-BE49-F238E27FC236}">
              <a16:creationId xmlns:a16="http://schemas.microsoft.com/office/drawing/2014/main" id="{3738E515-761B-464D-8F3D-FD938381E28E}"/>
            </a:ext>
          </a:extLst>
        </xdr:cNvPr>
        <xdr:cNvSpPr txBox="1"/>
      </xdr:nvSpPr>
      <xdr:spPr>
        <a:xfrm>
          <a:off x="19985990" y="18241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a:extLst>
            <a:ext uri="{FF2B5EF4-FFF2-40B4-BE49-F238E27FC236}">
              <a16:creationId xmlns:a16="http://schemas.microsoft.com/office/drawing/2014/main" id="{0B3B7E5D-CC1A-4192-A776-8544AE67B826}"/>
            </a:ext>
          </a:extLst>
        </xdr:cNvPr>
        <xdr:cNvSpPr/>
      </xdr:nvSpPr>
      <xdr:spPr>
        <a:xfrm>
          <a:off x="19904710" y="1839368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170724</xdr:rowOff>
    </xdr:from>
    <xdr:to>
      <xdr:col>112</xdr:col>
      <xdr:colOff>38100</xdr:colOff>
      <xdr:row>106</xdr:row>
      <xdr:rowOff>100874</xdr:rowOff>
    </xdr:to>
    <xdr:sp macro="" textlink="">
      <xdr:nvSpPr>
        <xdr:cNvPr id="833" name="フローチャート: 判断 832">
          <a:extLst>
            <a:ext uri="{FF2B5EF4-FFF2-40B4-BE49-F238E27FC236}">
              <a16:creationId xmlns:a16="http://schemas.microsoft.com/office/drawing/2014/main" id="{7AED5725-033D-4A03-BED2-682A614A8AFC}"/>
            </a:ext>
          </a:extLst>
        </xdr:cNvPr>
        <xdr:cNvSpPr/>
      </xdr:nvSpPr>
      <xdr:spPr>
        <a:xfrm>
          <a:off x="19161760" y="1817678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35198</xdr:rowOff>
    </xdr:from>
    <xdr:to>
      <xdr:col>107</xdr:col>
      <xdr:colOff>101600</xdr:colOff>
      <xdr:row>106</xdr:row>
      <xdr:rowOff>136798</xdr:rowOff>
    </xdr:to>
    <xdr:sp macro="" textlink="">
      <xdr:nvSpPr>
        <xdr:cNvPr id="834" name="フローチャート: 判断 833">
          <a:extLst>
            <a:ext uri="{FF2B5EF4-FFF2-40B4-BE49-F238E27FC236}">
              <a16:creationId xmlns:a16="http://schemas.microsoft.com/office/drawing/2014/main" id="{6D83FADC-A23C-45EB-AEAD-0EA7C4B1F515}"/>
            </a:ext>
          </a:extLst>
        </xdr:cNvPr>
        <xdr:cNvSpPr/>
      </xdr:nvSpPr>
      <xdr:spPr>
        <a:xfrm>
          <a:off x="18345150" y="1820889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28666</xdr:rowOff>
    </xdr:from>
    <xdr:to>
      <xdr:col>102</xdr:col>
      <xdr:colOff>165100</xdr:colOff>
      <xdr:row>106</xdr:row>
      <xdr:rowOff>130266</xdr:rowOff>
    </xdr:to>
    <xdr:sp macro="" textlink="">
      <xdr:nvSpPr>
        <xdr:cNvPr id="835" name="フローチャート: 判断 834">
          <a:extLst>
            <a:ext uri="{FF2B5EF4-FFF2-40B4-BE49-F238E27FC236}">
              <a16:creationId xmlns:a16="http://schemas.microsoft.com/office/drawing/2014/main" id="{51911F15-F508-44AA-983C-1F9DEF310222}"/>
            </a:ext>
          </a:extLst>
        </xdr:cNvPr>
        <xdr:cNvSpPr/>
      </xdr:nvSpPr>
      <xdr:spPr>
        <a:xfrm>
          <a:off x="17547590" y="1820046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22134</xdr:rowOff>
    </xdr:from>
    <xdr:to>
      <xdr:col>98</xdr:col>
      <xdr:colOff>38100</xdr:colOff>
      <xdr:row>106</xdr:row>
      <xdr:rowOff>123734</xdr:rowOff>
    </xdr:to>
    <xdr:sp macro="" textlink="">
      <xdr:nvSpPr>
        <xdr:cNvPr id="836" name="フローチャート: 判断 835">
          <a:extLst>
            <a:ext uri="{FF2B5EF4-FFF2-40B4-BE49-F238E27FC236}">
              <a16:creationId xmlns:a16="http://schemas.microsoft.com/office/drawing/2014/main" id="{8A9E590F-5614-49EB-9BF0-C369B9B16D27}"/>
            </a:ext>
          </a:extLst>
        </xdr:cNvPr>
        <xdr:cNvSpPr/>
      </xdr:nvSpPr>
      <xdr:spPr>
        <a:xfrm>
          <a:off x="16761460" y="1819202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52C7FCDC-EC9F-4BB2-A2E8-C2649A53DF23}"/>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DA12F6FC-CC31-4458-8669-732EFA627A29}"/>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639013AC-F89A-4C55-869F-7F01FAACA16C}"/>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F785363C-ADE6-4581-97D0-A3C739A84276}"/>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BB6FDC-5928-4073-80CF-4D15333D0FD3}"/>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842" name="楕円 841">
          <a:extLst>
            <a:ext uri="{FF2B5EF4-FFF2-40B4-BE49-F238E27FC236}">
              <a16:creationId xmlns:a16="http://schemas.microsoft.com/office/drawing/2014/main" id="{5743C798-B964-46F5-B637-F6E29D713CFC}"/>
            </a:ext>
          </a:extLst>
        </xdr:cNvPr>
        <xdr:cNvSpPr/>
      </xdr:nvSpPr>
      <xdr:spPr>
        <a:xfrm>
          <a:off x="19904710" y="185381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843" name="【公民館】&#10;一人当たり面積該当値テキスト">
          <a:extLst>
            <a:ext uri="{FF2B5EF4-FFF2-40B4-BE49-F238E27FC236}">
              <a16:creationId xmlns:a16="http://schemas.microsoft.com/office/drawing/2014/main" id="{F3A8A466-B367-4325-94F8-B47FE1E7F592}"/>
            </a:ext>
          </a:extLst>
        </xdr:cNvPr>
        <xdr:cNvSpPr txBox="1"/>
      </xdr:nvSpPr>
      <xdr:spPr>
        <a:xfrm>
          <a:off x="1998599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844" name="楕円 843">
          <a:extLst>
            <a:ext uri="{FF2B5EF4-FFF2-40B4-BE49-F238E27FC236}">
              <a16:creationId xmlns:a16="http://schemas.microsoft.com/office/drawing/2014/main" id="{F3523195-AFB3-4768-AFAA-B66D485E365B}"/>
            </a:ext>
          </a:extLst>
        </xdr:cNvPr>
        <xdr:cNvSpPr/>
      </xdr:nvSpPr>
      <xdr:spPr>
        <a:xfrm>
          <a:off x="19161760" y="185381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845" name="直線コネクタ 844">
          <a:extLst>
            <a:ext uri="{FF2B5EF4-FFF2-40B4-BE49-F238E27FC236}">
              <a16:creationId xmlns:a16="http://schemas.microsoft.com/office/drawing/2014/main" id="{788A2FC9-538A-4819-8EAB-311C61E19F42}"/>
            </a:ext>
          </a:extLst>
        </xdr:cNvPr>
        <xdr:cNvCxnSpPr/>
      </xdr:nvCxnSpPr>
      <xdr:spPr>
        <a:xfrm>
          <a:off x="19204940" y="185928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28666</xdr:rowOff>
    </xdr:from>
    <xdr:to>
      <xdr:col>107</xdr:col>
      <xdr:colOff>101600</xdr:colOff>
      <xdr:row>108</xdr:row>
      <xdr:rowOff>130266</xdr:rowOff>
    </xdr:to>
    <xdr:sp macro="" textlink="">
      <xdr:nvSpPr>
        <xdr:cNvPr id="846" name="楕円 845">
          <a:extLst>
            <a:ext uri="{FF2B5EF4-FFF2-40B4-BE49-F238E27FC236}">
              <a16:creationId xmlns:a16="http://schemas.microsoft.com/office/drawing/2014/main" id="{39B079D6-0129-423E-8AF4-9D44D40B2FA4}"/>
            </a:ext>
          </a:extLst>
        </xdr:cNvPr>
        <xdr:cNvSpPr/>
      </xdr:nvSpPr>
      <xdr:spPr>
        <a:xfrm>
          <a:off x="18345150" y="1854336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79466</xdr:rowOff>
    </xdr:to>
    <xdr:cxnSp macro="">
      <xdr:nvCxnSpPr>
        <xdr:cNvPr id="847" name="直線コネクタ 846">
          <a:extLst>
            <a:ext uri="{FF2B5EF4-FFF2-40B4-BE49-F238E27FC236}">
              <a16:creationId xmlns:a16="http://schemas.microsoft.com/office/drawing/2014/main" id="{85E81DC5-8822-4A1F-B7A3-76AC7B253C12}"/>
            </a:ext>
          </a:extLst>
        </xdr:cNvPr>
        <xdr:cNvCxnSpPr/>
      </xdr:nvCxnSpPr>
      <xdr:spPr>
        <a:xfrm flipV="1">
          <a:off x="18399760" y="18592800"/>
          <a:ext cx="80518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28666</xdr:rowOff>
    </xdr:from>
    <xdr:to>
      <xdr:col>102</xdr:col>
      <xdr:colOff>165100</xdr:colOff>
      <xdr:row>108</xdr:row>
      <xdr:rowOff>130266</xdr:rowOff>
    </xdr:to>
    <xdr:sp macro="" textlink="">
      <xdr:nvSpPr>
        <xdr:cNvPr id="848" name="楕円 847">
          <a:extLst>
            <a:ext uri="{FF2B5EF4-FFF2-40B4-BE49-F238E27FC236}">
              <a16:creationId xmlns:a16="http://schemas.microsoft.com/office/drawing/2014/main" id="{B7BD1F3A-7833-4BAB-A803-7573F5B7AB55}"/>
            </a:ext>
          </a:extLst>
        </xdr:cNvPr>
        <xdr:cNvSpPr/>
      </xdr:nvSpPr>
      <xdr:spPr>
        <a:xfrm>
          <a:off x="17547590" y="1854336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79466</xdr:rowOff>
    </xdr:from>
    <xdr:to>
      <xdr:col>107</xdr:col>
      <xdr:colOff>50800</xdr:colOff>
      <xdr:row>108</xdr:row>
      <xdr:rowOff>79466</xdr:rowOff>
    </xdr:to>
    <xdr:cxnSp macro="">
      <xdr:nvCxnSpPr>
        <xdr:cNvPr id="849" name="直線コネクタ 848">
          <a:extLst>
            <a:ext uri="{FF2B5EF4-FFF2-40B4-BE49-F238E27FC236}">
              <a16:creationId xmlns:a16="http://schemas.microsoft.com/office/drawing/2014/main" id="{B36DDC3A-9F12-43A0-ADB1-2F99127A6443}"/>
            </a:ext>
          </a:extLst>
        </xdr:cNvPr>
        <xdr:cNvCxnSpPr/>
      </xdr:nvCxnSpPr>
      <xdr:spPr>
        <a:xfrm>
          <a:off x="17602200" y="1859606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28666</xdr:rowOff>
    </xdr:from>
    <xdr:to>
      <xdr:col>98</xdr:col>
      <xdr:colOff>38100</xdr:colOff>
      <xdr:row>108</xdr:row>
      <xdr:rowOff>130266</xdr:rowOff>
    </xdr:to>
    <xdr:sp macro="" textlink="">
      <xdr:nvSpPr>
        <xdr:cNvPr id="850" name="楕円 849">
          <a:extLst>
            <a:ext uri="{FF2B5EF4-FFF2-40B4-BE49-F238E27FC236}">
              <a16:creationId xmlns:a16="http://schemas.microsoft.com/office/drawing/2014/main" id="{8844A166-C928-431F-862D-32EC91C5C339}"/>
            </a:ext>
          </a:extLst>
        </xdr:cNvPr>
        <xdr:cNvSpPr/>
      </xdr:nvSpPr>
      <xdr:spPr>
        <a:xfrm>
          <a:off x="16761460" y="1854336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79466</xdr:rowOff>
    </xdr:from>
    <xdr:to>
      <xdr:col>102</xdr:col>
      <xdr:colOff>114300</xdr:colOff>
      <xdr:row>108</xdr:row>
      <xdr:rowOff>79466</xdr:rowOff>
    </xdr:to>
    <xdr:cxnSp macro="">
      <xdr:nvCxnSpPr>
        <xdr:cNvPr id="851" name="直線コネクタ 850">
          <a:extLst>
            <a:ext uri="{FF2B5EF4-FFF2-40B4-BE49-F238E27FC236}">
              <a16:creationId xmlns:a16="http://schemas.microsoft.com/office/drawing/2014/main" id="{7B30D891-84D2-4150-99A2-8F8D0186F356}"/>
            </a:ext>
          </a:extLst>
        </xdr:cNvPr>
        <xdr:cNvCxnSpPr/>
      </xdr:nvCxnSpPr>
      <xdr:spPr>
        <a:xfrm>
          <a:off x="16804640" y="1859606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117401</xdr:rowOff>
    </xdr:from>
    <xdr:ext cx="469744" cy="259045"/>
    <xdr:sp macro="" textlink="">
      <xdr:nvSpPr>
        <xdr:cNvPr id="852" name="n_1aveValue【公民館】&#10;一人当たり面積">
          <a:extLst>
            <a:ext uri="{FF2B5EF4-FFF2-40B4-BE49-F238E27FC236}">
              <a16:creationId xmlns:a16="http://schemas.microsoft.com/office/drawing/2014/main" id="{633DE0DC-9205-4909-A946-C643BD413E0A}"/>
            </a:ext>
          </a:extLst>
        </xdr:cNvPr>
        <xdr:cNvSpPr txBox="1"/>
      </xdr:nvSpPr>
      <xdr:spPr>
        <a:xfrm>
          <a:off x="18982132"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153325</xdr:rowOff>
    </xdr:from>
    <xdr:ext cx="469744" cy="259045"/>
    <xdr:sp macro="" textlink="">
      <xdr:nvSpPr>
        <xdr:cNvPr id="853" name="n_2aveValue【公民館】&#10;一人当たり面積">
          <a:extLst>
            <a:ext uri="{FF2B5EF4-FFF2-40B4-BE49-F238E27FC236}">
              <a16:creationId xmlns:a16="http://schemas.microsoft.com/office/drawing/2014/main" id="{0F726751-6365-44A9-B515-9C6BAB719642}"/>
            </a:ext>
          </a:extLst>
        </xdr:cNvPr>
        <xdr:cNvSpPr txBox="1"/>
      </xdr:nvSpPr>
      <xdr:spPr>
        <a:xfrm>
          <a:off x="18182032"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146793</xdr:rowOff>
    </xdr:from>
    <xdr:ext cx="469744" cy="259045"/>
    <xdr:sp macro="" textlink="">
      <xdr:nvSpPr>
        <xdr:cNvPr id="854" name="n_3aveValue【公民館】&#10;一人当たり面積">
          <a:extLst>
            <a:ext uri="{FF2B5EF4-FFF2-40B4-BE49-F238E27FC236}">
              <a16:creationId xmlns:a16="http://schemas.microsoft.com/office/drawing/2014/main" id="{A421A045-4CA5-4E4A-8678-8212073C3206}"/>
            </a:ext>
          </a:extLst>
        </xdr:cNvPr>
        <xdr:cNvSpPr txBox="1"/>
      </xdr:nvSpPr>
      <xdr:spPr>
        <a:xfrm>
          <a:off x="17384472" y="179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140261</xdr:rowOff>
    </xdr:from>
    <xdr:ext cx="469744" cy="259045"/>
    <xdr:sp macro="" textlink="">
      <xdr:nvSpPr>
        <xdr:cNvPr id="855" name="n_4aveValue【公民館】&#10;一人当たり面積">
          <a:extLst>
            <a:ext uri="{FF2B5EF4-FFF2-40B4-BE49-F238E27FC236}">
              <a16:creationId xmlns:a16="http://schemas.microsoft.com/office/drawing/2014/main" id="{F9F3C8B2-352B-49B5-BE8F-D43B12653D9B}"/>
            </a:ext>
          </a:extLst>
        </xdr:cNvPr>
        <xdr:cNvSpPr txBox="1"/>
      </xdr:nvSpPr>
      <xdr:spPr>
        <a:xfrm>
          <a:off x="16588817" y="1796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856" name="n_1mainValue【公民館】&#10;一人当たり面積">
          <a:extLst>
            <a:ext uri="{FF2B5EF4-FFF2-40B4-BE49-F238E27FC236}">
              <a16:creationId xmlns:a16="http://schemas.microsoft.com/office/drawing/2014/main" id="{17DC1FDE-0A5F-4B98-A562-829E6A7A7ABD}"/>
            </a:ext>
          </a:extLst>
        </xdr:cNvPr>
        <xdr:cNvSpPr txBox="1"/>
      </xdr:nvSpPr>
      <xdr:spPr>
        <a:xfrm>
          <a:off x="18982132"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121393</xdr:rowOff>
    </xdr:from>
    <xdr:ext cx="469744" cy="259045"/>
    <xdr:sp macro="" textlink="">
      <xdr:nvSpPr>
        <xdr:cNvPr id="857" name="n_2mainValue【公民館】&#10;一人当たり面積">
          <a:extLst>
            <a:ext uri="{FF2B5EF4-FFF2-40B4-BE49-F238E27FC236}">
              <a16:creationId xmlns:a16="http://schemas.microsoft.com/office/drawing/2014/main" id="{47D797DF-EFB5-46B1-83E7-164A174F27D0}"/>
            </a:ext>
          </a:extLst>
        </xdr:cNvPr>
        <xdr:cNvSpPr txBox="1"/>
      </xdr:nvSpPr>
      <xdr:spPr>
        <a:xfrm>
          <a:off x="18182032" y="1863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121393</xdr:rowOff>
    </xdr:from>
    <xdr:ext cx="469744" cy="259045"/>
    <xdr:sp macro="" textlink="">
      <xdr:nvSpPr>
        <xdr:cNvPr id="858" name="n_3mainValue【公民館】&#10;一人当たり面積">
          <a:extLst>
            <a:ext uri="{FF2B5EF4-FFF2-40B4-BE49-F238E27FC236}">
              <a16:creationId xmlns:a16="http://schemas.microsoft.com/office/drawing/2014/main" id="{600131EE-9440-4B51-86F6-3B354D5CAF55}"/>
            </a:ext>
          </a:extLst>
        </xdr:cNvPr>
        <xdr:cNvSpPr txBox="1"/>
      </xdr:nvSpPr>
      <xdr:spPr>
        <a:xfrm>
          <a:off x="17384472" y="1863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121393</xdr:rowOff>
    </xdr:from>
    <xdr:ext cx="469744" cy="259045"/>
    <xdr:sp macro="" textlink="">
      <xdr:nvSpPr>
        <xdr:cNvPr id="859" name="n_4mainValue【公民館】&#10;一人当たり面積">
          <a:extLst>
            <a:ext uri="{FF2B5EF4-FFF2-40B4-BE49-F238E27FC236}">
              <a16:creationId xmlns:a16="http://schemas.microsoft.com/office/drawing/2014/main" id="{7122791F-CDB0-48F4-BB1C-5FCBA0FF8A0F}"/>
            </a:ext>
          </a:extLst>
        </xdr:cNvPr>
        <xdr:cNvSpPr txBox="1"/>
      </xdr:nvSpPr>
      <xdr:spPr>
        <a:xfrm>
          <a:off x="16588817" y="1863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CCF383CE-0675-4029-8C1C-1214E6FEFDDC}"/>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53D4997C-081F-4259-BDF5-BF061C7AC573}"/>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2A9B3C5E-3F2A-44AB-9AD1-5867D26FE3FC}"/>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多くの施設で有形固定資産減価償却率は類似団体平均を上回っている。その中で、「認定こども園・保育所・幼稚園」と「学校施設」は類似団体平均と比較し高くなっているが、これらの施設は昭和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施設が多いことが要因となっている。「認定こども園・保育所・幼稚園」については今後、就学前施設の統廃合・長寿命化等、長期的な視点での更新等を適切に進めていく必要がある。施設全般についても、今後個別施設計画策定等を通して長寿命化を実施していく。</a:t>
          </a:r>
        </a:p>
        <a:p>
          <a:r>
            <a:rPr kumimoji="1" lang="ja-JP" altLang="en-US" sz="1300">
              <a:latin typeface="ＭＳ Ｐゴシック" panose="020B0600070205080204" pitchFamily="50" charset="-128"/>
              <a:ea typeface="ＭＳ Ｐゴシック" panose="020B0600070205080204" pitchFamily="50" charset="-128"/>
            </a:rPr>
            <a:t>一人当たり面積・延長等については、多くの施設が類似団体平均より低い傾向にあるが、「認定こども園・保育所・幼稚園」と「児童館」については高い水準である。また、道路延長が低い水準となっているが、これは、類似団体に比べ市域の面積が小さいことが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D4130F-998D-4226-B4A8-247BF9389434}"/>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E9247F6-6E8B-4CE5-8E12-78320E200999}"/>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2664BD-6A55-4736-A50E-5C9000F5DB03}"/>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A9432AE-AAD6-4BA7-9B32-FBFC328AF098}"/>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C8A456F-7056-4AF3-A308-17A3F0BC9CE9}"/>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5F560C9-7EF9-4A33-B46B-5AFFA3BC43BC}"/>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B595439-B8E7-4F08-8AAE-806268DCA0B6}"/>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D1C6156-8A0C-49E1-A3E8-A44C173A683B}"/>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300FE0-641A-47AF-8611-C5C99B2137CF}"/>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ECF0115-2410-4A95-80CE-CE18279B2BE2}"/>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69,952
68,109
24.35
31,031,706
30,157,778
829,538
15,932,749
26,292,592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2357AE0-E2D3-4CE9-94C4-68F59C714854}"/>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6CC9D7-5B57-48F5-A5A9-872E65010624}"/>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B0F9B5-0ABA-49E1-9648-855B17915509}"/>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413187-CDAC-4EB3-8534-80D53D768A8E}"/>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CAD7CB-02A3-4F9F-A4DA-4D26053B6C36}"/>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A937BE8-DCD5-4021-9E7D-966C61281C8A}"/>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57B129-FA90-4175-9D80-394E206668E5}"/>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FFE9BE1-9998-4B67-91B7-1D2558188188}"/>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ED09D9-E4AA-44DD-88B5-E606DEB49329}"/>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F5D3F83-6CD5-4B83-912E-7974B6D22608}"/>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97498CC-789F-4259-AC44-27F1EE269925}"/>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7AABBCD-B74A-4EBC-A903-124FDEFF13E4}"/>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94FF85-031D-4200-98C7-41D7E7711A1E}"/>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88B21A5-11F3-4F8C-8A74-009303B5FE10}"/>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B1186C-9CDC-467A-8ACA-842F59A061AF}"/>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C116B42-48EC-4B28-AF4C-212B55519BD0}"/>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A0C5D3-5733-4654-B3B7-3FF809FE731D}"/>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396442B-C121-45BC-8439-E0FF620273F4}"/>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A5E73E8-0FFA-4696-9A8A-0212686CC804}"/>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BB0FEFE-2493-4727-8466-A0EE4E3780EB}"/>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1BCA5A5-FF02-4A4E-8C65-EB920254F98A}"/>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F223020-0EA8-4FE3-8A7B-466758F5B7C6}"/>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8A31E14-350D-41A4-A58A-866A44556D71}"/>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0FD2803-2F1A-4230-9488-F0ED1C3240CB}"/>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B85462B-DFF2-4BA7-8F11-0FD78D5CC045}"/>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F31A7DF-F84C-4AA5-8A03-B6D59C71CA95}"/>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86F3CD5-C7C9-45A0-B21C-95F5CBA6F5C8}"/>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3B48F6E-4D33-47AF-99B0-295F3CDC7C4D}"/>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796D3D3-3DEB-437C-91BE-ACCE2CA4CA83}"/>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7C9200B-3336-4AC5-85C8-AB676335FA62}"/>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CAA3FAF-11B1-4B70-85B8-47A339B5B7B9}"/>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EFADF15-EB23-4C40-826E-BA230E66EE75}"/>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2063DC8-0F1A-4BDD-B87D-5571DE27DBAD}"/>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00A3CF5-22A1-44F4-AB34-5747EE71BE31}"/>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D352CF4-C78C-4778-B068-4785707FE7A3}"/>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28F6C98-9C12-4B06-B453-54CDA81045CB}"/>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B226149-7924-4ACB-A168-D8676BC19806}"/>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EAA441A-CB2D-4DE8-AA10-60D6B0304D88}"/>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2FAAE4D-C419-496A-A7A6-3A90BEE21471}"/>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5D75A7E-BF3F-4562-8D27-2BAC98F33048}"/>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049E918-8022-4A2D-A8C6-2D32FC36153B}"/>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869887E-8DFB-4647-A0FF-154054043371}"/>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EDCFC7E-CACF-4EFC-AB50-496084CE8E4D}"/>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A7EB69B-2A66-4502-9843-392918459E43}"/>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4619138-0A48-4049-8FBB-E0A0388D6B39}"/>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CECD9BF-B521-4A34-AD28-C907B1BC1970}"/>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F6ABC30A-BDBA-4FFA-B831-33A1FBDF07F4}"/>
            </a:ext>
          </a:extLst>
        </xdr:cNvPr>
        <xdr:cNvCxnSpPr/>
      </xdr:nvCxnSpPr>
      <xdr:spPr>
        <a:xfrm flipV="1">
          <a:off x="4173855" y="5673090"/>
          <a:ext cx="0" cy="15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51C4BC5D-138A-42CA-BDBB-46447C5FAD5A}"/>
            </a:ext>
          </a:extLst>
        </xdr:cNvPr>
        <xdr:cNvSpPr txBox="1"/>
      </xdr:nvSpPr>
      <xdr:spPr>
        <a:xfrm>
          <a:off x="4212590" y="726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E70BC664-625D-4238-9E6B-DBEC395B5583}"/>
            </a:ext>
          </a:extLst>
        </xdr:cNvPr>
        <xdr:cNvCxnSpPr/>
      </xdr:nvCxnSpPr>
      <xdr:spPr>
        <a:xfrm>
          <a:off x="4112260" y="7263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197E8FFA-EAFB-42B7-8BAE-D45F31B7D272}"/>
            </a:ext>
          </a:extLst>
        </xdr:cNvPr>
        <xdr:cNvSpPr txBox="1"/>
      </xdr:nvSpPr>
      <xdr:spPr>
        <a:xfrm>
          <a:off x="4212590" y="5448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732E6071-B4B4-4781-BE73-6E63A77FDC9D}"/>
            </a:ext>
          </a:extLst>
        </xdr:cNvPr>
        <xdr:cNvCxnSpPr/>
      </xdr:nvCxnSpPr>
      <xdr:spPr>
        <a:xfrm>
          <a:off x="4112260" y="567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7A76C137-D91F-4089-B5AA-385F81E8233F}"/>
            </a:ext>
          </a:extLst>
        </xdr:cNvPr>
        <xdr:cNvSpPr txBox="1"/>
      </xdr:nvSpPr>
      <xdr:spPr>
        <a:xfrm>
          <a:off x="4212590" y="6236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B23F38BE-3F81-4763-873B-F92A442E0DC5}"/>
            </a:ext>
          </a:extLst>
        </xdr:cNvPr>
        <xdr:cNvSpPr/>
      </xdr:nvSpPr>
      <xdr:spPr>
        <a:xfrm>
          <a:off x="4131310" y="63889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B8155BB0-3FAA-4EDC-A317-0B525B56109D}"/>
            </a:ext>
          </a:extLst>
        </xdr:cNvPr>
        <xdr:cNvSpPr/>
      </xdr:nvSpPr>
      <xdr:spPr>
        <a:xfrm>
          <a:off x="3388360" y="62942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31B2BFDF-4743-4CAD-80B0-10F2FBB239F8}"/>
            </a:ext>
          </a:extLst>
        </xdr:cNvPr>
        <xdr:cNvSpPr/>
      </xdr:nvSpPr>
      <xdr:spPr>
        <a:xfrm>
          <a:off x="2571750" y="62841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A939B64E-17F9-48A5-8E9D-91E2413E2EFA}"/>
            </a:ext>
          </a:extLst>
        </xdr:cNvPr>
        <xdr:cNvSpPr/>
      </xdr:nvSpPr>
      <xdr:spPr>
        <a:xfrm>
          <a:off x="1774190" y="63064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914E366F-E42F-47FD-8E02-21FBF0769B48}"/>
            </a:ext>
          </a:extLst>
        </xdr:cNvPr>
        <xdr:cNvSpPr/>
      </xdr:nvSpPr>
      <xdr:spPr>
        <a:xfrm>
          <a:off x="988060" y="636469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0F9C43B-0CD0-404C-A01E-48ACE4B77A62}"/>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ECE6F1C-A744-4DE8-BCEE-36188C1BEAD1}"/>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E3315AF-EBCF-4E5D-A9BD-9D95B2A6A8FE}"/>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504AE8C-BFEE-4ED1-801A-5BBC052D11F8}"/>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DE80DCC-9E56-460A-BB85-69BAA0956CF8}"/>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74" name="楕円 73">
          <a:extLst>
            <a:ext uri="{FF2B5EF4-FFF2-40B4-BE49-F238E27FC236}">
              <a16:creationId xmlns:a16="http://schemas.microsoft.com/office/drawing/2014/main" id="{9CE2F2DC-3D20-4745-B7CC-6364052BE0C4}"/>
            </a:ext>
          </a:extLst>
        </xdr:cNvPr>
        <xdr:cNvSpPr/>
      </xdr:nvSpPr>
      <xdr:spPr>
        <a:xfrm>
          <a:off x="4131310" y="653179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170378</xdr:rowOff>
    </xdr:from>
    <xdr:ext cx="405111" cy="259045"/>
    <xdr:sp macro="" textlink="">
      <xdr:nvSpPr>
        <xdr:cNvPr id="75" name="【図書館】&#10;有形固定資産減価償却率該当値テキスト">
          <a:extLst>
            <a:ext uri="{FF2B5EF4-FFF2-40B4-BE49-F238E27FC236}">
              <a16:creationId xmlns:a16="http://schemas.microsoft.com/office/drawing/2014/main" id="{ED6231A5-DF69-4034-B442-C59100543A4A}"/>
            </a:ext>
          </a:extLst>
        </xdr:cNvPr>
        <xdr:cNvSpPr txBox="1"/>
      </xdr:nvSpPr>
      <xdr:spPr>
        <a:xfrm>
          <a:off x="4212590" y="65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6" name="楕円 75">
          <a:extLst>
            <a:ext uri="{FF2B5EF4-FFF2-40B4-BE49-F238E27FC236}">
              <a16:creationId xmlns:a16="http://schemas.microsoft.com/office/drawing/2014/main" id="{57822E56-FB44-4A63-AB58-43E88DA6F0D1}"/>
            </a:ext>
          </a:extLst>
        </xdr:cNvPr>
        <xdr:cNvSpPr/>
      </xdr:nvSpPr>
      <xdr:spPr>
        <a:xfrm>
          <a:off x="3388360" y="64795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71301</xdr:rowOff>
    </xdr:to>
    <xdr:cxnSp macro="">
      <xdr:nvCxnSpPr>
        <xdr:cNvPr id="77" name="直線コネクタ 76">
          <a:extLst>
            <a:ext uri="{FF2B5EF4-FFF2-40B4-BE49-F238E27FC236}">
              <a16:creationId xmlns:a16="http://schemas.microsoft.com/office/drawing/2014/main" id="{D072FDAA-A2B2-4DB3-900D-7BB209249AD3}"/>
            </a:ext>
          </a:extLst>
        </xdr:cNvPr>
        <xdr:cNvCxnSpPr/>
      </xdr:nvCxnSpPr>
      <xdr:spPr>
        <a:xfrm>
          <a:off x="3431540" y="6530340"/>
          <a:ext cx="742950" cy="5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89081</xdr:rowOff>
    </xdr:from>
    <xdr:to>
      <xdr:col>15</xdr:col>
      <xdr:colOff>101600</xdr:colOff>
      <xdr:row>38</xdr:row>
      <xdr:rowOff>19231</xdr:rowOff>
    </xdr:to>
    <xdr:sp macro="" textlink="">
      <xdr:nvSpPr>
        <xdr:cNvPr id="78" name="楕円 77">
          <a:extLst>
            <a:ext uri="{FF2B5EF4-FFF2-40B4-BE49-F238E27FC236}">
              <a16:creationId xmlns:a16="http://schemas.microsoft.com/office/drawing/2014/main" id="{75B7290C-4E79-4DD4-8E8B-A37F34F461E4}"/>
            </a:ext>
          </a:extLst>
        </xdr:cNvPr>
        <xdr:cNvSpPr/>
      </xdr:nvSpPr>
      <xdr:spPr>
        <a:xfrm>
          <a:off x="2571750" y="643654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139881</xdr:rowOff>
    </xdr:from>
    <xdr:to>
      <xdr:col>19</xdr:col>
      <xdr:colOff>177800</xdr:colOff>
      <xdr:row>38</xdr:row>
      <xdr:rowOff>19050</xdr:rowOff>
    </xdr:to>
    <xdr:cxnSp macro="">
      <xdr:nvCxnSpPr>
        <xdr:cNvPr id="79" name="直線コネクタ 78">
          <a:extLst>
            <a:ext uri="{FF2B5EF4-FFF2-40B4-BE49-F238E27FC236}">
              <a16:creationId xmlns:a16="http://schemas.microsoft.com/office/drawing/2014/main" id="{616E8820-DCFA-422E-82C2-51B0DDA59C7C}"/>
            </a:ext>
          </a:extLst>
        </xdr:cNvPr>
        <xdr:cNvCxnSpPr/>
      </xdr:nvCxnSpPr>
      <xdr:spPr>
        <a:xfrm>
          <a:off x="2626360" y="6479721"/>
          <a:ext cx="80518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38463</xdr:rowOff>
    </xdr:from>
    <xdr:to>
      <xdr:col>10</xdr:col>
      <xdr:colOff>165100</xdr:colOff>
      <xdr:row>37</xdr:row>
      <xdr:rowOff>140063</xdr:rowOff>
    </xdr:to>
    <xdr:sp macro="" textlink="">
      <xdr:nvSpPr>
        <xdr:cNvPr id="80" name="楕円 79">
          <a:extLst>
            <a:ext uri="{FF2B5EF4-FFF2-40B4-BE49-F238E27FC236}">
              <a16:creationId xmlns:a16="http://schemas.microsoft.com/office/drawing/2014/main" id="{0CA2A998-250A-4482-962D-2666DD6F5AB6}"/>
            </a:ext>
          </a:extLst>
        </xdr:cNvPr>
        <xdr:cNvSpPr/>
      </xdr:nvSpPr>
      <xdr:spPr>
        <a:xfrm>
          <a:off x="1774190" y="638211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89263</xdr:rowOff>
    </xdr:from>
    <xdr:to>
      <xdr:col>15</xdr:col>
      <xdr:colOff>50800</xdr:colOff>
      <xdr:row>37</xdr:row>
      <xdr:rowOff>139881</xdr:rowOff>
    </xdr:to>
    <xdr:cxnSp macro="">
      <xdr:nvCxnSpPr>
        <xdr:cNvPr id="81" name="直線コネクタ 80">
          <a:extLst>
            <a:ext uri="{FF2B5EF4-FFF2-40B4-BE49-F238E27FC236}">
              <a16:creationId xmlns:a16="http://schemas.microsoft.com/office/drawing/2014/main" id="{F1CF7FEC-ED8B-44FF-939E-5C9C634C8ECD}"/>
            </a:ext>
          </a:extLst>
        </xdr:cNvPr>
        <xdr:cNvCxnSpPr/>
      </xdr:nvCxnSpPr>
      <xdr:spPr>
        <a:xfrm>
          <a:off x="1828800" y="6436723"/>
          <a:ext cx="797560" cy="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159294</xdr:rowOff>
    </xdr:from>
    <xdr:to>
      <xdr:col>6</xdr:col>
      <xdr:colOff>38100</xdr:colOff>
      <xdr:row>37</xdr:row>
      <xdr:rowOff>89444</xdr:rowOff>
    </xdr:to>
    <xdr:sp macro="" textlink="">
      <xdr:nvSpPr>
        <xdr:cNvPr id="82" name="楕円 81">
          <a:extLst>
            <a:ext uri="{FF2B5EF4-FFF2-40B4-BE49-F238E27FC236}">
              <a16:creationId xmlns:a16="http://schemas.microsoft.com/office/drawing/2014/main" id="{B1CD2EDF-EEAB-4BCD-A7AB-5AF084AF2105}"/>
            </a:ext>
          </a:extLst>
        </xdr:cNvPr>
        <xdr:cNvSpPr/>
      </xdr:nvSpPr>
      <xdr:spPr>
        <a:xfrm>
          <a:off x="988060" y="633339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38644</xdr:rowOff>
    </xdr:from>
    <xdr:to>
      <xdr:col>10</xdr:col>
      <xdr:colOff>114300</xdr:colOff>
      <xdr:row>37</xdr:row>
      <xdr:rowOff>89263</xdr:rowOff>
    </xdr:to>
    <xdr:cxnSp macro="">
      <xdr:nvCxnSpPr>
        <xdr:cNvPr id="83" name="直線コネクタ 82">
          <a:extLst>
            <a:ext uri="{FF2B5EF4-FFF2-40B4-BE49-F238E27FC236}">
              <a16:creationId xmlns:a16="http://schemas.microsoft.com/office/drawing/2014/main" id="{CDBE6967-3F28-4060-8951-9138C43A4093}"/>
            </a:ext>
          </a:extLst>
        </xdr:cNvPr>
        <xdr:cNvCxnSpPr/>
      </xdr:nvCxnSpPr>
      <xdr:spPr>
        <a:xfrm>
          <a:off x="1031240" y="6382294"/>
          <a:ext cx="79756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3ADEA740-A7C0-47B5-ABB6-7877162DE583}"/>
            </a:ext>
          </a:extLst>
        </xdr:cNvPr>
        <xdr:cNvSpPr txBox="1"/>
      </xdr:nvSpPr>
      <xdr:spPr>
        <a:xfrm>
          <a:off x="3239144" y="606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99C9E721-A418-4CF0-9B76-88523395CE4B}"/>
            </a:ext>
          </a:extLst>
        </xdr:cNvPr>
        <xdr:cNvSpPr txBox="1"/>
      </xdr:nvSpPr>
      <xdr:spPr>
        <a:xfrm>
          <a:off x="2439044" y="6055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3095B37E-2BA4-4722-B589-27F147B9CE4B}"/>
            </a:ext>
          </a:extLst>
        </xdr:cNvPr>
        <xdr:cNvSpPr txBox="1"/>
      </xdr:nvSpPr>
      <xdr:spPr>
        <a:xfrm>
          <a:off x="1641484" y="60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a:extLst>
            <a:ext uri="{FF2B5EF4-FFF2-40B4-BE49-F238E27FC236}">
              <a16:creationId xmlns:a16="http://schemas.microsoft.com/office/drawing/2014/main" id="{738CD671-484F-42F1-AE87-117B411280C8}"/>
            </a:ext>
          </a:extLst>
        </xdr:cNvPr>
        <xdr:cNvSpPr txBox="1"/>
      </xdr:nvSpPr>
      <xdr:spPr>
        <a:xfrm>
          <a:off x="855354" y="645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88" name="n_1mainValue【図書館】&#10;有形固定資産減価償却率">
          <a:extLst>
            <a:ext uri="{FF2B5EF4-FFF2-40B4-BE49-F238E27FC236}">
              <a16:creationId xmlns:a16="http://schemas.microsoft.com/office/drawing/2014/main" id="{B6225596-5190-4281-B402-A768CCC64387}"/>
            </a:ext>
          </a:extLst>
        </xdr:cNvPr>
        <xdr:cNvSpPr txBox="1"/>
      </xdr:nvSpPr>
      <xdr:spPr>
        <a:xfrm>
          <a:off x="32391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10358</xdr:rowOff>
    </xdr:from>
    <xdr:ext cx="405111" cy="259045"/>
    <xdr:sp macro="" textlink="">
      <xdr:nvSpPr>
        <xdr:cNvPr id="89" name="n_2mainValue【図書館】&#10;有形固定資産減価償却率">
          <a:extLst>
            <a:ext uri="{FF2B5EF4-FFF2-40B4-BE49-F238E27FC236}">
              <a16:creationId xmlns:a16="http://schemas.microsoft.com/office/drawing/2014/main" id="{EC79738D-1A31-4B18-BA80-AB8E5A3610C7}"/>
            </a:ext>
          </a:extLst>
        </xdr:cNvPr>
        <xdr:cNvSpPr txBox="1"/>
      </xdr:nvSpPr>
      <xdr:spPr>
        <a:xfrm>
          <a:off x="2439044" y="652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90" name="n_3mainValue【図書館】&#10;有形固定資産減価償却率">
          <a:extLst>
            <a:ext uri="{FF2B5EF4-FFF2-40B4-BE49-F238E27FC236}">
              <a16:creationId xmlns:a16="http://schemas.microsoft.com/office/drawing/2014/main" id="{BEE590F5-E5BA-4453-98B2-B2B8B3176CAF}"/>
            </a:ext>
          </a:extLst>
        </xdr:cNvPr>
        <xdr:cNvSpPr txBox="1"/>
      </xdr:nvSpPr>
      <xdr:spPr>
        <a:xfrm>
          <a:off x="1641484" y="647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105971</xdr:rowOff>
    </xdr:from>
    <xdr:ext cx="405111" cy="259045"/>
    <xdr:sp macro="" textlink="">
      <xdr:nvSpPr>
        <xdr:cNvPr id="91" name="n_4mainValue【図書館】&#10;有形固定資産減価償却率">
          <a:extLst>
            <a:ext uri="{FF2B5EF4-FFF2-40B4-BE49-F238E27FC236}">
              <a16:creationId xmlns:a16="http://schemas.microsoft.com/office/drawing/2014/main" id="{E906E932-4E86-4C39-BA65-C79016C8B4A4}"/>
            </a:ext>
          </a:extLst>
        </xdr:cNvPr>
        <xdr:cNvSpPr txBox="1"/>
      </xdr:nvSpPr>
      <xdr:spPr>
        <a:xfrm>
          <a:off x="855354" y="610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55770F8-CE88-4184-81E4-4A7480C14478}"/>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5D4B020-F6FF-4BC7-AB2A-4E239A75670A}"/>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1A59264-A67F-430C-8206-2A735B87D26D}"/>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A92FFF4-56DC-4836-8806-66A0CB5950E6}"/>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7B4AAAD-DEEA-426B-9550-1D7FD1D458A5}"/>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764F852-F35D-41DA-9377-29EE28DE37E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6087372-9113-4ED7-939F-DA76443F2880}"/>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10F023C-7B5A-44E8-904A-1C83A6A8EFDE}"/>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FB909CE-03C6-463F-9852-1083B2B6A40D}"/>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B33E89D-1666-4F3D-9FE3-5F86953D2B74}"/>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16B8868-8FA2-4C2F-9B6D-3CC3E5B907F6}"/>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81BA69CB-A14A-4CC2-9BEA-B6ACDCE5B99B}"/>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B92B0EF-9F0F-4767-8937-BA05BA162A95}"/>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420727B1-D2AB-46BA-AE6C-2E8FB8275A20}"/>
            </a:ext>
          </a:extLst>
        </xdr:cNvPr>
        <xdr:cNvSpPr txBox="1"/>
      </xdr:nvSpPr>
      <xdr:spPr>
        <a:xfrm>
          <a:off x="5527221"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1AD42A9F-D50E-4E54-A3B2-3BF185ED96EA}"/>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50B64217-F924-4522-ACAB-DB8749F1C71D}"/>
            </a:ext>
          </a:extLst>
        </xdr:cNvPr>
        <xdr:cNvSpPr txBox="1"/>
      </xdr:nvSpPr>
      <xdr:spPr>
        <a:xfrm>
          <a:off x="5527221"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4C0F85C9-FAED-49A6-B078-167B50E46721}"/>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B680B70F-277C-4337-A18B-F2F5991C339D}"/>
            </a:ext>
          </a:extLst>
        </xdr:cNvPr>
        <xdr:cNvSpPr txBox="1"/>
      </xdr:nvSpPr>
      <xdr:spPr>
        <a:xfrm>
          <a:off x="5527221"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332C9FA-4800-414D-83EE-91EC2AC5C3C7}"/>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E0BEF21E-835F-40BC-9139-10A9E75FE650}"/>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DDED9D15-AD01-40C5-BE67-78ABF990808B}"/>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4190B21F-1EDF-4834-B60C-ED9D5D756CFE}"/>
            </a:ext>
          </a:extLst>
        </xdr:cNvPr>
        <xdr:cNvCxnSpPr/>
      </xdr:nvCxnSpPr>
      <xdr:spPr>
        <a:xfrm flipV="1">
          <a:off x="9429115" y="6074664"/>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B1F5740F-8D8C-4BEB-9CF9-A32C1F3624C5}"/>
            </a:ext>
          </a:extLst>
        </xdr:cNvPr>
        <xdr:cNvSpPr txBox="1"/>
      </xdr:nvSpPr>
      <xdr:spPr>
        <a:xfrm>
          <a:off x="9467850"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1C9419CD-DE47-4CF1-B182-401AC5A1D4BE}"/>
            </a:ext>
          </a:extLst>
        </xdr:cNvPr>
        <xdr:cNvCxnSpPr/>
      </xdr:nvCxnSpPr>
      <xdr:spPr>
        <a:xfrm>
          <a:off x="9356090" y="71555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2ED1EF85-3980-421D-A0E4-8CD2E6BD8FE6}"/>
            </a:ext>
          </a:extLst>
        </xdr:cNvPr>
        <xdr:cNvSpPr txBox="1"/>
      </xdr:nvSpPr>
      <xdr:spPr>
        <a:xfrm>
          <a:off x="9467850" y="584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54AB2A74-A974-477D-92A1-232B85193381}"/>
            </a:ext>
          </a:extLst>
        </xdr:cNvPr>
        <xdr:cNvCxnSpPr/>
      </xdr:nvCxnSpPr>
      <xdr:spPr>
        <a:xfrm>
          <a:off x="9356090" y="607466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6ECFD689-4C1F-4F9E-966B-1976EF7B01A6}"/>
            </a:ext>
          </a:extLst>
        </xdr:cNvPr>
        <xdr:cNvSpPr txBox="1"/>
      </xdr:nvSpPr>
      <xdr:spPr>
        <a:xfrm>
          <a:off x="9467850" y="675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26543E6E-693C-4104-8DEB-A010ECDC036F}"/>
            </a:ext>
          </a:extLst>
        </xdr:cNvPr>
        <xdr:cNvSpPr/>
      </xdr:nvSpPr>
      <xdr:spPr>
        <a:xfrm>
          <a:off x="9394190" y="6903593"/>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43688</xdr:rowOff>
    </xdr:from>
    <xdr:to>
      <xdr:col>50</xdr:col>
      <xdr:colOff>165100</xdr:colOff>
      <xdr:row>40</xdr:row>
      <xdr:rowOff>145288</xdr:rowOff>
    </xdr:to>
    <xdr:sp macro="" textlink="">
      <xdr:nvSpPr>
        <xdr:cNvPr id="120" name="フローチャート: 判断 119">
          <a:extLst>
            <a:ext uri="{FF2B5EF4-FFF2-40B4-BE49-F238E27FC236}">
              <a16:creationId xmlns:a16="http://schemas.microsoft.com/office/drawing/2014/main" id="{AC1D6463-B8AB-4979-9993-0313E56A9E00}"/>
            </a:ext>
          </a:extLst>
        </xdr:cNvPr>
        <xdr:cNvSpPr/>
      </xdr:nvSpPr>
      <xdr:spPr>
        <a:xfrm>
          <a:off x="8632190" y="690359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52832</xdr:rowOff>
    </xdr:from>
    <xdr:to>
      <xdr:col>46</xdr:col>
      <xdr:colOff>38100</xdr:colOff>
      <xdr:row>40</xdr:row>
      <xdr:rowOff>154432</xdr:rowOff>
    </xdr:to>
    <xdr:sp macro="" textlink="">
      <xdr:nvSpPr>
        <xdr:cNvPr id="121" name="フローチャート: 判断 120">
          <a:extLst>
            <a:ext uri="{FF2B5EF4-FFF2-40B4-BE49-F238E27FC236}">
              <a16:creationId xmlns:a16="http://schemas.microsoft.com/office/drawing/2014/main" id="{CF1E3B6F-98A6-4B23-B5A6-1551B5BAEBF5}"/>
            </a:ext>
          </a:extLst>
        </xdr:cNvPr>
        <xdr:cNvSpPr/>
      </xdr:nvSpPr>
      <xdr:spPr>
        <a:xfrm>
          <a:off x="7846060" y="69146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57404</xdr:rowOff>
    </xdr:from>
    <xdr:to>
      <xdr:col>41</xdr:col>
      <xdr:colOff>101600</xdr:colOff>
      <xdr:row>40</xdr:row>
      <xdr:rowOff>159004</xdr:rowOff>
    </xdr:to>
    <xdr:sp macro="" textlink="">
      <xdr:nvSpPr>
        <xdr:cNvPr id="122" name="フローチャート: 判断 121">
          <a:extLst>
            <a:ext uri="{FF2B5EF4-FFF2-40B4-BE49-F238E27FC236}">
              <a16:creationId xmlns:a16="http://schemas.microsoft.com/office/drawing/2014/main" id="{38FD47D1-8C13-469D-8198-3B2E2E5E8AF1}"/>
            </a:ext>
          </a:extLst>
        </xdr:cNvPr>
        <xdr:cNvSpPr/>
      </xdr:nvSpPr>
      <xdr:spPr>
        <a:xfrm>
          <a:off x="7029450" y="691159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9A245F0C-5707-4D1E-956B-41CE449058E4}"/>
            </a:ext>
          </a:extLst>
        </xdr:cNvPr>
        <xdr:cNvSpPr/>
      </xdr:nvSpPr>
      <xdr:spPr>
        <a:xfrm>
          <a:off x="6231890" y="692264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B2E906A-2A80-4857-909D-B600C45ADFAF}"/>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2BB4219-5AF3-41F5-8603-D55367DFF151}"/>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F08A0DB-63E0-4FA4-86BD-CBFF1A5926DD}"/>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E1B3C12-152D-47F8-AACB-D79D3AF9AF43}"/>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D306C49-9C3B-4FF9-B188-088A0EBEB79C}"/>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135128</xdr:rowOff>
    </xdr:from>
    <xdr:to>
      <xdr:col>55</xdr:col>
      <xdr:colOff>50800</xdr:colOff>
      <xdr:row>41</xdr:row>
      <xdr:rowOff>65278</xdr:rowOff>
    </xdr:to>
    <xdr:sp macro="" textlink="">
      <xdr:nvSpPr>
        <xdr:cNvPr id="129" name="楕円 128">
          <a:extLst>
            <a:ext uri="{FF2B5EF4-FFF2-40B4-BE49-F238E27FC236}">
              <a16:creationId xmlns:a16="http://schemas.microsoft.com/office/drawing/2014/main" id="{F0ED93BA-7822-4E21-A816-C5097B0DCC1E}"/>
            </a:ext>
          </a:extLst>
        </xdr:cNvPr>
        <xdr:cNvSpPr/>
      </xdr:nvSpPr>
      <xdr:spPr>
        <a:xfrm>
          <a:off x="9394190" y="698931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50055</xdr:rowOff>
    </xdr:from>
    <xdr:ext cx="469744" cy="259045"/>
    <xdr:sp macro="" textlink="">
      <xdr:nvSpPr>
        <xdr:cNvPr id="130" name="【図書館】&#10;一人当たり面積該当値テキスト">
          <a:extLst>
            <a:ext uri="{FF2B5EF4-FFF2-40B4-BE49-F238E27FC236}">
              <a16:creationId xmlns:a16="http://schemas.microsoft.com/office/drawing/2014/main" id="{0F792BF3-E9AA-48B0-A5BE-AF6A16533953}"/>
            </a:ext>
          </a:extLst>
        </xdr:cNvPr>
        <xdr:cNvSpPr txBox="1"/>
      </xdr:nvSpPr>
      <xdr:spPr>
        <a:xfrm>
          <a:off x="9467850" y="691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135128</xdr:rowOff>
    </xdr:from>
    <xdr:to>
      <xdr:col>50</xdr:col>
      <xdr:colOff>165100</xdr:colOff>
      <xdr:row>41</xdr:row>
      <xdr:rowOff>65278</xdr:rowOff>
    </xdr:to>
    <xdr:sp macro="" textlink="">
      <xdr:nvSpPr>
        <xdr:cNvPr id="131" name="楕円 130">
          <a:extLst>
            <a:ext uri="{FF2B5EF4-FFF2-40B4-BE49-F238E27FC236}">
              <a16:creationId xmlns:a16="http://schemas.microsoft.com/office/drawing/2014/main" id="{69098A06-CB28-41DC-8F30-3FE6428B2476}"/>
            </a:ext>
          </a:extLst>
        </xdr:cNvPr>
        <xdr:cNvSpPr/>
      </xdr:nvSpPr>
      <xdr:spPr>
        <a:xfrm>
          <a:off x="8632190" y="698931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14478</xdr:rowOff>
    </xdr:from>
    <xdr:to>
      <xdr:col>55</xdr:col>
      <xdr:colOff>0</xdr:colOff>
      <xdr:row>41</xdr:row>
      <xdr:rowOff>14478</xdr:rowOff>
    </xdr:to>
    <xdr:cxnSp macro="">
      <xdr:nvCxnSpPr>
        <xdr:cNvPr id="132" name="直線コネクタ 131">
          <a:extLst>
            <a:ext uri="{FF2B5EF4-FFF2-40B4-BE49-F238E27FC236}">
              <a16:creationId xmlns:a16="http://schemas.microsoft.com/office/drawing/2014/main" id="{1CDB631C-ADB2-4963-A4FB-AF0CA314939A}"/>
            </a:ext>
          </a:extLst>
        </xdr:cNvPr>
        <xdr:cNvCxnSpPr/>
      </xdr:nvCxnSpPr>
      <xdr:spPr>
        <a:xfrm>
          <a:off x="8686800" y="704773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135128</xdr:rowOff>
    </xdr:from>
    <xdr:to>
      <xdr:col>46</xdr:col>
      <xdr:colOff>38100</xdr:colOff>
      <xdr:row>41</xdr:row>
      <xdr:rowOff>65278</xdr:rowOff>
    </xdr:to>
    <xdr:sp macro="" textlink="">
      <xdr:nvSpPr>
        <xdr:cNvPr id="133" name="楕円 132">
          <a:extLst>
            <a:ext uri="{FF2B5EF4-FFF2-40B4-BE49-F238E27FC236}">
              <a16:creationId xmlns:a16="http://schemas.microsoft.com/office/drawing/2014/main" id="{E0DCF276-01CC-4370-8F7D-4AB5047365AE}"/>
            </a:ext>
          </a:extLst>
        </xdr:cNvPr>
        <xdr:cNvSpPr/>
      </xdr:nvSpPr>
      <xdr:spPr>
        <a:xfrm>
          <a:off x="7846060" y="698931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14478</xdr:rowOff>
    </xdr:from>
    <xdr:to>
      <xdr:col>50</xdr:col>
      <xdr:colOff>114300</xdr:colOff>
      <xdr:row>41</xdr:row>
      <xdr:rowOff>14478</xdr:rowOff>
    </xdr:to>
    <xdr:cxnSp macro="">
      <xdr:nvCxnSpPr>
        <xdr:cNvPr id="134" name="直線コネクタ 133">
          <a:extLst>
            <a:ext uri="{FF2B5EF4-FFF2-40B4-BE49-F238E27FC236}">
              <a16:creationId xmlns:a16="http://schemas.microsoft.com/office/drawing/2014/main" id="{2A3A4EF4-6B87-450D-85F7-416EAD96CC85}"/>
            </a:ext>
          </a:extLst>
        </xdr:cNvPr>
        <xdr:cNvCxnSpPr/>
      </xdr:nvCxnSpPr>
      <xdr:spPr>
        <a:xfrm>
          <a:off x="7889240" y="704773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5" name="楕円 134">
          <a:extLst>
            <a:ext uri="{FF2B5EF4-FFF2-40B4-BE49-F238E27FC236}">
              <a16:creationId xmlns:a16="http://schemas.microsoft.com/office/drawing/2014/main" id="{2A1E6923-5D77-41BC-94A7-CB7C1871EB4C}"/>
            </a:ext>
          </a:extLst>
        </xdr:cNvPr>
        <xdr:cNvSpPr/>
      </xdr:nvSpPr>
      <xdr:spPr>
        <a:xfrm>
          <a:off x="7029450" y="69938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14478</xdr:rowOff>
    </xdr:from>
    <xdr:to>
      <xdr:col>45</xdr:col>
      <xdr:colOff>177800</xdr:colOff>
      <xdr:row>41</xdr:row>
      <xdr:rowOff>19050</xdr:rowOff>
    </xdr:to>
    <xdr:cxnSp macro="">
      <xdr:nvCxnSpPr>
        <xdr:cNvPr id="136" name="直線コネクタ 135">
          <a:extLst>
            <a:ext uri="{FF2B5EF4-FFF2-40B4-BE49-F238E27FC236}">
              <a16:creationId xmlns:a16="http://schemas.microsoft.com/office/drawing/2014/main" id="{597C34B2-D298-4F70-924B-0A6D950EC959}"/>
            </a:ext>
          </a:extLst>
        </xdr:cNvPr>
        <xdr:cNvCxnSpPr/>
      </xdr:nvCxnSpPr>
      <xdr:spPr>
        <a:xfrm flipV="1">
          <a:off x="7084060" y="7047738"/>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7" name="楕円 136">
          <a:extLst>
            <a:ext uri="{FF2B5EF4-FFF2-40B4-BE49-F238E27FC236}">
              <a16:creationId xmlns:a16="http://schemas.microsoft.com/office/drawing/2014/main" id="{7DF6AEEA-0E35-4270-9AE2-63674B78A47D}"/>
            </a:ext>
          </a:extLst>
        </xdr:cNvPr>
        <xdr:cNvSpPr/>
      </xdr:nvSpPr>
      <xdr:spPr>
        <a:xfrm>
          <a:off x="6231890" y="69938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38" name="直線コネクタ 137">
          <a:extLst>
            <a:ext uri="{FF2B5EF4-FFF2-40B4-BE49-F238E27FC236}">
              <a16:creationId xmlns:a16="http://schemas.microsoft.com/office/drawing/2014/main" id="{E48AB097-5369-4BE2-88C6-E544C8E1D2C4}"/>
            </a:ext>
          </a:extLst>
        </xdr:cNvPr>
        <xdr:cNvCxnSpPr/>
      </xdr:nvCxnSpPr>
      <xdr:spPr>
        <a:xfrm>
          <a:off x="6286500" y="70446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161815</xdr:rowOff>
    </xdr:from>
    <xdr:ext cx="469744" cy="259045"/>
    <xdr:sp macro="" textlink="">
      <xdr:nvSpPr>
        <xdr:cNvPr id="139" name="n_1aveValue【図書館】&#10;一人当たり面積">
          <a:extLst>
            <a:ext uri="{FF2B5EF4-FFF2-40B4-BE49-F238E27FC236}">
              <a16:creationId xmlns:a16="http://schemas.microsoft.com/office/drawing/2014/main" id="{BD58C242-B9E1-4DEA-BC68-A203425F5C33}"/>
            </a:ext>
          </a:extLst>
        </xdr:cNvPr>
        <xdr:cNvSpPr txBox="1"/>
      </xdr:nvSpPr>
      <xdr:spPr>
        <a:xfrm>
          <a:off x="8454467" y="667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170959</xdr:rowOff>
    </xdr:from>
    <xdr:ext cx="469744" cy="259045"/>
    <xdr:sp macro="" textlink="">
      <xdr:nvSpPr>
        <xdr:cNvPr id="140" name="n_2aveValue【図書館】&#10;一人当たり面積">
          <a:extLst>
            <a:ext uri="{FF2B5EF4-FFF2-40B4-BE49-F238E27FC236}">
              <a16:creationId xmlns:a16="http://schemas.microsoft.com/office/drawing/2014/main" id="{BBB54295-3864-4CF8-BB6B-F49097A2F936}"/>
            </a:ext>
          </a:extLst>
        </xdr:cNvPr>
        <xdr:cNvSpPr txBox="1"/>
      </xdr:nvSpPr>
      <xdr:spPr>
        <a:xfrm>
          <a:off x="7673417" y="668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4081</xdr:rowOff>
    </xdr:from>
    <xdr:ext cx="469744" cy="259045"/>
    <xdr:sp macro="" textlink="">
      <xdr:nvSpPr>
        <xdr:cNvPr id="141" name="n_3aveValue【図書館】&#10;一人当たり面積">
          <a:extLst>
            <a:ext uri="{FF2B5EF4-FFF2-40B4-BE49-F238E27FC236}">
              <a16:creationId xmlns:a16="http://schemas.microsoft.com/office/drawing/2014/main" id="{697A45A6-B1B2-4BD3-A357-261EEDE08A95}"/>
            </a:ext>
          </a:extLst>
        </xdr:cNvPr>
        <xdr:cNvSpPr txBox="1"/>
      </xdr:nvSpPr>
      <xdr:spPr>
        <a:xfrm>
          <a:off x="6866332" y="669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AF9AB450-8434-4050-80FB-ADBCA3877F23}"/>
            </a:ext>
          </a:extLst>
        </xdr:cNvPr>
        <xdr:cNvSpPr txBox="1"/>
      </xdr:nvSpPr>
      <xdr:spPr>
        <a:xfrm>
          <a:off x="6068772" y="67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56405</xdr:rowOff>
    </xdr:from>
    <xdr:ext cx="469744" cy="259045"/>
    <xdr:sp macro="" textlink="">
      <xdr:nvSpPr>
        <xdr:cNvPr id="143" name="n_1mainValue【図書館】&#10;一人当たり面積">
          <a:extLst>
            <a:ext uri="{FF2B5EF4-FFF2-40B4-BE49-F238E27FC236}">
              <a16:creationId xmlns:a16="http://schemas.microsoft.com/office/drawing/2014/main" id="{63929F40-6914-4472-B356-83EB81E48247}"/>
            </a:ext>
          </a:extLst>
        </xdr:cNvPr>
        <xdr:cNvSpPr txBox="1"/>
      </xdr:nvSpPr>
      <xdr:spPr>
        <a:xfrm>
          <a:off x="8454467" y="708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56405</xdr:rowOff>
    </xdr:from>
    <xdr:ext cx="469744" cy="259045"/>
    <xdr:sp macro="" textlink="">
      <xdr:nvSpPr>
        <xdr:cNvPr id="144" name="n_2mainValue【図書館】&#10;一人当たり面積">
          <a:extLst>
            <a:ext uri="{FF2B5EF4-FFF2-40B4-BE49-F238E27FC236}">
              <a16:creationId xmlns:a16="http://schemas.microsoft.com/office/drawing/2014/main" id="{958ACF7C-649A-4B74-896F-373CE29FFE0F}"/>
            </a:ext>
          </a:extLst>
        </xdr:cNvPr>
        <xdr:cNvSpPr txBox="1"/>
      </xdr:nvSpPr>
      <xdr:spPr>
        <a:xfrm>
          <a:off x="7673417" y="708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5" name="n_3mainValue【図書館】&#10;一人当たり面積">
          <a:extLst>
            <a:ext uri="{FF2B5EF4-FFF2-40B4-BE49-F238E27FC236}">
              <a16:creationId xmlns:a16="http://schemas.microsoft.com/office/drawing/2014/main" id="{05496759-37F9-4006-906B-4AD35E4B6247}"/>
            </a:ext>
          </a:extLst>
        </xdr:cNvPr>
        <xdr:cNvSpPr txBox="1"/>
      </xdr:nvSpPr>
      <xdr:spPr>
        <a:xfrm>
          <a:off x="6866332"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6" name="n_4mainValue【図書館】&#10;一人当たり面積">
          <a:extLst>
            <a:ext uri="{FF2B5EF4-FFF2-40B4-BE49-F238E27FC236}">
              <a16:creationId xmlns:a16="http://schemas.microsoft.com/office/drawing/2014/main" id="{962D8385-00A9-42A8-9802-BCCC450FB26A}"/>
            </a:ext>
          </a:extLst>
        </xdr:cNvPr>
        <xdr:cNvSpPr txBox="1"/>
      </xdr:nvSpPr>
      <xdr:spPr>
        <a:xfrm>
          <a:off x="6068772"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352DB093-B422-4DF5-986D-12514B4B849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AC75A67-D6C3-4723-973C-822F1AAACEC2}"/>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6046D487-778A-476F-BD73-50ECC3C190B3}"/>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9AB129B6-E7A7-4FC0-AC6F-4BE18F3E6D51}"/>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63611360-507D-4E95-9A37-524FFD02A97B}"/>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529A5354-0492-4351-9588-F9EA13DAD162}"/>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D3AA984-2BAD-4958-BA40-6DA6A38696A2}"/>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73EDF93-93CB-40F9-B684-5FC15A08E6EB}"/>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91EC324D-D7F6-428B-B6E9-DE5B83CC69FE}"/>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112965FF-30FE-4F9C-B20F-A7922B862161}"/>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07B6D0C-D45C-4A0D-B61B-C99AF6AC2E4B}"/>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D629FA2C-EAD1-4868-AB84-7B01C6AB4967}"/>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7F9511-9E9B-4848-9D54-E54965347E48}"/>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B711A0C5-0A12-4E98-A2C3-083D144E3A94}"/>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FB34961F-223C-4D7B-A5D6-6596B66D96A3}"/>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E664E9DA-7D0F-4EA3-8411-B6D4F635E8CE}"/>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93536F49-1315-4D64-9DCE-816758BDFE88}"/>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66F21388-EE1C-492B-BC5F-7C1A3DB63D4A}"/>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BFC927FD-C637-4976-9AD9-D8FB58749CC4}"/>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F1666747-85B7-484A-A62E-D4555462FA9E}"/>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171FA431-A9C5-4503-A9E0-C259D94597E0}"/>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61EB37A3-D279-485C-A2FC-9150B9D84EC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96ED1DCC-A86F-4E41-A9D5-1CCA8295572D}"/>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B9B4410B-31A8-4275-8FB1-095E5AC30FBF}"/>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99DBB397-B3EF-4656-8A7A-0C076D237712}"/>
            </a:ext>
          </a:extLst>
        </xdr:cNvPr>
        <xdr:cNvCxnSpPr/>
      </xdr:nvCxnSpPr>
      <xdr:spPr>
        <a:xfrm flipV="1">
          <a:off x="4173855" y="95345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3F645D49-BF5E-4AD2-AB7A-A9EE09B7B81B}"/>
            </a:ext>
          </a:extLst>
        </xdr:cNvPr>
        <xdr:cNvSpPr txBox="1"/>
      </xdr:nvSpPr>
      <xdr:spPr>
        <a:xfrm>
          <a:off x="421259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7ED8AD24-5F35-4176-AE5C-9B709FB27B7A}"/>
            </a:ext>
          </a:extLst>
        </xdr:cNvPr>
        <xdr:cNvCxnSpPr/>
      </xdr:nvCxnSpPr>
      <xdr:spPr>
        <a:xfrm>
          <a:off x="4112260" y="10993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CF380E19-0421-4CC0-BBEE-C58F5A84C4F8}"/>
            </a:ext>
          </a:extLst>
        </xdr:cNvPr>
        <xdr:cNvSpPr txBox="1"/>
      </xdr:nvSpPr>
      <xdr:spPr>
        <a:xfrm>
          <a:off x="421259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5767A0F4-682C-4E23-9DDE-35FA6D8FD803}"/>
            </a:ext>
          </a:extLst>
        </xdr:cNvPr>
        <xdr:cNvCxnSpPr/>
      </xdr:nvCxnSpPr>
      <xdr:spPr>
        <a:xfrm>
          <a:off x="4112260" y="953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4E6D85D0-45EA-40CF-BDE0-7F909DB03A7E}"/>
            </a:ext>
          </a:extLst>
        </xdr:cNvPr>
        <xdr:cNvSpPr txBox="1"/>
      </xdr:nvSpPr>
      <xdr:spPr>
        <a:xfrm>
          <a:off x="421259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8454CBDF-50AA-41CB-8F0C-17DB0EDDC106}"/>
            </a:ext>
          </a:extLst>
        </xdr:cNvPr>
        <xdr:cNvSpPr/>
      </xdr:nvSpPr>
      <xdr:spPr>
        <a:xfrm>
          <a:off x="4131310" y="103085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78" name="フローチャート: 判断 177">
          <a:extLst>
            <a:ext uri="{FF2B5EF4-FFF2-40B4-BE49-F238E27FC236}">
              <a16:creationId xmlns:a16="http://schemas.microsoft.com/office/drawing/2014/main" id="{BC6273D8-B143-4E26-ADD3-74DC03FCFBDB}"/>
            </a:ext>
          </a:extLst>
        </xdr:cNvPr>
        <xdr:cNvSpPr/>
      </xdr:nvSpPr>
      <xdr:spPr>
        <a:xfrm>
          <a:off x="3388360" y="10333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9" name="フローチャート: 判断 178">
          <a:extLst>
            <a:ext uri="{FF2B5EF4-FFF2-40B4-BE49-F238E27FC236}">
              <a16:creationId xmlns:a16="http://schemas.microsoft.com/office/drawing/2014/main" id="{515F5B08-EE69-4422-85BC-28251F68B96E}"/>
            </a:ext>
          </a:extLst>
        </xdr:cNvPr>
        <xdr:cNvSpPr/>
      </xdr:nvSpPr>
      <xdr:spPr>
        <a:xfrm>
          <a:off x="2571750" y="102990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0" name="フローチャート: 判断 179">
          <a:extLst>
            <a:ext uri="{FF2B5EF4-FFF2-40B4-BE49-F238E27FC236}">
              <a16:creationId xmlns:a16="http://schemas.microsoft.com/office/drawing/2014/main" id="{02CDCB54-FB7C-456C-9AD8-409BA2390678}"/>
            </a:ext>
          </a:extLst>
        </xdr:cNvPr>
        <xdr:cNvSpPr/>
      </xdr:nvSpPr>
      <xdr:spPr>
        <a:xfrm>
          <a:off x="1774190" y="102743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1" name="フローチャート: 判断 180">
          <a:extLst>
            <a:ext uri="{FF2B5EF4-FFF2-40B4-BE49-F238E27FC236}">
              <a16:creationId xmlns:a16="http://schemas.microsoft.com/office/drawing/2014/main" id="{8D23C211-4A96-4231-BC54-C47580BBA693}"/>
            </a:ext>
          </a:extLst>
        </xdr:cNvPr>
        <xdr:cNvSpPr/>
      </xdr:nvSpPr>
      <xdr:spPr>
        <a:xfrm>
          <a:off x="988060" y="102400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3F16A02-ED36-4115-B551-73F5E5B9D5E1}"/>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11D70A1-FB4D-43DE-AB75-7B2EF7B024E8}"/>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F25E5A3-7F63-4634-9B5F-9CE827917225}"/>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8CD0A60-77DF-436F-9016-3E14E27743BA}"/>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2E21834-F8C6-497D-B78F-B5EC67D4A9C7}"/>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29210</xdr:rowOff>
    </xdr:from>
    <xdr:to>
      <xdr:col>24</xdr:col>
      <xdr:colOff>114300</xdr:colOff>
      <xdr:row>62</xdr:row>
      <xdr:rowOff>130810</xdr:rowOff>
    </xdr:to>
    <xdr:sp macro="" textlink="">
      <xdr:nvSpPr>
        <xdr:cNvPr id="187" name="楕円 186">
          <a:extLst>
            <a:ext uri="{FF2B5EF4-FFF2-40B4-BE49-F238E27FC236}">
              <a16:creationId xmlns:a16="http://schemas.microsoft.com/office/drawing/2014/main" id="{DA6792E4-15E6-4330-A00B-26C30FBACF72}"/>
            </a:ext>
          </a:extLst>
        </xdr:cNvPr>
        <xdr:cNvSpPr/>
      </xdr:nvSpPr>
      <xdr:spPr>
        <a:xfrm>
          <a:off x="4131310" y="1065720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7637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62DE1F3A-5EBF-44CA-A6BC-422924B8BF4F}"/>
            </a:ext>
          </a:extLst>
        </xdr:cNvPr>
        <xdr:cNvSpPr txBox="1"/>
      </xdr:nvSpPr>
      <xdr:spPr>
        <a:xfrm>
          <a:off x="4212590"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21590</xdr:rowOff>
    </xdr:from>
    <xdr:to>
      <xdr:col>20</xdr:col>
      <xdr:colOff>38100</xdr:colOff>
      <xdr:row>61</xdr:row>
      <xdr:rowOff>123190</xdr:rowOff>
    </xdr:to>
    <xdr:sp macro="" textlink="">
      <xdr:nvSpPr>
        <xdr:cNvPr id="189" name="楕円 188">
          <a:extLst>
            <a:ext uri="{FF2B5EF4-FFF2-40B4-BE49-F238E27FC236}">
              <a16:creationId xmlns:a16="http://schemas.microsoft.com/office/drawing/2014/main" id="{59F31241-F5C1-4B23-88D8-5636FBEEE06C}"/>
            </a:ext>
          </a:extLst>
        </xdr:cNvPr>
        <xdr:cNvSpPr/>
      </xdr:nvSpPr>
      <xdr:spPr>
        <a:xfrm>
          <a:off x="3388360" y="1047623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72390</xdr:rowOff>
    </xdr:from>
    <xdr:to>
      <xdr:col>24</xdr:col>
      <xdr:colOff>63500</xdr:colOff>
      <xdr:row>62</xdr:row>
      <xdr:rowOff>80010</xdr:rowOff>
    </xdr:to>
    <xdr:cxnSp macro="">
      <xdr:nvCxnSpPr>
        <xdr:cNvPr id="190" name="直線コネクタ 189">
          <a:extLst>
            <a:ext uri="{FF2B5EF4-FFF2-40B4-BE49-F238E27FC236}">
              <a16:creationId xmlns:a16="http://schemas.microsoft.com/office/drawing/2014/main" id="{78C51F75-FD08-4BF6-B7E3-878F2BD4A4B9}"/>
            </a:ext>
          </a:extLst>
        </xdr:cNvPr>
        <xdr:cNvCxnSpPr/>
      </xdr:nvCxnSpPr>
      <xdr:spPr>
        <a:xfrm>
          <a:off x="3431540" y="10530840"/>
          <a:ext cx="74295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153035</xdr:rowOff>
    </xdr:from>
    <xdr:to>
      <xdr:col>15</xdr:col>
      <xdr:colOff>101600</xdr:colOff>
      <xdr:row>61</xdr:row>
      <xdr:rowOff>83185</xdr:rowOff>
    </xdr:to>
    <xdr:sp macro="" textlink="">
      <xdr:nvSpPr>
        <xdr:cNvPr id="191" name="楕円 190">
          <a:extLst>
            <a:ext uri="{FF2B5EF4-FFF2-40B4-BE49-F238E27FC236}">
              <a16:creationId xmlns:a16="http://schemas.microsoft.com/office/drawing/2014/main" id="{187F8A89-89A8-467F-9EF6-E58A86A0A6D3}"/>
            </a:ext>
          </a:extLst>
        </xdr:cNvPr>
        <xdr:cNvSpPr/>
      </xdr:nvSpPr>
      <xdr:spPr>
        <a:xfrm>
          <a:off x="2571750" y="104400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32385</xdr:rowOff>
    </xdr:from>
    <xdr:to>
      <xdr:col>19</xdr:col>
      <xdr:colOff>177800</xdr:colOff>
      <xdr:row>61</xdr:row>
      <xdr:rowOff>72390</xdr:rowOff>
    </xdr:to>
    <xdr:cxnSp macro="">
      <xdr:nvCxnSpPr>
        <xdr:cNvPr id="192" name="直線コネクタ 191">
          <a:extLst>
            <a:ext uri="{FF2B5EF4-FFF2-40B4-BE49-F238E27FC236}">
              <a16:creationId xmlns:a16="http://schemas.microsoft.com/office/drawing/2014/main" id="{AFF9DFC7-0289-4101-B0C9-C92C6020943A}"/>
            </a:ext>
          </a:extLst>
        </xdr:cNvPr>
        <xdr:cNvCxnSpPr/>
      </xdr:nvCxnSpPr>
      <xdr:spPr>
        <a:xfrm>
          <a:off x="2626360" y="10488930"/>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93" name="楕円 192">
          <a:extLst>
            <a:ext uri="{FF2B5EF4-FFF2-40B4-BE49-F238E27FC236}">
              <a16:creationId xmlns:a16="http://schemas.microsoft.com/office/drawing/2014/main" id="{5997357C-EE3B-44A7-9167-557210E68220}"/>
            </a:ext>
          </a:extLst>
        </xdr:cNvPr>
        <xdr:cNvSpPr/>
      </xdr:nvSpPr>
      <xdr:spPr>
        <a:xfrm>
          <a:off x="1774190" y="104095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32385</xdr:rowOff>
    </xdr:to>
    <xdr:cxnSp macro="">
      <xdr:nvCxnSpPr>
        <xdr:cNvPr id="194" name="直線コネクタ 193">
          <a:extLst>
            <a:ext uri="{FF2B5EF4-FFF2-40B4-BE49-F238E27FC236}">
              <a16:creationId xmlns:a16="http://schemas.microsoft.com/office/drawing/2014/main" id="{CE37D18C-661C-41A1-A48A-3EBDB436FED3}"/>
            </a:ext>
          </a:extLst>
        </xdr:cNvPr>
        <xdr:cNvCxnSpPr/>
      </xdr:nvCxnSpPr>
      <xdr:spPr>
        <a:xfrm>
          <a:off x="1828800" y="10458450"/>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80645</xdr:rowOff>
    </xdr:from>
    <xdr:to>
      <xdr:col>6</xdr:col>
      <xdr:colOff>38100</xdr:colOff>
      <xdr:row>61</xdr:row>
      <xdr:rowOff>10795</xdr:rowOff>
    </xdr:to>
    <xdr:sp macro="" textlink="">
      <xdr:nvSpPr>
        <xdr:cNvPr id="195" name="楕円 194">
          <a:extLst>
            <a:ext uri="{FF2B5EF4-FFF2-40B4-BE49-F238E27FC236}">
              <a16:creationId xmlns:a16="http://schemas.microsoft.com/office/drawing/2014/main" id="{60258DA3-462A-452A-AB5D-BA1FFEA7B300}"/>
            </a:ext>
          </a:extLst>
        </xdr:cNvPr>
        <xdr:cNvSpPr/>
      </xdr:nvSpPr>
      <xdr:spPr>
        <a:xfrm>
          <a:off x="988060" y="10369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131445</xdr:rowOff>
    </xdr:from>
    <xdr:to>
      <xdr:col>10</xdr:col>
      <xdr:colOff>114300</xdr:colOff>
      <xdr:row>61</xdr:row>
      <xdr:rowOff>0</xdr:rowOff>
    </xdr:to>
    <xdr:cxnSp macro="">
      <xdr:nvCxnSpPr>
        <xdr:cNvPr id="196" name="直線コネクタ 195">
          <a:extLst>
            <a:ext uri="{FF2B5EF4-FFF2-40B4-BE49-F238E27FC236}">
              <a16:creationId xmlns:a16="http://schemas.microsoft.com/office/drawing/2014/main" id="{1C4C7752-5A33-415E-8743-105A87075D4C}"/>
            </a:ext>
          </a:extLst>
        </xdr:cNvPr>
        <xdr:cNvCxnSpPr/>
      </xdr:nvCxnSpPr>
      <xdr:spPr>
        <a:xfrm>
          <a:off x="1031240" y="10422255"/>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197" name="n_1aveValue【体育館・プール】&#10;有形固定資産減価償却率">
          <a:extLst>
            <a:ext uri="{FF2B5EF4-FFF2-40B4-BE49-F238E27FC236}">
              <a16:creationId xmlns:a16="http://schemas.microsoft.com/office/drawing/2014/main" id="{E43E15E1-5DD6-4C83-80B7-54D06AC73F05}"/>
            </a:ext>
          </a:extLst>
        </xdr:cNvPr>
        <xdr:cNvSpPr txBox="1"/>
      </xdr:nvSpPr>
      <xdr:spPr>
        <a:xfrm>
          <a:off x="32391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198" name="n_2aveValue【体育館・プール】&#10;有形固定資産減価償却率">
          <a:extLst>
            <a:ext uri="{FF2B5EF4-FFF2-40B4-BE49-F238E27FC236}">
              <a16:creationId xmlns:a16="http://schemas.microsoft.com/office/drawing/2014/main" id="{A1061238-087F-4F49-842C-1087442D7DCF}"/>
            </a:ext>
          </a:extLst>
        </xdr:cNvPr>
        <xdr:cNvSpPr txBox="1"/>
      </xdr:nvSpPr>
      <xdr:spPr>
        <a:xfrm>
          <a:off x="2439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199" name="n_3aveValue【体育館・プール】&#10;有形固定資産減価償却率">
          <a:extLst>
            <a:ext uri="{FF2B5EF4-FFF2-40B4-BE49-F238E27FC236}">
              <a16:creationId xmlns:a16="http://schemas.microsoft.com/office/drawing/2014/main" id="{794F9403-39C5-436F-A4BE-66B5C37EA140}"/>
            </a:ext>
          </a:extLst>
        </xdr:cNvPr>
        <xdr:cNvSpPr txBox="1"/>
      </xdr:nvSpPr>
      <xdr:spPr>
        <a:xfrm>
          <a:off x="164148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0" name="n_4aveValue【体育館・プール】&#10;有形固定資産減価償却率">
          <a:extLst>
            <a:ext uri="{FF2B5EF4-FFF2-40B4-BE49-F238E27FC236}">
              <a16:creationId xmlns:a16="http://schemas.microsoft.com/office/drawing/2014/main" id="{547FF555-A380-4161-8AB6-32B7D14C3FF7}"/>
            </a:ext>
          </a:extLst>
        </xdr:cNvPr>
        <xdr:cNvSpPr txBox="1"/>
      </xdr:nvSpPr>
      <xdr:spPr>
        <a:xfrm>
          <a:off x="85535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114317</xdr:rowOff>
    </xdr:from>
    <xdr:ext cx="405111" cy="259045"/>
    <xdr:sp macro="" textlink="">
      <xdr:nvSpPr>
        <xdr:cNvPr id="201" name="n_1mainValue【体育館・プール】&#10;有形固定資産減価償却率">
          <a:extLst>
            <a:ext uri="{FF2B5EF4-FFF2-40B4-BE49-F238E27FC236}">
              <a16:creationId xmlns:a16="http://schemas.microsoft.com/office/drawing/2014/main" id="{FB93E04E-5655-4A24-8F49-CCB1CE828ABF}"/>
            </a:ext>
          </a:extLst>
        </xdr:cNvPr>
        <xdr:cNvSpPr txBox="1"/>
      </xdr:nvSpPr>
      <xdr:spPr>
        <a:xfrm>
          <a:off x="32391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74312</xdr:rowOff>
    </xdr:from>
    <xdr:ext cx="405111" cy="259045"/>
    <xdr:sp macro="" textlink="">
      <xdr:nvSpPr>
        <xdr:cNvPr id="202" name="n_2mainValue【体育館・プール】&#10;有形固定資産減価償却率">
          <a:extLst>
            <a:ext uri="{FF2B5EF4-FFF2-40B4-BE49-F238E27FC236}">
              <a16:creationId xmlns:a16="http://schemas.microsoft.com/office/drawing/2014/main" id="{1CC53C7E-B828-4A62-B296-67AECB57727E}"/>
            </a:ext>
          </a:extLst>
        </xdr:cNvPr>
        <xdr:cNvSpPr txBox="1"/>
      </xdr:nvSpPr>
      <xdr:spPr>
        <a:xfrm>
          <a:off x="2439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3" name="n_3mainValue【体育館・プール】&#10;有形固定資産減価償却率">
          <a:extLst>
            <a:ext uri="{FF2B5EF4-FFF2-40B4-BE49-F238E27FC236}">
              <a16:creationId xmlns:a16="http://schemas.microsoft.com/office/drawing/2014/main" id="{8E460260-EB47-44C1-AD57-D8FABBE606CC}"/>
            </a:ext>
          </a:extLst>
        </xdr:cNvPr>
        <xdr:cNvSpPr txBox="1"/>
      </xdr:nvSpPr>
      <xdr:spPr>
        <a:xfrm>
          <a:off x="164148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1922</xdr:rowOff>
    </xdr:from>
    <xdr:ext cx="405111" cy="259045"/>
    <xdr:sp macro="" textlink="">
      <xdr:nvSpPr>
        <xdr:cNvPr id="204" name="n_4mainValue【体育館・プール】&#10;有形固定資産減価償却率">
          <a:extLst>
            <a:ext uri="{FF2B5EF4-FFF2-40B4-BE49-F238E27FC236}">
              <a16:creationId xmlns:a16="http://schemas.microsoft.com/office/drawing/2014/main" id="{4CA42140-4BDC-44CE-ADF2-282F2572D3D1}"/>
            </a:ext>
          </a:extLst>
        </xdr:cNvPr>
        <xdr:cNvSpPr txBox="1"/>
      </xdr:nvSpPr>
      <xdr:spPr>
        <a:xfrm>
          <a:off x="85535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3A925B9-19AC-4013-BF96-331802902ADB}"/>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F88CA38-78D0-4905-8AA3-00EEFDCE1C3A}"/>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6A47542-4BF5-4F5D-8EEE-3D333D42AE4E}"/>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03E12A9-F7A6-42CE-994A-1B8EDA854A3C}"/>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9FC8347-ED8B-4749-B2ED-7458193E8A4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148E465-55B9-4B9B-881D-EC97C5A44F41}"/>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02EC3FC-EADB-4EA4-A237-AB97F862B697}"/>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CDFB863-9990-4314-9E93-4C301F624A18}"/>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9A75C15-83AF-4574-82AA-D0080BFEB853}"/>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D1DEDD4-10FC-453A-BA5C-E4E86AFB6650}"/>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F903FF8-BB5C-414C-A6EF-F98EB811CF41}"/>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C99FB391-D537-4DB5-AE22-F74274F4C174}"/>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43BFD66-BD58-49B8-BE76-4B57066D647C}"/>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C07D3E4A-982C-4586-96A7-8FEC7DA1FC01}"/>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4BB69299-F537-4F38-84BB-4E27DA49E677}"/>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5F9C5ACC-3EA8-4E1E-8B4B-BD6702D6155F}"/>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9E104E7-9439-4A68-88E1-0C67AE157811}"/>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A1F29B84-76E4-4AAC-9457-88ACBF92B3E9}"/>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2125776-D5CA-46C7-8DC5-8FC395A99D40}"/>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B1897320-BBC7-4880-8BBF-3A212FFCFB7B}"/>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7295E38-0E9F-48D2-BB2E-EF01E901AB06}"/>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BB56E3C-1AE1-4283-A37D-C2796F08817F}"/>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F2F528DD-E6D8-47DE-B2A7-B7C90B8D6E5C}"/>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C8ABC973-0A2E-4DE7-8761-230328F05B82}"/>
            </a:ext>
          </a:extLst>
        </xdr:cNvPr>
        <xdr:cNvCxnSpPr/>
      </xdr:nvCxnSpPr>
      <xdr:spPr>
        <a:xfrm flipV="1">
          <a:off x="9429115" y="9514713"/>
          <a:ext cx="0"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1FA8E19B-8EE2-41CD-9CEF-7C0BE79824B6}"/>
            </a:ext>
          </a:extLst>
        </xdr:cNvPr>
        <xdr:cNvSpPr txBox="1"/>
      </xdr:nvSpPr>
      <xdr:spPr>
        <a:xfrm>
          <a:off x="946785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D58BBEA3-82C3-4BE8-8DFE-77672BF1DCBC}"/>
            </a:ext>
          </a:extLst>
        </xdr:cNvPr>
        <xdr:cNvCxnSpPr/>
      </xdr:nvCxnSpPr>
      <xdr:spPr>
        <a:xfrm>
          <a:off x="9356090" y="1104099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2F8FFF0A-7C19-49D6-A38D-E77B4046715D}"/>
            </a:ext>
          </a:extLst>
        </xdr:cNvPr>
        <xdr:cNvSpPr txBox="1"/>
      </xdr:nvSpPr>
      <xdr:spPr>
        <a:xfrm>
          <a:off x="9467850" y="928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F93768E3-4169-4AF4-AA02-5FF6101F82E4}"/>
            </a:ext>
          </a:extLst>
        </xdr:cNvPr>
        <xdr:cNvCxnSpPr/>
      </xdr:nvCxnSpPr>
      <xdr:spPr>
        <a:xfrm>
          <a:off x="9356090" y="951471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6523BF0D-6FA7-4396-BE69-55143C765944}"/>
            </a:ext>
          </a:extLst>
        </xdr:cNvPr>
        <xdr:cNvSpPr txBox="1"/>
      </xdr:nvSpPr>
      <xdr:spPr>
        <a:xfrm>
          <a:off x="9467850" y="1076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E26519F5-C709-4C6E-8FCC-95471B3F4E63}"/>
            </a:ext>
          </a:extLst>
        </xdr:cNvPr>
        <xdr:cNvSpPr/>
      </xdr:nvSpPr>
      <xdr:spPr>
        <a:xfrm>
          <a:off x="9394190" y="109124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101219</xdr:rowOff>
    </xdr:from>
    <xdr:to>
      <xdr:col>50</xdr:col>
      <xdr:colOff>165100</xdr:colOff>
      <xdr:row>64</xdr:row>
      <xdr:rowOff>31369</xdr:rowOff>
    </xdr:to>
    <xdr:sp macro="" textlink="">
      <xdr:nvSpPr>
        <xdr:cNvPr id="235" name="フローチャート: 判断 234">
          <a:extLst>
            <a:ext uri="{FF2B5EF4-FFF2-40B4-BE49-F238E27FC236}">
              <a16:creationId xmlns:a16="http://schemas.microsoft.com/office/drawing/2014/main" id="{E61B3988-B7D9-426F-8B7C-94B28ED52BF4}"/>
            </a:ext>
          </a:extLst>
        </xdr:cNvPr>
        <xdr:cNvSpPr/>
      </xdr:nvSpPr>
      <xdr:spPr>
        <a:xfrm>
          <a:off x="8632190" y="1089875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97790</xdr:rowOff>
    </xdr:from>
    <xdr:to>
      <xdr:col>46</xdr:col>
      <xdr:colOff>38100</xdr:colOff>
      <xdr:row>64</xdr:row>
      <xdr:rowOff>27940</xdr:rowOff>
    </xdr:to>
    <xdr:sp macro="" textlink="">
      <xdr:nvSpPr>
        <xdr:cNvPr id="236" name="フローチャート: 判断 235">
          <a:extLst>
            <a:ext uri="{FF2B5EF4-FFF2-40B4-BE49-F238E27FC236}">
              <a16:creationId xmlns:a16="http://schemas.microsoft.com/office/drawing/2014/main" id="{ACB39711-D793-4128-B436-98DCCB7BE502}"/>
            </a:ext>
          </a:extLst>
        </xdr:cNvPr>
        <xdr:cNvSpPr/>
      </xdr:nvSpPr>
      <xdr:spPr>
        <a:xfrm>
          <a:off x="7846060" y="108953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99695</xdr:rowOff>
    </xdr:from>
    <xdr:to>
      <xdr:col>41</xdr:col>
      <xdr:colOff>101600</xdr:colOff>
      <xdr:row>64</xdr:row>
      <xdr:rowOff>29845</xdr:rowOff>
    </xdr:to>
    <xdr:sp macro="" textlink="">
      <xdr:nvSpPr>
        <xdr:cNvPr id="237" name="フローチャート: 判断 236">
          <a:extLst>
            <a:ext uri="{FF2B5EF4-FFF2-40B4-BE49-F238E27FC236}">
              <a16:creationId xmlns:a16="http://schemas.microsoft.com/office/drawing/2014/main" id="{FDCAA396-C9F2-44C6-9BCF-F793CF1BA414}"/>
            </a:ext>
          </a:extLst>
        </xdr:cNvPr>
        <xdr:cNvSpPr/>
      </xdr:nvSpPr>
      <xdr:spPr>
        <a:xfrm>
          <a:off x="7029450" y="108972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105029</xdr:rowOff>
    </xdr:from>
    <xdr:to>
      <xdr:col>36</xdr:col>
      <xdr:colOff>165100</xdr:colOff>
      <xdr:row>64</xdr:row>
      <xdr:rowOff>35179</xdr:rowOff>
    </xdr:to>
    <xdr:sp macro="" textlink="">
      <xdr:nvSpPr>
        <xdr:cNvPr id="238" name="フローチャート: 判断 237">
          <a:extLst>
            <a:ext uri="{FF2B5EF4-FFF2-40B4-BE49-F238E27FC236}">
              <a16:creationId xmlns:a16="http://schemas.microsoft.com/office/drawing/2014/main" id="{96E58E87-4C85-4B25-803C-8DE3010D4620}"/>
            </a:ext>
          </a:extLst>
        </xdr:cNvPr>
        <xdr:cNvSpPr/>
      </xdr:nvSpPr>
      <xdr:spPr>
        <a:xfrm>
          <a:off x="6231890" y="1090447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DAA8332-37B2-4487-9652-1045CC0BE44E}"/>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0C5E83E-A9AF-44E9-A3CC-878D0C261AA1}"/>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05C6CE3-C895-493B-8FDA-01FE958C48BD}"/>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91E889E-36AB-466B-AD33-4ED209352101}"/>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854B2AA-5838-479F-B707-1F5E2B4FEB16}"/>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128651</xdr:rowOff>
    </xdr:from>
    <xdr:to>
      <xdr:col>55</xdr:col>
      <xdr:colOff>50800</xdr:colOff>
      <xdr:row>64</xdr:row>
      <xdr:rowOff>58801</xdr:rowOff>
    </xdr:to>
    <xdr:sp macro="" textlink="">
      <xdr:nvSpPr>
        <xdr:cNvPr id="244" name="楕円 243">
          <a:extLst>
            <a:ext uri="{FF2B5EF4-FFF2-40B4-BE49-F238E27FC236}">
              <a16:creationId xmlns:a16="http://schemas.microsoft.com/office/drawing/2014/main" id="{74C642DD-2B27-4766-947C-3BAA3FE44BA1}"/>
            </a:ext>
          </a:extLst>
        </xdr:cNvPr>
        <xdr:cNvSpPr/>
      </xdr:nvSpPr>
      <xdr:spPr>
        <a:xfrm>
          <a:off x="9394190" y="10933811"/>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AFD08EA0-53D8-4BD2-B741-8A7B7F2B172B}"/>
            </a:ext>
          </a:extLst>
        </xdr:cNvPr>
        <xdr:cNvSpPr txBox="1"/>
      </xdr:nvSpPr>
      <xdr:spPr>
        <a:xfrm>
          <a:off x="9467850"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146558</xdr:rowOff>
    </xdr:from>
    <xdr:to>
      <xdr:col>50</xdr:col>
      <xdr:colOff>165100</xdr:colOff>
      <xdr:row>64</xdr:row>
      <xdr:rowOff>76708</xdr:rowOff>
    </xdr:to>
    <xdr:sp macro="" textlink="">
      <xdr:nvSpPr>
        <xdr:cNvPr id="246" name="楕円 245">
          <a:extLst>
            <a:ext uri="{FF2B5EF4-FFF2-40B4-BE49-F238E27FC236}">
              <a16:creationId xmlns:a16="http://schemas.microsoft.com/office/drawing/2014/main" id="{F0FA151D-B999-450C-BD7C-1975F14449CA}"/>
            </a:ext>
          </a:extLst>
        </xdr:cNvPr>
        <xdr:cNvSpPr/>
      </xdr:nvSpPr>
      <xdr:spPr>
        <a:xfrm>
          <a:off x="8632190" y="1094600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8001</xdr:rowOff>
    </xdr:from>
    <xdr:to>
      <xdr:col>55</xdr:col>
      <xdr:colOff>0</xdr:colOff>
      <xdr:row>64</xdr:row>
      <xdr:rowOff>25908</xdr:rowOff>
    </xdr:to>
    <xdr:cxnSp macro="">
      <xdr:nvCxnSpPr>
        <xdr:cNvPr id="247" name="直線コネクタ 246">
          <a:extLst>
            <a:ext uri="{FF2B5EF4-FFF2-40B4-BE49-F238E27FC236}">
              <a16:creationId xmlns:a16="http://schemas.microsoft.com/office/drawing/2014/main" id="{E83717A8-639C-4D4F-81C8-2FE94E3BEB08}"/>
            </a:ext>
          </a:extLst>
        </xdr:cNvPr>
        <xdr:cNvCxnSpPr/>
      </xdr:nvCxnSpPr>
      <xdr:spPr>
        <a:xfrm flipV="1">
          <a:off x="8686800" y="10982706"/>
          <a:ext cx="74295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48" name="楕円 247">
          <a:extLst>
            <a:ext uri="{FF2B5EF4-FFF2-40B4-BE49-F238E27FC236}">
              <a16:creationId xmlns:a16="http://schemas.microsoft.com/office/drawing/2014/main" id="{897F0815-8394-4795-825B-46693E755984}"/>
            </a:ext>
          </a:extLst>
        </xdr:cNvPr>
        <xdr:cNvSpPr/>
      </xdr:nvSpPr>
      <xdr:spPr>
        <a:xfrm>
          <a:off x="7846060" y="1094638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25908</xdr:rowOff>
    </xdr:from>
    <xdr:to>
      <xdr:col>50</xdr:col>
      <xdr:colOff>114300</xdr:colOff>
      <xdr:row>64</xdr:row>
      <xdr:rowOff>26289</xdr:rowOff>
    </xdr:to>
    <xdr:cxnSp macro="">
      <xdr:nvCxnSpPr>
        <xdr:cNvPr id="249" name="直線コネクタ 248">
          <a:extLst>
            <a:ext uri="{FF2B5EF4-FFF2-40B4-BE49-F238E27FC236}">
              <a16:creationId xmlns:a16="http://schemas.microsoft.com/office/drawing/2014/main" id="{5271C460-4EFC-405A-A69B-7957736EC985}"/>
            </a:ext>
          </a:extLst>
        </xdr:cNvPr>
        <xdr:cNvCxnSpPr/>
      </xdr:nvCxnSpPr>
      <xdr:spPr>
        <a:xfrm flipV="1">
          <a:off x="7889240" y="10994898"/>
          <a:ext cx="79756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146939</xdr:rowOff>
    </xdr:from>
    <xdr:to>
      <xdr:col>41</xdr:col>
      <xdr:colOff>101600</xdr:colOff>
      <xdr:row>64</xdr:row>
      <xdr:rowOff>77089</xdr:rowOff>
    </xdr:to>
    <xdr:sp macro="" textlink="">
      <xdr:nvSpPr>
        <xdr:cNvPr id="250" name="楕円 249">
          <a:extLst>
            <a:ext uri="{FF2B5EF4-FFF2-40B4-BE49-F238E27FC236}">
              <a16:creationId xmlns:a16="http://schemas.microsoft.com/office/drawing/2014/main" id="{CA2A1203-17B2-4212-B97E-26B809B746EE}"/>
            </a:ext>
          </a:extLst>
        </xdr:cNvPr>
        <xdr:cNvSpPr/>
      </xdr:nvSpPr>
      <xdr:spPr>
        <a:xfrm>
          <a:off x="7029450" y="1094638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26289</xdr:rowOff>
    </xdr:from>
    <xdr:to>
      <xdr:col>45</xdr:col>
      <xdr:colOff>177800</xdr:colOff>
      <xdr:row>64</xdr:row>
      <xdr:rowOff>26289</xdr:rowOff>
    </xdr:to>
    <xdr:cxnSp macro="">
      <xdr:nvCxnSpPr>
        <xdr:cNvPr id="251" name="直線コネクタ 250">
          <a:extLst>
            <a:ext uri="{FF2B5EF4-FFF2-40B4-BE49-F238E27FC236}">
              <a16:creationId xmlns:a16="http://schemas.microsoft.com/office/drawing/2014/main" id="{4C7203AF-BD71-400D-824F-2F4D55068332}"/>
            </a:ext>
          </a:extLst>
        </xdr:cNvPr>
        <xdr:cNvCxnSpPr/>
      </xdr:nvCxnSpPr>
      <xdr:spPr>
        <a:xfrm>
          <a:off x="7084060" y="1099527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147320</xdr:rowOff>
    </xdr:from>
    <xdr:to>
      <xdr:col>36</xdr:col>
      <xdr:colOff>165100</xdr:colOff>
      <xdr:row>64</xdr:row>
      <xdr:rowOff>77470</xdr:rowOff>
    </xdr:to>
    <xdr:sp macro="" textlink="">
      <xdr:nvSpPr>
        <xdr:cNvPr id="252" name="楕円 251">
          <a:extLst>
            <a:ext uri="{FF2B5EF4-FFF2-40B4-BE49-F238E27FC236}">
              <a16:creationId xmlns:a16="http://schemas.microsoft.com/office/drawing/2014/main" id="{4A540C99-BEBD-42D6-97FA-214DA61F1AB4}"/>
            </a:ext>
          </a:extLst>
        </xdr:cNvPr>
        <xdr:cNvSpPr/>
      </xdr:nvSpPr>
      <xdr:spPr>
        <a:xfrm>
          <a:off x="6231890" y="109467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26289</xdr:rowOff>
    </xdr:from>
    <xdr:to>
      <xdr:col>41</xdr:col>
      <xdr:colOff>50800</xdr:colOff>
      <xdr:row>64</xdr:row>
      <xdr:rowOff>26670</xdr:rowOff>
    </xdr:to>
    <xdr:cxnSp macro="">
      <xdr:nvCxnSpPr>
        <xdr:cNvPr id="253" name="直線コネクタ 252">
          <a:extLst>
            <a:ext uri="{FF2B5EF4-FFF2-40B4-BE49-F238E27FC236}">
              <a16:creationId xmlns:a16="http://schemas.microsoft.com/office/drawing/2014/main" id="{5E6A0669-FFBD-4850-AE51-4C2DB8632419}"/>
            </a:ext>
          </a:extLst>
        </xdr:cNvPr>
        <xdr:cNvCxnSpPr/>
      </xdr:nvCxnSpPr>
      <xdr:spPr>
        <a:xfrm flipV="1">
          <a:off x="6286500" y="10995279"/>
          <a:ext cx="79756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47896</xdr:rowOff>
    </xdr:from>
    <xdr:ext cx="469744" cy="259045"/>
    <xdr:sp macro="" textlink="">
      <xdr:nvSpPr>
        <xdr:cNvPr id="254" name="n_1aveValue【体育館・プール】&#10;一人当たり面積">
          <a:extLst>
            <a:ext uri="{FF2B5EF4-FFF2-40B4-BE49-F238E27FC236}">
              <a16:creationId xmlns:a16="http://schemas.microsoft.com/office/drawing/2014/main" id="{FAED3806-E299-4BB0-95D6-E3AA1054EE3A}"/>
            </a:ext>
          </a:extLst>
        </xdr:cNvPr>
        <xdr:cNvSpPr txBox="1"/>
      </xdr:nvSpPr>
      <xdr:spPr>
        <a:xfrm>
          <a:off x="8454467" y="1067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44467</xdr:rowOff>
    </xdr:from>
    <xdr:ext cx="469744" cy="259045"/>
    <xdr:sp macro="" textlink="">
      <xdr:nvSpPr>
        <xdr:cNvPr id="255" name="n_2aveValue【体育館・プール】&#10;一人当たり面積">
          <a:extLst>
            <a:ext uri="{FF2B5EF4-FFF2-40B4-BE49-F238E27FC236}">
              <a16:creationId xmlns:a16="http://schemas.microsoft.com/office/drawing/2014/main" id="{F0ABBD71-FBC5-43D8-8F60-2F4D4019C625}"/>
            </a:ext>
          </a:extLst>
        </xdr:cNvPr>
        <xdr:cNvSpPr txBox="1"/>
      </xdr:nvSpPr>
      <xdr:spPr>
        <a:xfrm>
          <a:off x="7673417" y="106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46372</xdr:rowOff>
    </xdr:from>
    <xdr:ext cx="469744" cy="259045"/>
    <xdr:sp macro="" textlink="">
      <xdr:nvSpPr>
        <xdr:cNvPr id="256" name="n_3aveValue【体育館・プール】&#10;一人当たり面積">
          <a:extLst>
            <a:ext uri="{FF2B5EF4-FFF2-40B4-BE49-F238E27FC236}">
              <a16:creationId xmlns:a16="http://schemas.microsoft.com/office/drawing/2014/main" id="{70907901-9BED-4E43-85F5-7C389E926E5D}"/>
            </a:ext>
          </a:extLst>
        </xdr:cNvPr>
        <xdr:cNvSpPr txBox="1"/>
      </xdr:nvSpPr>
      <xdr:spPr>
        <a:xfrm>
          <a:off x="6866332" y="1067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51706</xdr:rowOff>
    </xdr:from>
    <xdr:ext cx="469744" cy="259045"/>
    <xdr:sp macro="" textlink="">
      <xdr:nvSpPr>
        <xdr:cNvPr id="257" name="n_4aveValue【体育館・プール】&#10;一人当たり面積">
          <a:extLst>
            <a:ext uri="{FF2B5EF4-FFF2-40B4-BE49-F238E27FC236}">
              <a16:creationId xmlns:a16="http://schemas.microsoft.com/office/drawing/2014/main" id="{2D0A8346-08ED-4A11-8906-398E0407BDA8}"/>
            </a:ext>
          </a:extLst>
        </xdr:cNvPr>
        <xdr:cNvSpPr txBox="1"/>
      </xdr:nvSpPr>
      <xdr:spPr>
        <a:xfrm>
          <a:off x="6068772" y="1068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67835</xdr:rowOff>
    </xdr:from>
    <xdr:ext cx="469744" cy="259045"/>
    <xdr:sp macro="" textlink="">
      <xdr:nvSpPr>
        <xdr:cNvPr id="258" name="n_1mainValue【体育館・プール】&#10;一人当たり面積">
          <a:extLst>
            <a:ext uri="{FF2B5EF4-FFF2-40B4-BE49-F238E27FC236}">
              <a16:creationId xmlns:a16="http://schemas.microsoft.com/office/drawing/2014/main" id="{E71AF098-C2B4-4987-A13F-DBDA2318FA7E}"/>
            </a:ext>
          </a:extLst>
        </xdr:cNvPr>
        <xdr:cNvSpPr txBox="1"/>
      </xdr:nvSpPr>
      <xdr:spPr>
        <a:xfrm>
          <a:off x="8454467" y="1103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59" name="n_2mainValue【体育館・プール】&#10;一人当たり面積">
          <a:extLst>
            <a:ext uri="{FF2B5EF4-FFF2-40B4-BE49-F238E27FC236}">
              <a16:creationId xmlns:a16="http://schemas.microsoft.com/office/drawing/2014/main" id="{C33E9987-DBB9-4831-8C36-8CFB7F50C075}"/>
            </a:ext>
          </a:extLst>
        </xdr:cNvPr>
        <xdr:cNvSpPr txBox="1"/>
      </xdr:nvSpPr>
      <xdr:spPr>
        <a:xfrm>
          <a:off x="7673417" y="1103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68216</xdr:rowOff>
    </xdr:from>
    <xdr:ext cx="469744" cy="259045"/>
    <xdr:sp macro="" textlink="">
      <xdr:nvSpPr>
        <xdr:cNvPr id="260" name="n_3mainValue【体育館・プール】&#10;一人当たり面積">
          <a:extLst>
            <a:ext uri="{FF2B5EF4-FFF2-40B4-BE49-F238E27FC236}">
              <a16:creationId xmlns:a16="http://schemas.microsoft.com/office/drawing/2014/main" id="{23ABBCE6-CE35-4BF0-AD56-18D82704E845}"/>
            </a:ext>
          </a:extLst>
        </xdr:cNvPr>
        <xdr:cNvSpPr txBox="1"/>
      </xdr:nvSpPr>
      <xdr:spPr>
        <a:xfrm>
          <a:off x="6866332" y="1103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68597</xdr:rowOff>
    </xdr:from>
    <xdr:ext cx="469744" cy="259045"/>
    <xdr:sp macro="" textlink="">
      <xdr:nvSpPr>
        <xdr:cNvPr id="261" name="n_4mainValue【体育館・プール】&#10;一人当たり面積">
          <a:extLst>
            <a:ext uri="{FF2B5EF4-FFF2-40B4-BE49-F238E27FC236}">
              <a16:creationId xmlns:a16="http://schemas.microsoft.com/office/drawing/2014/main" id="{CCBE2A86-C52F-404E-B196-FBD7D63205AB}"/>
            </a:ext>
          </a:extLst>
        </xdr:cNvPr>
        <xdr:cNvSpPr txBox="1"/>
      </xdr:nvSpPr>
      <xdr:spPr>
        <a:xfrm>
          <a:off x="6068772"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6CC48BE-A410-4592-8B3F-8830215289DA}"/>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FACE554F-2EA7-4545-9998-ECCB00327ABC}"/>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DF56094-19F1-46C4-8B5D-B33B536EA663}"/>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104B6D4D-8FA2-4768-8553-B044F22A96BF}"/>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31FD4A77-CD72-4F2B-A1EC-3E5C22F98DD4}"/>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9BCD5DB-D9DD-44B7-A40A-8D169D960E9E}"/>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723DF42-56B0-4A2D-AABE-0CDD001F6C52}"/>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3BB8933-1EDC-4858-B357-2E69138E09D1}"/>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6C7C40E-3B02-4663-B388-147C98E7EDD5}"/>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D871DBE-A5AA-489D-9C2E-1479B86B8A89}"/>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9158FD0-CFA1-4E83-B415-9DBA76E1984E}"/>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5E03963-9835-4F06-940C-F0745F35BA98}"/>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B1DF45C8-18AB-4B7E-97B3-1E0E4B313895}"/>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9D268BB7-FDDF-4868-83B8-3B2C458498F2}"/>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373ECA72-8A0C-42A9-97A1-36EFBFA5C00F}"/>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F8694B38-F91C-4967-AAC1-6569136607BF}"/>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56EE4B7B-658C-4F07-BA18-5E1CA8A35AA8}"/>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AC9E8FDB-9CC6-40DF-B29B-F2D9F2E157E8}"/>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A294CDD0-6BE0-4A00-9344-B8862FD0C283}"/>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BB57E1E5-24C2-46BA-B350-9A8DBEFC76B5}"/>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119D234C-F805-4579-84AC-C92E54AC2988}"/>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30046E29-DCD3-4167-8AE5-1044427858BC}"/>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F7A56C63-4FD1-439E-B1B6-AF2E63740128}"/>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90A4144-1139-4F45-A668-CD5409DCE44D}"/>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3D389734-4574-4EB7-A3A1-DD0905FCF3E1}"/>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21995FBB-BC7F-418E-99B1-3836345671FF}"/>
            </a:ext>
          </a:extLst>
        </xdr:cNvPr>
        <xdr:cNvCxnSpPr/>
      </xdr:nvCxnSpPr>
      <xdr:spPr>
        <a:xfrm flipV="1">
          <a:off x="4173855" y="1342644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19A7C037-AEB5-437B-9FBB-03396FF510DC}"/>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5B465F32-4027-4560-9B15-8761765F20C8}"/>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A95FC4ED-364E-4FE7-BE52-C8236526F7D0}"/>
            </a:ext>
          </a:extLst>
        </xdr:cNvPr>
        <xdr:cNvSpPr txBox="1"/>
      </xdr:nvSpPr>
      <xdr:spPr>
        <a:xfrm>
          <a:off x="4212590" y="1320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8FD76751-798B-4D8E-8DFE-3A1FC239826A}"/>
            </a:ext>
          </a:extLst>
        </xdr:cNvPr>
        <xdr:cNvCxnSpPr/>
      </xdr:nvCxnSpPr>
      <xdr:spPr>
        <a:xfrm>
          <a:off x="4112260" y="1342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66097E2C-1D01-443E-B433-7AF9B2992EEC}"/>
            </a:ext>
          </a:extLst>
        </xdr:cNvPr>
        <xdr:cNvSpPr txBox="1"/>
      </xdr:nvSpPr>
      <xdr:spPr>
        <a:xfrm>
          <a:off x="421259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5EAFD097-5713-416F-81DB-F3141481DB12}"/>
            </a:ext>
          </a:extLst>
        </xdr:cNvPr>
        <xdr:cNvSpPr/>
      </xdr:nvSpPr>
      <xdr:spPr>
        <a:xfrm>
          <a:off x="4131310" y="142339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77107</xdr:rowOff>
    </xdr:from>
    <xdr:to>
      <xdr:col>20</xdr:col>
      <xdr:colOff>38100</xdr:colOff>
      <xdr:row>83</xdr:row>
      <xdr:rowOff>7257</xdr:rowOff>
    </xdr:to>
    <xdr:sp macro="" textlink="">
      <xdr:nvSpPr>
        <xdr:cNvPr id="294" name="フローチャート: 判断 293">
          <a:extLst>
            <a:ext uri="{FF2B5EF4-FFF2-40B4-BE49-F238E27FC236}">
              <a16:creationId xmlns:a16="http://schemas.microsoft.com/office/drawing/2014/main" id="{DDACB65E-1445-43FB-9004-2DCC94ED8E4C}"/>
            </a:ext>
          </a:extLst>
        </xdr:cNvPr>
        <xdr:cNvSpPr/>
      </xdr:nvSpPr>
      <xdr:spPr>
        <a:xfrm>
          <a:off x="3388360" y="1413600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5" name="フローチャート: 判断 294">
          <a:extLst>
            <a:ext uri="{FF2B5EF4-FFF2-40B4-BE49-F238E27FC236}">
              <a16:creationId xmlns:a16="http://schemas.microsoft.com/office/drawing/2014/main" id="{BCB3D087-8D0F-4AC1-B6E0-C4310AEE4CF7}"/>
            </a:ext>
          </a:extLst>
        </xdr:cNvPr>
        <xdr:cNvSpPr/>
      </xdr:nvSpPr>
      <xdr:spPr>
        <a:xfrm>
          <a:off x="2571750" y="141185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37919</xdr:rowOff>
    </xdr:from>
    <xdr:to>
      <xdr:col>10</xdr:col>
      <xdr:colOff>165100</xdr:colOff>
      <xdr:row>82</xdr:row>
      <xdr:rowOff>139519</xdr:rowOff>
    </xdr:to>
    <xdr:sp macro="" textlink="">
      <xdr:nvSpPr>
        <xdr:cNvPr id="296" name="フローチャート: 判断 295">
          <a:extLst>
            <a:ext uri="{FF2B5EF4-FFF2-40B4-BE49-F238E27FC236}">
              <a16:creationId xmlns:a16="http://schemas.microsoft.com/office/drawing/2014/main" id="{FE30D74C-BA50-4955-A013-BF59F76FE486}"/>
            </a:ext>
          </a:extLst>
        </xdr:cNvPr>
        <xdr:cNvSpPr/>
      </xdr:nvSpPr>
      <xdr:spPr>
        <a:xfrm>
          <a:off x="1774190" y="1409681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8527</xdr:rowOff>
    </xdr:from>
    <xdr:to>
      <xdr:col>6</xdr:col>
      <xdr:colOff>38100</xdr:colOff>
      <xdr:row>82</xdr:row>
      <xdr:rowOff>110127</xdr:rowOff>
    </xdr:to>
    <xdr:sp macro="" textlink="">
      <xdr:nvSpPr>
        <xdr:cNvPr id="297" name="フローチャート: 判断 296">
          <a:extLst>
            <a:ext uri="{FF2B5EF4-FFF2-40B4-BE49-F238E27FC236}">
              <a16:creationId xmlns:a16="http://schemas.microsoft.com/office/drawing/2014/main" id="{92CAF2C1-95A2-4CE0-BB72-A49BDC2ACE10}"/>
            </a:ext>
          </a:extLst>
        </xdr:cNvPr>
        <xdr:cNvSpPr/>
      </xdr:nvSpPr>
      <xdr:spPr>
        <a:xfrm>
          <a:off x="988060" y="140693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B9AD0E8-DE6A-43C4-ACA2-05DEF900744C}"/>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4CDF95D-A923-4472-8F24-6B7AE854DF9E}"/>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24E755C-811B-4927-9A0B-C1F0BD7C4518}"/>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F90DCE5-D00C-4096-BFA1-67501281DD07}"/>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03ACC91-39A1-4678-9CCC-AC5F4D0DA73F}"/>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8527</xdr:rowOff>
    </xdr:from>
    <xdr:to>
      <xdr:col>24</xdr:col>
      <xdr:colOff>114300</xdr:colOff>
      <xdr:row>81</xdr:row>
      <xdr:rowOff>110127</xdr:rowOff>
    </xdr:to>
    <xdr:sp macro="" textlink="">
      <xdr:nvSpPr>
        <xdr:cNvPr id="303" name="楕円 302">
          <a:extLst>
            <a:ext uri="{FF2B5EF4-FFF2-40B4-BE49-F238E27FC236}">
              <a16:creationId xmlns:a16="http://schemas.microsoft.com/office/drawing/2014/main" id="{3D250E12-1DEF-4B36-AABC-BE842AC5890D}"/>
            </a:ext>
          </a:extLst>
        </xdr:cNvPr>
        <xdr:cNvSpPr/>
      </xdr:nvSpPr>
      <xdr:spPr>
        <a:xfrm>
          <a:off x="4131310" y="1389788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31404</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A0BC769B-0725-481E-A510-53CA07A365D5}"/>
            </a:ext>
          </a:extLst>
        </xdr:cNvPr>
        <xdr:cNvSpPr txBox="1"/>
      </xdr:nvSpPr>
      <xdr:spPr>
        <a:xfrm>
          <a:off x="4212590" y="137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305" name="楕円 304">
          <a:extLst>
            <a:ext uri="{FF2B5EF4-FFF2-40B4-BE49-F238E27FC236}">
              <a16:creationId xmlns:a16="http://schemas.microsoft.com/office/drawing/2014/main" id="{85519FAA-D761-4EDA-8BB7-AE9A0A5B53B9}"/>
            </a:ext>
          </a:extLst>
        </xdr:cNvPr>
        <xdr:cNvSpPr/>
      </xdr:nvSpPr>
      <xdr:spPr>
        <a:xfrm>
          <a:off x="3388360" y="138290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59327</xdr:rowOff>
    </xdr:to>
    <xdr:cxnSp macro="">
      <xdr:nvCxnSpPr>
        <xdr:cNvPr id="306" name="直線コネクタ 305">
          <a:extLst>
            <a:ext uri="{FF2B5EF4-FFF2-40B4-BE49-F238E27FC236}">
              <a16:creationId xmlns:a16="http://schemas.microsoft.com/office/drawing/2014/main" id="{C8922124-0A51-4C07-A54D-09C9BCAB8CCA}"/>
            </a:ext>
          </a:extLst>
        </xdr:cNvPr>
        <xdr:cNvCxnSpPr/>
      </xdr:nvCxnSpPr>
      <xdr:spPr>
        <a:xfrm>
          <a:off x="3431540" y="13883640"/>
          <a:ext cx="74295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52614</xdr:rowOff>
    </xdr:from>
    <xdr:to>
      <xdr:col>15</xdr:col>
      <xdr:colOff>101600</xdr:colOff>
      <xdr:row>80</xdr:row>
      <xdr:rowOff>154214</xdr:rowOff>
    </xdr:to>
    <xdr:sp macro="" textlink="">
      <xdr:nvSpPr>
        <xdr:cNvPr id="307" name="楕円 306">
          <a:extLst>
            <a:ext uri="{FF2B5EF4-FFF2-40B4-BE49-F238E27FC236}">
              <a16:creationId xmlns:a16="http://schemas.microsoft.com/office/drawing/2014/main" id="{B6E2830A-49F6-4D24-99CE-77EBF56CC410}"/>
            </a:ext>
          </a:extLst>
        </xdr:cNvPr>
        <xdr:cNvSpPr/>
      </xdr:nvSpPr>
      <xdr:spPr>
        <a:xfrm>
          <a:off x="2571750" y="1377242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103414</xdr:rowOff>
    </xdr:from>
    <xdr:to>
      <xdr:col>19</xdr:col>
      <xdr:colOff>177800</xdr:colOff>
      <xdr:row>80</xdr:row>
      <xdr:rowOff>163830</xdr:rowOff>
    </xdr:to>
    <xdr:cxnSp macro="">
      <xdr:nvCxnSpPr>
        <xdr:cNvPr id="308" name="直線コネクタ 307">
          <a:extLst>
            <a:ext uri="{FF2B5EF4-FFF2-40B4-BE49-F238E27FC236}">
              <a16:creationId xmlns:a16="http://schemas.microsoft.com/office/drawing/2014/main" id="{24F5BC3C-93D8-43FC-A0B6-A2C18B349042}"/>
            </a:ext>
          </a:extLst>
        </xdr:cNvPr>
        <xdr:cNvCxnSpPr/>
      </xdr:nvCxnSpPr>
      <xdr:spPr>
        <a:xfrm>
          <a:off x="2626360" y="13817509"/>
          <a:ext cx="80518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162016</xdr:rowOff>
    </xdr:from>
    <xdr:to>
      <xdr:col>10</xdr:col>
      <xdr:colOff>165100</xdr:colOff>
      <xdr:row>80</xdr:row>
      <xdr:rowOff>92166</xdr:rowOff>
    </xdr:to>
    <xdr:sp macro="" textlink="">
      <xdr:nvSpPr>
        <xdr:cNvPr id="309" name="楕円 308">
          <a:extLst>
            <a:ext uri="{FF2B5EF4-FFF2-40B4-BE49-F238E27FC236}">
              <a16:creationId xmlns:a16="http://schemas.microsoft.com/office/drawing/2014/main" id="{E307AFDA-FA0A-4D28-AD61-8BDCB664A05F}"/>
            </a:ext>
          </a:extLst>
        </xdr:cNvPr>
        <xdr:cNvSpPr/>
      </xdr:nvSpPr>
      <xdr:spPr>
        <a:xfrm>
          <a:off x="1774190" y="1370847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41366</xdr:rowOff>
    </xdr:from>
    <xdr:to>
      <xdr:col>15</xdr:col>
      <xdr:colOff>50800</xdr:colOff>
      <xdr:row>80</xdr:row>
      <xdr:rowOff>103414</xdr:rowOff>
    </xdr:to>
    <xdr:cxnSp macro="">
      <xdr:nvCxnSpPr>
        <xdr:cNvPr id="310" name="直線コネクタ 309">
          <a:extLst>
            <a:ext uri="{FF2B5EF4-FFF2-40B4-BE49-F238E27FC236}">
              <a16:creationId xmlns:a16="http://schemas.microsoft.com/office/drawing/2014/main" id="{E4E4A910-B0BA-446F-9092-68E4D4762893}"/>
            </a:ext>
          </a:extLst>
        </xdr:cNvPr>
        <xdr:cNvCxnSpPr/>
      </xdr:nvCxnSpPr>
      <xdr:spPr>
        <a:xfrm>
          <a:off x="1828800" y="13757366"/>
          <a:ext cx="797560" cy="6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85271</xdr:rowOff>
    </xdr:from>
    <xdr:to>
      <xdr:col>6</xdr:col>
      <xdr:colOff>38100</xdr:colOff>
      <xdr:row>80</xdr:row>
      <xdr:rowOff>15421</xdr:rowOff>
    </xdr:to>
    <xdr:sp macro="" textlink="">
      <xdr:nvSpPr>
        <xdr:cNvPr id="311" name="楕円 310">
          <a:extLst>
            <a:ext uri="{FF2B5EF4-FFF2-40B4-BE49-F238E27FC236}">
              <a16:creationId xmlns:a16="http://schemas.microsoft.com/office/drawing/2014/main" id="{06101D44-B8A2-48C6-98A7-C7A1C1D2EEAA}"/>
            </a:ext>
          </a:extLst>
        </xdr:cNvPr>
        <xdr:cNvSpPr/>
      </xdr:nvSpPr>
      <xdr:spPr>
        <a:xfrm>
          <a:off x="988060" y="1363172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136071</xdr:rowOff>
    </xdr:from>
    <xdr:to>
      <xdr:col>10</xdr:col>
      <xdr:colOff>114300</xdr:colOff>
      <xdr:row>80</xdr:row>
      <xdr:rowOff>41366</xdr:rowOff>
    </xdr:to>
    <xdr:cxnSp macro="">
      <xdr:nvCxnSpPr>
        <xdr:cNvPr id="312" name="直線コネクタ 311">
          <a:extLst>
            <a:ext uri="{FF2B5EF4-FFF2-40B4-BE49-F238E27FC236}">
              <a16:creationId xmlns:a16="http://schemas.microsoft.com/office/drawing/2014/main" id="{B40B1483-F4FF-45A7-A76E-30C8E48A81A6}"/>
            </a:ext>
          </a:extLst>
        </xdr:cNvPr>
        <xdr:cNvCxnSpPr/>
      </xdr:nvCxnSpPr>
      <xdr:spPr>
        <a:xfrm>
          <a:off x="1031240" y="13676811"/>
          <a:ext cx="797560" cy="8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169834</xdr:rowOff>
    </xdr:from>
    <xdr:ext cx="405111" cy="259045"/>
    <xdr:sp macro="" textlink="">
      <xdr:nvSpPr>
        <xdr:cNvPr id="313" name="n_1aveValue【福祉施設】&#10;有形固定資産減価償却率">
          <a:extLst>
            <a:ext uri="{FF2B5EF4-FFF2-40B4-BE49-F238E27FC236}">
              <a16:creationId xmlns:a16="http://schemas.microsoft.com/office/drawing/2014/main" id="{B82AA29F-990C-42B7-93DD-531F0AF2397F}"/>
            </a:ext>
          </a:extLst>
        </xdr:cNvPr>
        <xdr:cNvSpPr txBox="1"/>
      </xdr:nvSpPr>
      <xdr:spPr>
        <a:xfrm>
          <a:off x="3239144" y="1423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4" name="n_2aveValue【福祉施設】&#10;有形固定資産減価償却率">
          <a:extLst>
            <a:ext uri="{FF2B5EF4-FFF2-40B4-BE49-F238E27FC236}">
              <a16:creationId xmlns:a16="http://schemas.microsoft.com/office/drawing/2014/main" id="{0878F856-1A51-4F8E-B09F-223691D86D76}"/>
            </a:ext>
          </a:extLst>
        </xdr:cNvPr>
        <xdr:cNvSpPr txBox="1"/>
      </xdr:nvSpPr>
      <xdr:spPr>
        <a:xfrm>
          <a:off x="2439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130646</xdr:rowOff>
    </xdr:from>
    <xdr:ext cx="405111" cy="259045"/>
    <xdr:sp macro="" textlink="">
      <xdr:nvSpPr>
        <xdr:cNvPr id="315" name="n_3aveValue【福祉施設】&#10;有形固定資産減価償却率">
          <a:extLst>
            <a:ext uri="{FF2B5EF4-FFF2-40B4-BE49-F238E27FC236}">
              <a16:creationId xmlns:a16="http://schemas.microsoft.com/office/drawing/2014/main" id="{90EECF24-6B8C-42E8-BF7A-E0E8B5D42336}"/>
            </a:ext>
          </a:extLst>
        </xdr:cNvPr>
        <xdr:cNvSpPr txBox="1"/>
      </xdr:nvSpPr>
      <xdr:spPr>
        <a:xfrm>
          <a:off x="1641484" y="1419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101254</xdr:rowOff>
    </xdr:from>
    <xdr:ext cx="405111" cy="259045"/>
    <xdr:sp macro="" textlink="">
      <xdr:nvSpPr>
        <xdr:cNvPr id="316" name="n_4aveValue【福祉施設】&#10;有形固定資産減価償却率">
          <a:extLst>
            <a:ext uri="{FF2B5EF4-FFF2-40B4-BE49-F238E27FC236}">
              <a16:creationId xmlns:a16="http://schemas.microsoft.com/office/drawing/2014/main" id="{053CDB63-576F-4D3B-AF2D-004412A7BB51}"/>
            </a:ext>
          </a:extLst>
        </xdr:cNvPr>
        <xdr:cNvSpPr txBox="1"/>
      </xdr:nvSpPr>
      <xdr:spPr>
        <a:xfrm>
          <a:off x="855354" y="1415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59707</xdr:rowOff>
    </xdr:from>
    <xdr:ext cx="405111" cy="259045"/>
    <xdr:sp macro="" textlink="">
      <xdr:nvSpPr>
        <xdr:cNvPr id="317" name="n_1mainValue【福祉施設】&#10;有形固定資産減価償却率">
          <a:extLst>
            <a:ext uri="{FF2B5EF4-FFF2-40B4-BE49-F238E27FC236}">
              <a16:creationId xmlns:a16="http://schemas.microsoft.com/office/drawing/2014/main" id="{7C7ED7E9-5DFA-4445-B75E-044A2F4D2E83}"/>
            </a:ext>
          </a:extLst>
        </xdr:cNvPr>
        <xdr:cNvSpPr txBox="1"/>
      </xdr:nvSpPr>
      <xdr:spPr>
        <a:xfrm>
          <a:off x="32391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170741</xdr:rowOff>
    </xdr:from>
    <xdr:ext cx="405111" cy="259045"/>
    <xdr:sp macro="" textlink="">
      <xdr:nvSpPr>
        <xdr:cNvPr id="318" name="n_2mainValue【福祉施設】&#10;有形固定資産減価償却率">
          <a:extLst>
            <a:ext uri="{FF2B5EF4-FFF2-40B4-BE49-F238E27FC236}">
              <a16:creationId xmlns:a16="http://schemas.microsoft.com/office/drawing/2014/main" id="{0021B793-3B9F-4E21-9881-51ED8CF12B57}"/>
            </a:ext>
          </a:extLst>
        </xdr:cNvPr>
        <xdr:cNvSpPr txBox="1"/>
      </xdr:nvSpPr>
      <xdr:spPr>
        <a:xfrm>
          <a:off x="2439044" y="1354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108693</xdr:rowOff>
    </xdr:from>
    <xdr:ext cx="405111" cy="259045"/>
    <xdr:sp macro="" textlink="">
      <xdr:nvSpPr>
        <xdr:cNvPr id="319" name="n_3mainValue【福祉施設】&#10;有形固定資産減価償却率">
          <a:extLst>
            <a:ext uri="{FF2B5EF4-FFF2-40B4-BE49-F238E27FC236}">
              <a16:creationId xmlns:a16="http://schemas.microsoft.com/office/drawing/2014/main" id="{AB80C066-AEDE-4D0F-A8E5-39D485B56033}"/>
            </a:ext>
          </a:extLst>
        </xdr:cNvPr>
        <xdr:cNvSpPr txBox="1"/>
      </xdr:nvSpPr>
      <xdr:spPr>
        <a:xfrm>
          <a:off x="1641484" y="1347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31948</xdr:rowOff>
    </xdr:from>
    <xdr:ext cx="405111" cy="259045"/>
    <xdr:sp macro="" textlink="">
      <xdr:nvSpPr>
        <xdr:cNvPr id="320" name="n_4mainValue【福祉施設】&#10;有形固定資産減価償却率">
          <a:extLst>
            <a:ext uri="{FF2B5EF4-FFF2-40B4-BE49-F238E27FC236}">
              <a16:creationId xmlns:a16="http://schemas.microsoft.com/office/drawing/2014/main" id="{62411E58-DEA6-45EE-BB6C-A3B6C0931521}"/>
            </a:ext>
          </a:extLst>
        </xdr:cNvPr>
        <xdr:cNvSpPr txBox="1"/>
      </xdr:nvSpPr>
      <xdr:spPr>
        <a:xfrm>
          <a:off x="855354" y="134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48553917-1D7A-4963-8C99-68F0CEB288E8}"/>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9E24EE7A-5A7B-41C1-BC4E-EEBC94165FBA}"/>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F642026C-B88C-4DC3-B627-A3B140C228D1}"/>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643AE15F-B1B0-4EF8-9CB4-18130CAE8BC9}"/>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77A18DD4-6132-492D-BCEC-414E8F23C939}"/>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CB159B6-5EE7-4405-B5C0-BFE22DA4CC20}"/>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3064EEDD-8770-463E-B35B-057A4DE36AE4}"/>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8EA31298-37EA-4C55-8A40-75C7262ED126}"/>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65BDFB40-E1C1-4F68-8596-8C79A5324ED5}"/>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901524AA-9178-4E89-949C-12DC907846E0}"/>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9C2F17CE-CE89-4214-83BC-6B46F31679B4}"/>
            </a:ext>
          </a:extLst>
        </xdr:cNvPr>
        <xdr:cNvCxnSpPr/>
      </xdr:nvCxnSpPr>
      <xdr:spPr>
        <a:xfrm>
          <a:off x="5960110" y="1466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72653438-CCF1-4B58-92CA-304BA4D7E749}"/>
            </a:ext>
          </a:extLst>
        </xdr:cNvPr>
        <xdr:cNvSpPr txBox="1"/>
      </xdr:nvSpPr>
      <xdr:spPr>
        <a:xfrm>
          <a:off x="5527221" y="1452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D2BFBD52-41E3-4F7C-9AAE-9E3B49007EAE}"/>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26C584B5-2146-4D8E-A09C-A2911B024469}"/>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A80A0E89-EB19-4E20-9372-C0441EE33480}"/>
            </a:ext>
          </a:extLst>
        </xdr:cNvPr>
        <xdr:cNvCxnSpPr/>
      </xdr:nvCxnSpPr>
      <xdr:spPr>
        <a:xfrm>
          <a:off x="5960110" y="1352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3856BAEE-14EB-48B6-A67D-582EF09C7C4F}"/>
            </a:ext>
          </a:extLst>
        </xdr:cNvPr>
        <xdr:cNvSpPr txBox="1"/>
      </xdr:nvSpPr>
      <xdr:spPr>
        <a:xfrm>
          <a:off x="5527221" y="1338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9FD617F8-4791-4530-91B8-BE4A9242C16C}"/>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7127A99F-9092-4BAC-91E3-88DA66B9ED8D}"/>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754A68EF-FCAD-441F-81EA-44C30261FB3B}"/>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5434CC02-8C8E-4854-A615-E9D861E79B52}"/>
            </a:ext>
          </a:extLst>
        </xdr:cNvPr>
        <xdr:cNvCxnSpPr/>
      </xdr:nvCxnSpPr>
      <xdr:spPr>
        <a:xfrm flipV="1">
          <a:off x="9429115" y="13437870"/>
          <a:ext cx="0" cy="1213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3370FEED-D7A5-4658-AA26-9A29E62E357A}"/>
            </a:ext>
          </a:extLst>
        </xdr:cNvPr>
        <xdr:cNvSpPr txBox="1"/>
      </xdr:nvSpPr>
      <xdr:spPr>
        <a:xfrm>
          <a:off x="9467850" y="1465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113C1372-0444-4432-ABA7-B40B4F573740}"/>
            </a:ext>
          </a:extLst>
        </xdr:cNvPr>
        <xdr:cNvCxnSpPr/>
      </xdr:nvCxnSpPr>
      <xdr:spPr>
        <a:xfrm>
          <a:off x="9356090" y="146513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DDE9D000-E2B6-40E2-93BA-E6872CB413FC}"/>
            </a:ext>
          </a:extLst>
        </xdr:cNvPr>
        <xdr:cNvSpPr txBox="1"/>
      </xdr:nvSpPr>
      <xdr:spPr>
        <a:xfrm>
          <a:off x="9467850" y="1321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3C5B4E8A-77BF-442B-8149-ECD38A1149DA}"/>
            </a:ext>
          </a:extLst>
        </xdr:cNvPr>
        <xdr:cNvCxnSpPr/>
      </xdr:nvCxnSpPr>
      <xdr:spPr>
        <a:xfrm>
          <a:off x="9356090" y="1343787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D93FE200-06EE-4A3F-A951-9AA2B8ABE3C5}"/>
            </a:ext>
          </a:extLst>
        </xdr:cNvPr>
        <xdr:cNvSpPr txBox="1"/>
      </xdr:nvSpPr>
      <xdr:spPr>
        <a:xfrm>
          <a:off x="9467850" y="14078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345D410C-C4CE-41AC-9A24-6DB33013F7C4}"/>
            </a:ext>
          </a:extLst>
        </xdr:cNvPr>
        <xdr:cNvSpPr/>
      </xdr:nvSpPr>
      <xdr:spPr>
        <a:xfrm>
          <a:off x="9394190" y="14227174"/>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90170</xdr:rowOff>
    </xdr:from>
    <xdr:to>
      <xdr:col>50</xdr:col>
      <xdr:colOff>165100</xdr:colOff>
      <xdr:row>82</xdr:row>
      <xdr:rowOff>20320</xdr:rowOff>
    </xdr:to>
    <xdr:sp macro="" textlink="">
      <xdr:nvSpPr>
        <xdr:cNvPr id="347" name="フローチャート: 判断 346">
          <a:extLst>
            <a:ext uri="{FF2B5EF4-FFF2-40B4-BE49-F238E27FC236}">
              <a16:creationId xmlns:a16="http://schemas.microsoft.com/office/drawing/2014/main" id="{3D44FBD7-5572-4AE8-8784-8B6F1F7ED91B}"/>
            </a:ext>
          </a:extLst>
        </xdr:cNvPr>
        <xdr:cNvSpPr/>
      </xdr:nvSpPr>
      <xdr:spPr>
        <a:xfrm>
          <a:off x="8632190" y="139814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107314</xdr:rowOff>
    </xdr:from>
    <xdr:to>
      <xdr:col>46</xdr:col>
      <xdr:colOff>38100</xdr:colOff>
      <xdr:row>82</xdr:row>
      <xdr:rowOff>37464</xdr:rowOff>
    </xdr:to>
    <xdr:sp macro="" textlink="">
      <xdr:nvSpPr>
        <xdr:cNvPr id="348" name="フローチャート: 判断 347">
          <a:extLst>
            <a:ext uri="{FF2B5EF4-FFF2-40B4-BE49-F238E27FC236}">
              <a16:creationId xmlns:a16="http://schemas.microsoft.com/office/drawing/2014/main" id="{89D4B43B-6CA6-4A62-8954-3A6F89AFF0CB}"/>
            </a:ext>
          </a:extLst>
        </xdr:cNvPr>
        <xdr:cNvSpPr/>
      </xdr:nvSpPr>
      <xdr:spPr>
        <a:xfrm>
          <a:off x="7846060" y="1399285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113030</xdr:rowOff>
    </xdr:from>
    <xdr:to>
      <xdr:col>41</xdr:col>
      <xdr:colOff>101600</xdr:colOff>
      <xdr:row>82</xdr:row>
      <xdr:rowOff>43180</xdr:rowOff>
    </xdr:to>
    <xdr:sp macro="" textlink="">
      <xdr:nvSpPr>
        <xdr:cNvPr id="349" name="フローチャート: 判断 348">
          <a:extLst>
            <a:ext uri="{FF2B5EF4-FFF2-40B4-BE49-F238E27FC236}">
              <a16:creationId xmlns:a16="http://schemas.microsoft.com/office/drawing/2014/main" id="{0149976E-63DB-4AC4-95D9-BFBE36F178C8}"/>
            </a:ext>
          </a:extLst>
        </xdr:cNvPr>
        <xdr:cNvSpPr/>
      </xdr:nvSpPr>
      <xdr:spPr>
        <a:xfrm>
          <a:off x="7029450" y="14000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50164</xdr:rowOff>
    </xdr:from>
    <xdr:to>
      <xdr:col>36</xdr:col>
      <xdr:colOff>165100</xdr:colOff>
      <xdr:row>81</xdr:row>
      <xdr:rowOff>151764</xdr:rowOff>
    </xdr:to>
    <xdr:sp macro="" textlink="">
      <xdr:nvSpPr>
        <xdr:cNvPr id="350" name="フローチャート: 判断 349">
          <a:extLst>
            <a:ext uri="{FF2B5EF4-FFF2-40B4-BE49-F238E27FC236}">
              <a16:creationId xmlns:a16="http://schemas.microsoft.com/office/drawing/2014/main" id="{A3B5D136-9AF8-4DC2-A5EA-D910D0BB43CD}"/>
            </a:ext>
          </a:extLst>
        </xdr:cNvPr>
        <xdr:cNvSpPr/>
      </xdr:nvSpPr>
      <xdr:spPr>
        <a:xfrm>
          <a:off x="6231890" y="1394142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0C61F9B-775D-4E5D-8EFB-DA30D347588B}"/>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764A3BB-5C26-4D38-AE23-2DAD73AF4A46}"/>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14C546B-6958-4E4B-859C-270367E4F4AA}"/>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360530A-F8FE-4638-BFC2-CAC5B2D60429}"/>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845FF7F-84EC-431E-BC1A-382E02AA6AC4}"/>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130175</xdr:rowOff>
    </xdr:from>
    <xdr:to>
      <xdr:col>55</xdr:col>
      <xdr:colOff>50800</xdr:colOff>
      <xdr:row>84</xdr:row>
      <xdr:rowOff>60325</xdr:rowOff>
    </xdr:to>
    <xdr:sp macro="" textlink="">
      <xdr:nvSpPr>
        <xdr:cNvPr id="356" name="楕円 355">
          <a:extLst>
            <a:ext uri="{FF2B5EF4-FFF2-40B4-BE49-F238E27FC236}">
              <a16:creationId xmlns:a16="http://schemas.microsoft.com/office/drawing/2014/main" id="{34EF5563-0DC4-4A5C-B3C9-971514E31CC1}"/>
            </a:ext>
          </a:extLst>
        </xdr:cNvPr>
        <xdr:cNvSpPr/>
      </xdr:nvSpPr>
      <xdr:spPr>
        <a:xfrm>
          <a:off x="9394190" y="14364335"/>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108602</xdr:rowOff>
    </xdr:from>
    <xdr:ext cx="469744" cy="259045"/>
    <xdr:sp macro="" textlink="">
      <xdr:nvSpPr>
        <xdr:cNvPr id="357" name="【福祉施設】&#10;一人当たり面積該当値テキスト">
          <a:extLst>
            <a:ext uri="{FF2B5EF4-FFF2-40B4-BE49-F238E27FC236}">
              <a16:creationId xmlns:a16="http://schemas.microsoft.com/office/drawing/2014/main" id="{6CD7547A-D40A-46A8-B98C-ABD2783A136E}"/>
            </a:ext>
          </a:extLst>
        </xdr:cNvPr>
        <xdr:cNvSpPr txBox="1"/>
      </xdr:nvSpPr>
      <xdr:spPr>
        <a:xfrm>
          <a:off x="946785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135889</xdr:rowOff>
    </xdr:from>
    <xdr:to>
      <xdr:col>50</xdr:col>
      <xdr:colOff>165100</xdr:colOff>
      <xdr:row>84</xdr:row>
      <xdr:rowOff>66039</xdr:rowOff>
    </xdr:to>
    <xdr:sp macro="" textlink="">
      <xdr:nvSpPr>
        <xdr:cNvPr id="358" name="楕円 357">
          <a:extLst>
            <a:ext uri="{FF2B5EF4-FFF2-40B4-BE49-F238E27FC236}">
              <a16:creationId xmlns:a16="http://schemas.microsoft.com/office/drawing/2014/main" id="{2FC56FD5-DBDA-4FE4-9716-CC9EDCF64A6A}"/>
            </a:ext>
          </a:extLst>
        </xdr:cNvPr>
        <xdr:cNvSpPr/>
      </xdr:nvSpPr>
      <xdr:spPr>
        <a:xfrm>
          <a:off x="8632190" y="143624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xdr:rowOff>
    </xdr:from>
    <xdr:to>
      <xdr:col>55</xdr:col>
      <xdr:colOff>0</xdr:colOff>
      <xdr:row>84</xdr:row>
      <xdr:rowOff>15239</xdr:rowOff>
    </xdr:to>
    <xdr:cxnSp macro="">
      <xdr:nvCxnSpPr>
        <xdr:cNvPr id="359" name="直線コネクタ 358">
          <a:extLst>
            <a:ext uri="{FF2B5EF4-FFF2-40B4-BE49-F238E27FC236}">
              <a16:creationId xmlns:a16="http://schemas.microsoft.com/office/drawing/2014/main" id="{782F05D6-193F-4D72-BC46-45B962D03DAF}"/>
            </a:ext>
          </a:extLst>
        </xdr:cNvPr>
        <xdr:cNvCxnSpPr/>
      </xdr:nvCxnSpPr>
      <xdr:spPr>
        <a:xfrm flipV="1">
          <a:off x="8686800" y="14413230"/>
          <a:ext cx="7429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60" name="楕円 359">
          <a:extLst>
            <a:ext uri="{FF2B5EF4-FFF2-40B4-BE49-F238E27FC236}">
              <a16:creationId xmlns:a16="http://schemas.microsoft.com/office/drawing/2014/main" id="{F47637C1-3CA8-4310-BD54-255B3D52E1B0}"/>
            </a:ext>
          </a:extLst>
        </xdr:cNvPr>
        <xdr:cNvSpPr/>
      </xdr:nvSpPr>
      <xdr:spPr>
        <a:xfrm>
          <a:off x="7846060" y="143624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15239</xdr:rowOff>
    </xdr:from>
    <xdr:to>
      <xdr:col>50</xdr:col>
      <xdr:colOff>114300</xdr:colOff>
      <xdr:row>84</xdr:row>
      <xdr:rowOff>15239</xdr:rowOff>
    </xdr:to>
    <xdr:cxnSp macro="">
      <xdr:nvCxnSpPr>
        <xdr:cNvPr id="361" name="直線コネクタ 360">
          <a:extLst>
            <a:ext uri="{FF2B5EF4-FFF2-40B4-BE49-F238E27FC236}">
              <a16:creationId xmlns:a16="http://schemas.microsoft.com/office/drawing/2014/main" id="{B52EE788-4AA9-4C40-8B2D-95E79A13B341}"/>
            </a:ext>
          </a:extLst>
        </xdr:cNvPr>
        <xdr:cNvCxnSpPr/>
      </xdr:nvCxnSpPr>
      <xdr:spPr>
        <a:xfrm>
          <a:off x="7889240" y="1442084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135889</xdr:rowOff>
    </xdr:from>
    <xdr:to>
      <xdr:col>41</xdr:col>
      <xdr:colOff>101600</xdr:colOff>
      <xdr:row>84</xdr:row>
      <xdr:rowOff>66039</xdr:rowOff>
    </xdr:to>
    <xdr:sp macro="" textlink="">
      <xdr:nvSpPr>
        <xdr:cNvPr id="362" name="楕円 361">
          <a:extLst>
            <a:ext uri="{FF2B5EF4-FFF2-40B4-BE49-F238E27FC236}">
              <a16:creationId xmlns:a16="http://schemas.microsoft.com/office/drawing/2014/main" id="{E5C70B62-E519-4787-BA22-902740830B0B}"/>
            </a:ext>
          </a:extLst>
        </xdr:cNvPr>
        <xdr:cNvSpPr/>
      </xdr:nvSpPr>
      <xdr:spPr>
        <a:xfrm>
          <a:off x="7029450" y="143624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15239</xdr:rowOff>
    </xdr:from>
    <xdr:to>
      <xdr:col>45</xdr:col>
      <xdr:colOff>177800</xdr:colOff>
      <xdr:row>84</xdr:row>
      <xdr:rowOff>15239</xdr:rowOff>
    </xdr:to>
    <xdr:cxnSp macro="">
      <xdr:nvCxnSpPr>
        <xdr:cNvPr id="363" name="直線コネクタ 362">
          <a:extLst>
            <a:ext uri="{FF2B5EF4-FFF2-40B4-BE49-F238E27FC236}">
              <a16:creationId xmlns:a16="http://schemas.microsoft.com/office/drawing/2014/main" id="{49539660-194C-43D6-A326-4E439395051A}"/>
            </a:ext>
          </a:extLst>
        </xdr:cNvPr>
        <xdr:cNvCxnSpPr/>
      </xdr:nvCxnSpPr>
      <xdr:spPr>
        <a:xfrm>
          <a:off x="7084060" y="1442084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64" name="楕円 363">
          <a:extLst>
            <a:ext uri="{FF2B5EF4-FFF2-40B4-BE49-F238E27FC236}">
              <a16:creationId xmlns:a16="http://schemas.microsoft.com/office/drawing/2014/main" id="{F3890F93-06A5-4C7C-A7AD-1EBD0E713DAB}"/>
            </a:ext>
          </a:extLst>
        </xdr:cNvPr>
        <xdr:cNvSpPr/>
      </xdr:nvSpPr>
      <xdr:spPr>
        <a:xfrm>
          <a:off x="6231890" y="1438338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15239</xdr:rowOff>
    </xdr:from>
    <xdr:to>
      <xdr:col>41</xdr:col>
      <xdr:colOff>50800</xdr:colOff>
      <xdr:row>84</xdr:row>
      <xdr:rowOff>32386</xdr:rowOff>
    </xdr:to>
    <xdr:cxnSp macro="">
      <xdr:nvCxnSpPr>
        <xdr:cNvPr id="365" name="直線コネクタ 364">
          <a:extLst>
            <a:ext uri="{FF2B5EF4-FFF2-40B4-BE49-F238E27FC236}">
              <a16:creationId xmlns:a16="http://schemas.microsoft.com/office/drawing/2014/main" id="{C6039315-B148-477F-A470-1B75FD147516}"/>
            </a:ext>
          </a:extLst>
        </xdr:cNvPr>
        <xdr:cNvCxnSpPr/>
      </xdr:nvCxnSpPr>
      <xdr:spPr>
        <a:xfrm flipV="1">
          <a:off x="6286500" y="14420849"/>
          <a:ext cx="79756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36847</xdr:rowOff>
    </xdr:from>
    <xdr:ext cx="469744" cy="259045"/>
    <xdr:sp macro="" textlink="">
      <xdr:nvSpPr>
        <xdr:cNvPr id="366" name="n_1aveValue【福祉施設】&#10;一人当たり面積">
          <a:extLst>
            <a:ext uri="{FF2B5EF4-FFF2-40B4-BE49-F238E27FC236}">
              <a16:creationId xmlns:a16="http://schemas.microsoft.com/office/drawing/2014/main" id="{27AF759C-2EF8-457E-A2CC-BA47855B703F}"/>
            </a:ext>
          </a:extLst>
        </xdr:cNvPr>
        <xdr:cNvSpPr txBox="1"/>
      </xdr:nvSpPr>
      <xdr:spPr>
        <a:xfrm>
          <a:off x="845446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53991</xdr:rowOff>
    </xdr:from>
    <xdr:ext cx="469744" cy="259045"/>
    <xdr:sp macro="" textlink="">
      <xdr:nvSpPr>
        <xdr:cNvPr id="367" name="n_2aveValue【福祉施設】&#10;一人当たり面積">
          <a:extLst>
            <a:ext uri="{FF2B5EF4-FFF2-40B4-BE49-F238E27FC236}">
              <a16:creationId xmlns:a16="http://schemas.microsoft.com/office/drawing/2014/main" id="{B1D3CD50-DB31-4BD8-B8B5-3982E6BF638E}"/>
            </a:ext>
          </a:extLst>
        </xdr:cNvPr>
        <xdr:cNvSpPr txBox="1"/>
      </xdr:nvSpPr>
      <xdr:spPr>
        <a:xfrm>
          <a:off x="7673417" y="1377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59707</xdr:rowOff>
    </xdr:from>
    <xdr:ext cx="469744" cy="259045"/>
    <xdr:sp macro="" textlink="">
      <xdr:nvSpPr>
        <xdr:cNvPr id="368" name="n_3aveValue【福祉施設】&#10;一人当たり面積">
          <a:extLst>
            <a:ext uri="{FF2B5EF4-FFF2-40B4-BE49-F238E27FC236}">
              <a16:creationId xmlns:a16="http://schemas.microsoft.com/office/drawing/2014/main" id="{3BE286B5-CA28-4E6C-91F9-8A6AD9D7D048}"/>
            </a:ext>
          </a:extLst>
        </xdr:cNvPr>
        <xdr:cNvSpPr txBox="1"/>
      </xdr:nvSpPr>
      <xdr:spPr>
        <a:xfrm>
          <a:off x="6866332"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168291</xdr:rowOff>
    </xdr:from>
    <xdr:ext cx="469744" cy="259045"/>
    <xdr:sp macro="" textlink="">
      <xdr:nvSpPr>
        <xdr:cNvPr id="369" name="n_4aveValue【福祉施設】&#10;一人当たり面積">
          <a:extLst>
            <a:ext uri="{FF2B5EF4-FFF2-40B4-BE49-F238E27FC236}">
              <a16:creationId xmlns:a16="http://schemas.microsoft.com/office/drawing/2014/main" id="{CC10C89D-6F5E-4C4D-A61B-B29D6ABB6A8A}"/>
            </a:ext>
          </a:extLst>
        </xdr:cNvPr>
        <xdr:cNvSpPr txBox="1"/>
      </xdr:nvSpPr>
      <xdr:spPr>
        <a:xfrm>
          <a:off x="6068772" y="1371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57166</xdr:rowOff>
    </xdr:from>
    <xdr:ext cx="469744" cy="259045"/>
    <xdr:sp macro="" textlink="">
      <xdr:nvSpPr>
        <xdr:cNvPr id="370" name="n_1mainValue【福祉施設】&#10;一人当たり面積">
          <a:extLst>
            <a:ext uri="{FF2B5EF4-FFF2-40B4-BE49-F238E27FC236}">
              <a16:creationId xmlns:a16="http://schemas.microsoft.com/office/drawing/2014/main" id="{40FFCA4D-59E1-4E97-A636-CFD297F70853}"/>
            </a:ext>
          </a:extLst>
        </xdr:cNvPr>
        <xdr:cNvSpPr txBox="1"/>
      </xdr:nvSpPr>
      <xdr:spPr>
        <a:xfrm>
          <a:off x="8454467" y="144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71" name="n_2mainValue【福祉施設】&#10;一人当たり面積">
          <a:extLst>
            <a:ext uri="{FF2B5EF4-FFF2-40B4-BE49-F238E27FC236}">
              <a16:creationId xmlns:a16="http://schemas.microsoft.com/office/drawing/2014/main" id="{F83F50FB-D42B-40B1-B6A1-D1E878A471CA}"/>
            </a:ext>
          </a:extLst>
        </xdr:cNvPr>
        <xdr:cNvSpPr txBox="1"/>
      </xdr:nvSpPr>
      <xdr:spPr>
        <a:xfrm>
          <a:off x="7673417" y="144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72" name="n_3mainValue【福祉施設】&#10;一人当たり面積">
          <a:extLst>
            <a:ext uri="{FF2B5EF4-FFF2-40B4-BE49-F238E27FC236}">
              <a16:creationId xmlns:a16="http://schemas.microsoft.com/office/drawing/2014/main" id="{4575168E-79DA-4F96-9670-4D67E254EE43}"/>
            </a:ext>
          </a:extLst>
        </xdr:cNvPr>
        <xdr:cNvSpPr txBox="1"/>
      </xdr:nvSpPr>
      <xdr:spPr>
        <a:xfrm>
          <a:off x="6866332" y="144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74313</xdr:rowOff>
    </xdr:from>
    <xdr:ext cx="469744" cy="259045"/>
    <xdr:sp macro="" textlink="">
      <xdr:nvSpPr>
        <xdr:cNvPr id="373" name="n_4mainValue【福祉施設】&#10;一人当たり面積">
          <a:extLst>
            <a:ext uri="{FF2B5EF4-FFF2-40B4-BE49-F238E27FC236}">
              <a16:creationId xmlns:a16="http://schemas.microsoft.com/office/drawing/2014/main" id="{9779087A-7147-43B6-B224-9E688789C2C0}"/>
            </a:ext>
          </a:extLst>
        </xdr:cNvPr>
        <xdr:cNvSpPr txBox="1"/>
      </xdr:nvSpPr>
      <xdr:spPr>
        <a:xfrm>
          <a:off x="6068772"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81F086A7-BEDF-4222-BD54-0E5EEA1B0CB0}"/>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5B44872E-2176-4F1D-931C-928BDFB06FC1}"/>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A558501E-09BA-4A38-BEA2-764E4460ACC7}"/>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AB17BEF0-B9A0-442E-ADC4-4E3DD72921A7}"/>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FB6DFA5A-0A44-4CAA-BB3D-BD98909764EB}"/>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DC2E1140-CB8A-4673-A30E-655E48CF0C5C}"/>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FD9C3804-7E9A-4C63-873B-72716E5F03C3}"/>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9E523198-A343-48F4-AAD5-AC9473F5D03A}"/>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8C29661-3145-46B8-A498-1B8FD719F6C7}"/>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C394F062-6D14-46C8-91AE-05ADDB9301CA}"/>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31D63371-803B-4AC9-B74A-B297C84DA622}"/>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3CD7A147-B2DF-4E0B-94D1-FD99059AE7E1}"/>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B20BA751-DE3E-4120-B30F-7535E6507FA4}"/>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AF2EEF20-4375-40D5-90D7-3A6D115BB266}"/>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03E462A9-58DE-4663-AC80-046988C7D2CD}"/>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D0541808-4A96-4B7F-B1E6-8DCE7EDC5048}"/>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41CE6027-447D-4EB2-9D16-6227C84EC5FA}"/>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5EA3B874-EC29-42F9-8B05-C4D1AF8B3F7A}"/>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CF7B286F-AFD3-47A5-8592-5305BAD01D44}"/>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2D5FDE10-BE79-4AFE-9CB5-03416F02A020}"/>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6E4FEF1A-C98D-4906-9890-5CB76EF7818E}"/>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677563CF-E77E-4DF3-AC5C-7ADE2A28CF76}"/>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9D836A23-AB8A-41D8-BA54-35F47606E6A3}"/>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A18A59EC-AF2A-413A-9CAA-2C111E30EDEA}"/>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A64733DB-9842-4FC4-B443-AF3BE385A7B7}"/>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011E5C6D-A180-41D2-A960-1C564A6259C8}"/>
            </a:ext>
          </a:extLst>
        </xdr:cNvPr>
        <xdr:cNvCxnSpPr/>
      </xdr:nvCxnSpPr>
      <xdr:spPr>
        <a:xfrm flipV="1">
          <a:off x="4173855" y="17306381"/>
          <a:ext cx="0" cy="141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12763F75-FF57-4544-81FC-1FEF90E9599C}"/>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3365E9D2-3786-439A-A8B8-E7669AE19D63}"/>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75068D2D-3DEA-4CBB-897F-24900233D051}"/>
            </a:ext>
          </a:extLst>
        </xdr:cNvPr>
        <xdr:cNvSpPr txBox="1"/>
      </xdr:nvSpPr>
      <xdr:spPr>
        <a:xfrm>
          <a:off x="4212590" y="17077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FBE280CE-4272-4F4A-BFEA-47676D74E70D}"/>
            </a:ext>
          </a:extLst>
        </xdr:cNvPr>
        <xdr:cNvCxnSpPr/>
      </xdr:nvCxnSpPr>
      <xdr:spPr>
        <a:xfrm>
          <a:off x="4112260" y="17306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3C24E049-683C-4CB4-818E-994D391EE3E5}"/>
            </a:ext>
          </a:extLst>
        </xdr:cNvPr>
        <xdr:cNvSpPr txBox="1"/>
      </xdr:nvSpPr>
      <xdr:spPr>
        <a:xfrm>
          <a:off x="4212590" y="17838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0D55E1DF-193F-4BF8-807F-111F27084A87}"/>
            </a:ext>
          </a:extLst>
        </xdr:cNvPr>
        <xdr:cNvSpPr/>
      </xdr:nvSpPr>
      <xdr:spPr>
        <a:xfrm>
          <a:off x="4131310" y="179851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06" name="フローチャート: 判断 405">
          <a:extLst>
            <a:ext uri="{FF2B5EF4-FFF2-40B4-BE49-F238E27FC236}">
              <a16:creationId xmlns:a16="http://schemas.microsoft.com/office/drawing/2014/main" id="{6E01F479-09CB-418C-9564-365EC55B0D78}"/>
            </a:ext>
          </a:extLst>
        </xdr:cNvPr>
        <xdr:cNvSpPr/>
      </xdr:nvSpPr>
      <xdr:spPr>
        <a:xfrm>
          <a:off x="3388360" y="1789103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77651</xdr:rowOff>
    </xdr:from>
    <xdr:to>
      <xdr:col>15</xdr:col>
      <xdr:colOff>101600</xdr:colOff>
      <xdr:row>105</xdr:row>
      <xdr:rowOff>7801</xdr:rowOff>
    </xdr:to>
    <xdr:sp macro="" textlink="">
      <xdr:nvSpPr>
        <xdr:cNvPr id="407" name="フローチャート: 判断 406">
          <a:extLst>
            <a:ext uri="{FF2B5EF4-FFF2-40B4-BE49-F238E27FC236}">
              <a16:creationId xmlns:a16="http://schemas.microsoft.com/office/drawing/2014/main" id="{AE3364BF-BF36-4DE6-9EAF-2D97868D22B8}"/>
            </a:ext>
          </a:extLst>
        </xdr:cNvPr>
        <xdr:cNvSpPr/>
      </xdr:nvSpPr>
      <xdr:spPr>
        <a:xfrm>
          <a:off x="2571750" y="1790845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8" name="フローチャート: 判断 407">
          <a:extLst>
            <a:ext uri="{FF2B5EF4-FFF2-40B4-BE49-F238E27FC236}">
              <a16:creationId xmlns:a16="http://schemas.microsoft.com/office/drawing/2014/main" id="{DC9B96DA-9591-4983-8F72-8FEC6573C9ED}"/>
            </a:ext>
          </a:extLst>
        </xdr:cNvPr>
        <xdr:cNvSpPr/>
      </xdr:nvSpPr>
      <xdr:spPr>
        <a:xfrm>
          <a:off x="1774190" y="17903552"/>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09" name="フローチャート: 判断 408">
          <a:extLst>
            <a:ext uri="{FF2B5EF4-FFF2-40B4-BE49-F238E27FC236}">
              <a16:creationId xmlns:a16="http://schemas.microsoft.com/office/drawing/2014/main" id="{79D1DAA9-1140-4BA1-95EC-C7038BEFF3E5}"/>
            </a:ext>
          </a:extLst>
        </xdr:cNvPr>
        <xdr:cNvSpPr/>
      </xdr:nvSpPr>
      <xdr:spPr>
        <a:xfrm>
          <a:off x="988060" y="1789511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1C9A1466-28A0-47F6-8C84-A10155A9CDC2}"/>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F7C2E445-58BC-4F6F-870A-F64DB92AA3CD}"/>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AF86F37D-54C1-4A01-97F7-B63F2F6F212A}"/>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4720D34-C026-4442-8DD1-9EE78094AD8E}"/>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1186FE93-1E64-4A11-81A8-02E03A1AF2F5}"/>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93980</xdr:rowOff>
    </xdr:from>
    <xdr:to>
      <xdr:col>24</xdr:col>
      <xdr:colOff>114300</xdr:colOff>
      <xdr:row>107</xdr:row>
      <xdr:rowOff>24130</xdr:rowOff>
    </xdr:to>
    <xdr:sp macro="" textlink="">
      <xdr:nvSpPr>
        <xdr:cNvPr id="415" name="楕円 414">
          <a:extLst>
            <a:ext uri="{FF2B5EF4-FFF2-40B4-BE49-F238E27FC236}">
              <a16:creationId xmlns:a16="http://schemas.microsoft.com/office/drawing/2014/main" id="{4D5C0C1B-D5CC-419F-BB76-0862CA728C6A}"/>
            </a:ext>
          </a:extLst>
        </xdr:cNvPr>
        <xdr:cNvSpPr/>
      </xdr:nvSpPr>
      <xdr:spPr>
        <a:xfrm>
          <a:off x="4131310" y="182714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72407</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9FD05AF9-E17A-4AB2-9CC0-3B7879C6761E}"/>
            </a:ext>
          </a:extLst>
        </xdr:cNvPr>
        <xdr:cNvSpPr txBox="1"/>
      </xdr:nvSpPr>
      <xdr:spPr>
        <a:xfrm>
          <a:off x="421259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49893</xdr:rowOff>
    </xdr:from>
    <xdr:to>
      <xdr:col>20</xdr:col>
      <xdr:colOff>38100</xdr:colOff>
      <xdr:row>106</xdr:row>
      <xdr:rowOff>151493</xdr:rowOff>
    </xdr:to>
    <xdr:sp macro="" textlink="">
      <xdr:nvSpPr>
        <xdr:cNvPr id="417" name="楕円 416">
          <a:extLst>
            <a:ext uri="{FF2B5EF4-FFF2-40B4-BE49-F238E27FC236}">
              <a16:creationId xmlns:a16="http://schemas.microsoft.com/office/drawing/2014/main" id="{2F12237E-683F-4C53-BA52-54ED8C4086C7}"/>
            </a:ext>
          </a:extLst>
        </xdr:cNvPr>
        <xdr:cNvSpPr/>
      </xdr:nvSpPr>
      <xdr:spPr>
        <a:xfrm>
          <a:off x="3388360" y="182274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100693</xdr:rowOff>
    </xdr:from>
    <xdr:to>
      <xdr:col>24</xdr:col>
      <xdr:colOff>63500</xdr:colOff>
      <xdr:row>106</xdr:row>
      <xdr:rowOff>144780</xdr:rowOff>
    </xdr:to>
    <xdr:cxnSp macro="">
      <xdr:nvCxnSpPr>
        <xdr:cNvPr id="418" name="直線コネクタ 417">
          <a:extLst>
            <a:ext uri="{FF2B5EF4-FFF2-40B4-BE49-F238E27FC236}">
              <a16:creationId xmlns:a16="http://schemas.microsoft.com/office/drawing/2014/main" id="{9E32847E-5F28-4749-87BD-C24C1F50AF88}"/>
            </a:ext>
          </a:extLst>
        </xdr:cNvPr>
        <xdr:cNvCxnSpPr/>
      </xdr:nvCxnSpPr>
      <xdr:spPr>
        <a:xfrm>
          <a:off x="3431540" y="18270583"/>
          <a:ext cx="74295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7438</xdr:rowOff>
    </xdr:from>
    <xdr:to>
      <xdr:col>15</xdr:col>
      <xdr:colOff>101600</xdr:colOff>
      <xdr:row>106</xdr:row>
      <xdr:rowOff>109038</xdr:rowOff>
    </xdr:to>
    <xdr:sp macro="" textlink="">
      <xdr:nvSpPr>
        <xdr:cNvPr id="419" name="楕円 418">
          <a:extLst>
            <a:ext uri="{FF2B5EF4-FFF2-40B4-BE49-F238E27FC236}">
              <a16:creationId xmlns:a16="http://schemas.microsoft.com/office/drawing/2014/main" id="{C541C503-1902-43D1-9C47-381B82610442}"/>
            </a:ext>
          </a:extLst>
        </xdr:cNvPr>
        <xdr:cNvSpPr/>
      </xdr:nvSpPr>
      <xdr:spPr>
        <a:xfrm>
          <a:off x="2571750" y="1818304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58238</xdr:rowOff>
    </xdr:from>
    <xdr:to>
      <xdr:col>19</xdr:col>
      <xdr:colOff>177800</xdr:colOff>
      <xdr:row>106</xdr:row>
      <xdr:rowOff>100693</xdr:rowOff>
    </xdr:to>
    <xdr:cxnSp macro="">
      <xdr:nvCxnSpPr>
        <xdr:cNvPr id="420" name="直線コネクタ 419">
          <a:extLst>
            <a:ext uri="{FF2B5EF4-FFF2-40B4-BE49-F238E27FC236}">
              <a16:creationId xmlns:a16="http://schemas.microsoft.com/office/drawing/2014/main" id="{13BEAA79-6ED6-40E9-9E36-701C50AB38FE}"/>
            </a:ext>
          </a:extLst>
        </xdr:cNvPr>
        <xdr:cNvCxnSpPr/>
      </xdr:nvCxnSpPr>
      <xdr:spPr>
        <a:xfrm>
          <a:off x="2626360" y="18228128"/>
          <a:ext cx="80518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134801</xdr:rowOff>
    </xdr:from>
    <xdr:to>
      <xdr:col>10</xdr:col>
      <xdr:colOff>165100</xdr:colOff>
      <xdr:row>106</xdr:row>
      <xdr:rowOff>64951</xdr:rowOff>
    </xdr:to>
    <xdr:sp macro="" textlink="">
      <xdr:nvSpPr>
        <xdr:cNvPr id="421" name="楕円 420">
          <a:extLst>
            <a:ext uri="{FF2B5EF4-FFF2-40B4-BE49-F238E27FC236}">
              <a16:creationId xmlns:a16="http://schemas.microsoft.com/office/drawing/2014/main" id="{A3A7A45C-562F-47B3-A0A5-EFD3C0F42C16}"/>
            </a:ext>
          </a:extLst>
        </xdr:cNvPr>
        <xdr:cNvSpPr/>
      </xdr:nvSpPr>
      <xdr:spPr>
        <a:xfrm>
          <a:off x="1774190" y="1813324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14151</xdr:rowOff>
    </xdr:from>
    <xdr:to>
      <xdr:col>15</xdr:col>
      <xdr:colOff>50800</xdr:colOff>
      <xdr:row>106</xdr:row>
      <xdr:rowOff>58238</xdr:rowOff>
    </xdr:to>
    <xdr:cxnSp macro="">
      <xdr:nvCxnSpPr>
        <xdr:cNvPr id="422" name="直線コネクタ 421">
          <a:extLst>
            <a:ext uri="{FF2B5EF4-FFF2-40B4-BE49-F238E27FC236}">
              <a16:creationId xmlns:a16="http://schemas.microsoft.com/office/drawing/2014/main" id="{EFE01C74-A8D0-4A36-BF6C-74FF55D9DDD7}"/>
            </a:ext>
          </a:extLst>
        </xdr:cNvPr>
        <xdr:cNvCxnSpPr/>
      </xdr:nvCxnSpPr>
      <xdr:spPr>
        <a:xfrm>
          <a:off x="1828800" y="18191661"/>
          <a:ext cx="79756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90714</xdr:rowOff>
    </xdr:from>
    <xdr:to>
      <xdr:col>6</xdr:col>
      <xdr:colOff>38100</xdr:colOff>
      <xdr:row>106</xdr:row>
      <xdr:rowOff>20864</xdr:rowOff>
    </xdr:to>
    <xdr:sp macro="" textlink="">
      <xdr:nvSpPr>
        <xdr:cNvPr id="423" name="楕円 422">
          <a:extLst>
            <a:ext uri="{FF2B5EF4-FFF2-40B4-BE49-F238E27FC236}">
              <a16:creationId xmlns:a16="http://schemas.microsoft.com/office/drawing/2014/main" id="{11030849-0761-4F59-8BD7-DDD9FEF0D028}"/>
            </a:ext>
          </a:extLst>
        </xdr:cNvPr>
        <xdr:cNvSpPr/>
      </xdr:nvSpPr>
      <xdr:spPr>
        <a:xfrm>
          <a:off x="988060" y="1809677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141514</xdr:rowOff>
    </xdr:from>
    <xdr:to>
      <xdr:col>10</xdr:col>
      <xdr:colOff>114300</xdr:colOff>
      <xdr:row>106</xdr:row>
      <xdr:rowOff>14151</xdr:rowOff>
    </xdr:to>
    <xdr:cxnSp macro="">
      <xdr:nvCxnSpPr>
        <xdr:cNvPr id="424" name="直線コネクタ 423">
          <a:extLst>
            <a:ext uri="{FF2B5EF4-FFF2-40B4-BE49-F238E27FC236}">
              <a16:creationId xmlns:a16="http://schemas.microsoft.com/office/drawing/2014/main" id="{73D1802B-5CDF-4452-9609-5177E970BBC8}"/>
            </a:ext>
          </a:extLst>
        </xdr:cNvPr>
        <xdr:cNvCxnSpPr/>
      </xdr:nvCxnSpPr>
      <xdr:spPr>
        <a:xfrm>
          <a:off x="1031240" y="18141859"/>
          <a:ext cx="79756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25" name="n_1aveValue【市民会館】&#10;有形固定資産減価償却率">
          <a:extLst>
            <a:ext uri="{FF2B5EF4-FFF2-40B4-BE49-F238E27FC236}">
              <a16:creationId xmlns:a16="http://schemas.microsoft.com/office/drawing/2014/main" id="{29D8F72B-DD12-495B-80AD-DA2C3679E6FC}"/>
            </a:ext>
          </a:extLst>
        </xdr:cNvPr>
        <xdr:cNvSpPr txBox="1"/>
      </xdr:nvSpPr>
      <xdr:spPr>
        <a:xfrm>
          <a:off x="32391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24328</xdr:rowOff>
    </xdr:from>
    <xdr:ext cx="405111" cy="259045"/>
    <xdr:sp macro="" textlink="">
      <xdr:nvSpPr>
        <xdr:cNvPr id="426" name="n_2aveValue【市民会館】&#10;有形固定資産減価償却率">
          <a:extLst>
            <a:ext uri="{FF2B5EF4-FFF2-40B4-BE49-F238E27FC236}">
              <a16:creationId xmlns:a16="http://schemas.microsoft.com/office/drawing/2014/main" id="{3A20C681-09E9-4EF1-AD4E-B4456D6A8569}"/>
            </a:ext>
          </a:extLst>
        </xdr:cNvPr>
        <xdr:cNvSpPr txBox="1"/>
      </xdr:nvSpPr>
      <xdr:spPr>
        <a:xfrm>
          <a:off x="2439044" y="1767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7" name="n_3aveValue【市民会館】&#10;有形固定資産減価償却率">
          <a:extLst>
            <a:ext uri="{FF2B5EF4-FFF2-40B4-BE49-F238E27FC236}">
              <a16:creationId xmlns:a16="http://schemas.microsoft.com/office/drawing/2014/main" id="{D7419DC8-CC71-4A3E-AD95-96E7C4D4F808}"/>
            </a:ext>
          </a:extLst>
        </xdr:cNvPr>
        <xdr:cNvSpPr txBox="1"/>
      </xdr:nvSpPr>
      <xdr:spPr>
        <a:xfrm>
          <a:off x="1641484" y="1767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8" name="n_4aveValue【市民会館】&#10;有形固定資産減価償却率">
          <a:extLst>
            <a:ext uri="{FF2B5EF4-FFF2-40B4-BE49-F238E27FC236}">
              <a16:creationId xmlns:a16="http://schemas.microsoft.com/office/drawing/2014/main" id="{14B3F5EC-F768-4B70-B63F-D063E9A432AA}"/>
            </a:ext>
          </a:extLst>
        </xdr:cNvPr>
        <xdr:cNvSpPr txBox="1"/>
      </xdr:nvSpPr>
      <xdr:spPr>
        <a:xfrm>
          <a:off x="855354" y="1767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142620</xdr:rowOff>
    </xdr:from>
    <xdr:ext cx="405111" cy="259045"/>
    <xdr:sp macro="" textlink="">
      <xdr:nvSpPr>
        <xdr:cNvPr id="429" name="n_1mainValue【市民会館】&#10;有形固定資産減価償却率">
          <a:extLst>
            <a:ext uri="{FF2B5EF4-FFF2-40B4-BE49-F238E27FC236}">
              <a16:creationId xmlns:a16="http://schemas.microsoft.com/office/drawing/2014/main" id="{BE0625BF-9BAE-4DD6-9271-52168C8791F3}"/>
            </a:ext>
          </a:extLst>
        </xdr:cNvPr>
        <xdr:cNvSpPr txBox="1"/>
      </xdr:nvSpPr>
      <xdr:spPr>
        <a:xfrm>
          <a:off x="3239144" y="1831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100165</xdr:rowOff>
    </xdr:from>
    <xdr:ext cx="405111" cy="259045"/>
    <xdr:sp macro="" textlink="">
      <xdr:nvSpPr>
        <xdr:cNvPr id="430" name="n_2mainValue【市民会館】&#10;有形固定資産減価償却率">
          <a:extLst>
            <a:ext uri="{FF2B5EF4-FFF2-40B4-BE49-F238E27FC236}">
              <a16:creationId xmlns:a16="http://schemas.microsoft.com/office/drawing/2014/main" id="{1BCA41DE-4C5C-4117-B5B7-C53FA6EF183F}"/>
            </a:ext>
          </a:extLst>
        </xdr:cNvPr>
        <xdr:cNvSpPr txBox="1"/>
      </xdr:nvSpPr>
      <xdr:spPr>
        <a:xfrm>
          <a:off x="2439044" y="1827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56078</xdr:rowOff>
    </xdr:from>
    <xdr:ext cx="405111" cy="259045"/>
    <xdr:sp macro="" textlink="">
      <xdr:nvSpPr>
        <xdr:cNvPr id="431" name="n_3mainValue【市民会館】&#10;有形固定資産減価償却率">
          <a:extLst>
            <a:ext uri="{FF2B5EF4-FFF2-40B4-BE49-F238E27FC236}">
              <a16:creationId xmlns:a16="http://schemas.microsoft.com/office/drawing/2014/main" id="{828DBDC2-71D2-46FF-83F0-115BEA469AD6}"/>
            </a:ext>
          </a:extLst>
        </xdr:cNvPr>
        <xdr:cNvSpPr txBox="1"/>
      </xdr:nvSpPr>
      <xdr:spPr>
        <a:xfrm>
          <a:off x="1641484" y="182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11991</xdr:rowOff>
    </xdr:from>
    <xdr:ext cx="405111" cy="259045"/>
    <xdr:sp macro="" textlink="">
      <xdr:nvSpPr>
        <xdr:cNvPr id="432" name="n_4mainValue【市民会館】&#10;有形固定資産減価償却率">
          <a:extLst>
            <a:ext uri="{FF2B5EF4-FFF2-40B4-BE49-F238E27FC236}">
              <a16:creationId xmlns:a16="http://schemas.microsoft.com/office/drawing/2014/main" id="{4110073F-774D-4F30-8A80-469580CCCC00}"/>
            </a:ext>
          </a:extLst>
        </xdr:cNvPr>
        <xdr:cNvSpPr txBox="1"/>
      </xdr:nvSpPr>
      <xdr:spPr>
        <a:xfrm>
          <a:off x="855354" y="1818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6AF268F-9F84-4F6A-AFAB-20B15951401B}"/>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A3C686D2-7727-4351-A44E-601D4E789A6A}"/>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B074940A-889F-4486-AA70-D15DB3DC9D8B}"/>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699A4460-57D6-44EF-B62C-542B7B43FCC6}"/>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EF3C2FC4-6582-42CC-B3EF-D81A8EF55B52}"/>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CC908F6A-6AAD-421E-96F8-04AF69B96590}"/>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92A8FC1-A9E1-4896-85E8-D1C2DB5859D7}"/>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984D2B9B-1926-440F-B3DA-CD38E1DCA733}"/>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8EC90775-AAF8-4657-B6DD-9E9EE98AD7F7}"/>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BC502C5-5201-4FE1-AB54-5140F7AB4F93}"/>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5B3BC79A-0F2E-4964-8BDE-CC434C8BCC38}"/>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BFBF8FF2-369E-4B7E-AD50-73122E59196D}"/>
            </a:ext>
          </a:extLst>
        </xdr:cNvPr>
        <xdr:cNvSpPr txBox="1"/>
      </xdr:nvSpPr>
      <xdr:spPr>
        <a:xfrm>
          <a:off x="552722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7982AAE7-62A8-4F14-951B-C20F102ADA84}"/>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8027E41A-B89F-4EA9-97E3-57126A245734}"/>
            </a:ext>
          </a:extLst>
        </xdr:cNvPr>
        <xdr:cNvSpPr txBox="1"/>
      </xdr:nvSpPr>
      <xdr:spPr>
        <a:xfrm>
          <a:off x="5527221"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75EFD6D8-58BE-417A-BE04-CFBA0CFF2A9A}"/>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04C09547-6164-4A8F-AF73-A574144B24DA}"/>
            </a:ext>
          </a:extLst>
        </xdr:cNvPr>
        <xdr:cNvSpPr txBox="1"/>
      </xdr:nvSpPr>
      <xdr:spPr>
        <a:xfrm>
          <a:off x="5527221"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0E138AA8-4C2B-4E80-827F-772D6088B644}"/>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5B24222D-96E2-4187-9752-99F8F6089660}"/>
            </a:ext>
          </a:extLst>
        </xdr:cNvPr>
        <xdr:cNvSpPr txBox="1"/>
      </xdr:nvSpPr>
      <xdr:spPr>
        <a:xfrm>
          <a:off x="5527221"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6D681D62-4CC8-4FB8-BE93-048FE09D884A}"/>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6FC9A665-34F5-4A9E-86DF-C1C20C218AE0}"/>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FF218B3C-5043-4D1D-871B-20401FE5F988}"/>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D821F82C-2C7B-4D36-87EE-53CF3CEED7BF}"/>
            </a:ext>
          </a:extLst>
        </xdr:cNvPr>
        <xdr:cNvCxnSpPr/>
      </xdr:nvCxnSpPr>
      <xdr:spPr>
        <a:xfrm flipV="1">
          <a:off x="9429115" y="1740789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02F862D5-5E9B-4D1A-AEE2-63FCED717BD6}"/>
            </a:ext>
          </a:extLst>
        </xdr:cNvPr>
        <xdr:cNvSpPr txBox="1"/>
      </xdr:nvSpPr>
      <xdr:spPr>
        <a:xfrm>
          <a:off x="9467850" y="1856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B583144F-8D82-4552-89F3-38F1ED94EC65}"/>
            </a:ext>
          </a:extLst>
        </xdr:cNvPr>
        <xdr:cNvCxnSpPr/>
      </xdr:nvCxnSpPr>
      <xdr:spPr>
        <a:xfrm>
          <a:off x="9356090" y="185737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E4D3714D-89FC-4C88-89D8-984A53FED4B3}"/>
            </a:ext>
          </a:extLst>
        </xdr:cNvPr>
        <xdr:cNvSpPr txBox="1"/>
      </xdr:nvSpPr>
      <xdr:spPr>
        <a:xfrm>
          <a:off x="946785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640B4352-A2E8-479A-B3F4-890AB6A90A3E}"/>
            </a:ext>
          </a:extLst>
        </xdr:cNvPr>
        <xdr:cNvCxnSpPr/>
      </xdr:nvCxnSpPr>
      <xdr:spPr>
        <a:xfrm>
          <a:off x="9356090" y="17407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a:extLst>
            <a:ext uri="{FF2B5EF4-FFF2-40B4-BE49-F238E27FC236}">
              <a16:creationId xmlns:a16="http://schemas.microsoft.com/office/drawing/2014/main" id="{5462377E-8749-4AF8-A624-D508957E025E}"/>
            </a:ext>
          </a:extLst>
        </xdr:cNvPr>
        <xdr:cNvSpPr txBox="1"/>
      </xdr:nvSpPr>
      <xdr:spPr>
        <a:xfrm>
          <a:off x="9467850" y="18239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98C9E647-02AB-4F28-983E-2AF5AA0D1126}"/>
            </a:ext>
          </a:extLst>
        </xdr:cNvPr>
        <xdr:cNvSpPr/>
      </xdr:nvSpPr>
      <xdr:spPr>
        <a:xfrm>
          <a:off x="9394190" y="18266918"/>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84837</xdr:rowOff>
    </xdr:from>
    <xdr:to>
      <xdr:col>50</xdr:col>
      <xdr:colOff>165100</xdr:colOff>
      <xdr:row>107</xdr:row>
      <xdr:rowOff>14987</xdr:rowOff>
    </xdr:to>
    <xdr:sp macro="" textlink="">
      <xdr:nvSpPr>
        <xdr:cNvPr id="461" name="フローチャート: 判断 460">
          <a:extLst>
            <a:ext uri="{FF2B5EF4-FFF2-40B4-BE49-F238E27FC236}">
              <a16:creationId xmlns:a16="http://schemas.microsoft.com/office/drawing/2014/main" id="{35CFCD05-A842-4AB0-BE17-0181D9CF0473}"/>
            </a:ext>
          </a:extLst>
        </xdr:cNvPr>
        <xdr:cNvSpPr/>
      </xdr:nvSpPr>
      <xdr:spPr>
        <a:xfrm>
          <a:off x="8632190" y="1826044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100837</xdr:rowOff>
    </xdr:from>
    <xdr:to>
      <xdr:col>46</xdr:col>
      <xdr:colOff>38100</xdr:colOff>
      <xdr:row>107</xdr:row>
      <xdr:rowOff>30987</xdr:rowOff>
    </xdr:to>
    <xdr:sp macro="" textlink="">
      <xdr:nvSpPr>
        <xdr:cNvPr id="462" name="フローチャート: 判断 461">
          <a:extLst>
            <a:ext uri="{FF2B5EF4-FFF2-40B4-BE49-F238E27FC236}">
              <a16:creationId xmlns:a16="http://schemas.microsoft.com/office/drawing/2014/main" id="{82B9E96E-CFDF-4466-B995-149E9418515C}"/>
            </a:ext>
          </a:extLst>
        </xdr:cNvPr>
        <xdr:cNvSpPr/>
      </xdr:nvSpPr>
      <xdr:spPr>
        <a:xfrm>
          <a:off x="7846060" y="182707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105411</xdr:rowOff>
    </xdr:from>
    <xdr:to>
      <xdr:col>41</xdr:col>
      <xdr:colOff>101600</xdr:colOff>
      <xdr:row>107</xdr:row>
      <xdr:rowOff>35561</xdr:rowOff>
    </xdr:to>
    <xdr:sp macro="" textlink="">
      <xdr:nvSpPr>
        <xdr:cNvPr id="463" name="フローチャート: 判断 462">
          <a:extLst>
            <a:ext uri="{FF2B5EF4-FFF2-40B4-BE49-F238E27FC236}">
              <a16:creationId xmlns:a16="http://schemas.microsoft.com/office/drawing/2014/main" id="{31B95237-03F5-44B2-9431-34E01FD8297D}"/>
            </a:ext>
          </a:extLst>
        </xdr:cNvPr>
        <xdr:cNvSpPr/>
      </xdr:nvSpPr>
      <xdr:spPr>
        <a:xfrm>
          <a:off x="7029450" y="1827720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107696</xdr:rowOff>
    </xdr:from>
    <xdr:to>
      <xdr:col>36</xdr:col>
      <xdr:colOff>165100</xdr:colOff>
      <xdr:row>107</xdr:row>
      <xdr:rowOff>37846</xdr:rowOff>
    </xdr:to>
    <xdr:sp macro="" textlink="">
      <xdr:nvSpPr>
        <xdr:cNvPr id="464" name="フローチャート: 判断 463">
          <a:extLst>
            <a:ext uri="{FF2B5EF4-FFF2-40B4-BE49-F238E27FC236}">
              <a16:creationId xmlns:a16="http://schemas.microsoft.com/office/drawing/2014/main" id="{971C9B22-EE0A-473C-963A-3C28C57897C4}"/>
            </a:ext>
          </a:extLst>
        </xdr:cNvPr>
        <xdr:cNvSpPr/>
      </xdr:nvSpPr>
      <xdr:spPr>
        <a:xfrm>
          <a:off x="6231890" y="1827949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29E5D-8502-48D3-A9C9-37BF50D7FAFC}"/>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A0E2E74A-7F00-4159-8F38-12162BC1AE6D}"/>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C207877F-84B3-41EC-B4B4-64DAC6BD3E12}"/>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B9B42284-A99C-46CA-B75E-614189762680}"/>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BD39B474-6731-4677-B692-F564902677E0}"/>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70" name="楕円 469">
          <a:extLst>
            <a:ext uri="{FF2B5EF4-FFF2-40B4-BE49-F238E27FC236}">
              <a16:creationId xmlns:a16="http://schemas.microsoft.com/office/drawing/2014/main" id="{2D5A81B7-5B99-408E-A78C-934F2E4CF1AF}"/>
            </a:ext>
          </a:extLst>
        </xdr:cNvPr>
        <xdr:cNvSpPr/>
      </xdr:nvSpPr>
      <xdr:spPr>
        <a:xfrm>
          <a:off x="9394190" y="18208244"/>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57421</xdr:rowOff>
    </xdr:from>
    <xdr:ext cx="469744" cy="259045"/>
    <xdr:sp macro="" textlink="">
      <xdr:nvSpPr>
        <xdr:cNvPr id="471" name="【市民会館】&#10;一人当たり面積該当値テキスト">
          <a:extLst>
            <a:ext uri="{FF2B5EF4-FFF2-40B4-BE49-F238E27FC236}">
              <a16:creationId xmlns:a16="http://schemas.microsoft.com/office/drawing/2014/main" id="{213BF35C-C650-4494-A824-B42212253B8C}"/>
            </a:ext>
          </a:extLst>
        </xdr:cNvPr>
        <xdr:cNvSpPr txBox="1"/>
      </xdr:nvSpPr>
      <xdr:spPr>
        <a:xfrm>
          <a:off x="9467850" y="180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36830</xdr:rowOff>
    </xdr:from>
    <xdr:to>
      <xdr:col>50</xdr:col>
      <xdr:colOff>165100</xdr:colOff>
      <xdr:row>106</xdr:row>
      <xdr:rowOff>138430</xdr:rowOff>
    </xdr:to>
    <xdr:sp macro="" textlink="">
      <xdr:nvSpPr>
        <xdr:cNvPr id="472" name="楕円 471">
          <a:extLst>
            <a:ext uri="{FF2B5EF4-FFF2-40B4-BE49-F238E27FC236}">
              <a16:creationId xmlns:a16="http://schemas.microsoft.com/office/drawing/2014/main" id="{1BD96FE3-039A-4C14-A306-C491523ADF3C}"/>
            </a:ext>
          </a:extLst>
        </xdr:cNvPr>
        <xdr:cNvSpPr/>
      </xdr:nvSpPr>
      <xdr:spPr>
        <a:xfrm>
          <a:off x="8632190" y="182105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85344</xdr:rowOff>
    </xdr:from>
    <xdr:to>
      <xdr:col>55</xdr:col>
      <xdr:colOff>0</xdr:colOff>
      <xdr:row>106</xdr:row>
      <xdr:rowOff>87630</xdr:rowOff>
    </xdr:to>
    <xdr:cxnSp macro="">
      <xdr:nvCxnSpPr>
        <xdr:cNvPr id="473" name="直線コネクタ 472">
          <a:extLst>
            <a:ext uri="{FF2B5EF4-FFF2-40B4-BE49-F238E27FC236}">
              <a16:creationId xmlns:a16="http://schemas.microsoft.com/office/drawing/2014/main" id="{1F556BFA-977C-4496-94DA-F7856A516E33}"/>
            </a:ext>
          </a:extLst>
        </xdr:cNvPr>
        <xdr:cNvCxnSpPr/>
      </xdr:nvCxnSpPr>
      <xdr:spPr>
        <a:xfrm flipV="1">
          <a:off x="8686800" y="18260949"/>
          <a:ext cx="7429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74" name="楕円 473">
          <a:extLst>
            <a:ext uri="{FF2B5EF4-FFF2-40B4-BE49-F238E27FC236}">
              <a16:creationId xmlns:a16="http://schemas.microsoft.com/office/drawing/2014/main" id="{95A6E610-C83A-4433-B151-1CCC9B0C5E61}"/>
            </a:ext>
          </a:extLst>
        </xdr:cNvPr>
        <xdr:cNvSpPr/>
      </xdr:nvSpPr>
      <xdr:spPr>
        <a:xfrm>
          <a:off x="7846060" y="181952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87630</xdr:rowOff>
    </xdr:to>
    <xdr:cxnSp macro="">
      <xdr:nvCxnSpPr>
        <xdr:cNvPr id="475" name="直線コネクタ 474">
          <a:extLst>
            <a:ext uri="{FF2B5EF4-FFF2-40B4-BE49-F238E27FC236}">
              <a16:creationId xmlns:a16="http://schemas.microsoft.com/office/drawing/2014/main" id="{B485A04A-4A61-49DB-A4AF-DD2DFCD13721}"/>
            </a:ext>
          </a:extLst>
        </xdr:cNvPr>
        <xdr:cNvCxnSpPr/>
      </xdr:nvCxnSpPr>
      <xdr:spPr>
        <a:xfrm>
          <a:off x="7889240" y="18249900"/>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27687</xdr:rowOff>
    </xdr:from>
    <xdr:to>
      <xdr:col>41</xdr:col>
      <xdr:colOff>101600</xdr:colOff>
      <xdr:row>106</xdr:row>
      <xdr:rowOff>129287</xdr:rowOff>
    </xdr:to>
    <xdr:sp macro="" textlink="">
      <xdr:nvSpPr>
        <xdr:cNvPr id="476" name="楕円 475">
          <a:extLst>
            <a:ext uri="{FF2B5EF4-FFF2-40B4-BE49-F238E27FC236}">
              <a16:creationId xmlns:a16="http://schemas.microsoft.com/office/drawing/2014/main" id="{E6F7B3F8-2C34-4EEB-82DC-BC3820D7C747}"/>
            </a:ext>
          </a:extLst>
        </xdr:cNvPr>
        <xdr:cNvSpPr/>
      </xdr:nvSpPr>
      <xdr:spPr>
        <a:xfrm>
          <a:off x="7029450" y="1819948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76200</xdr:rowOff>
    </xdr:from>
    <xdr:to>
      <xdr:col>45</xdr:col>
      <xdr:colOff>177800</xdr:colOff>
      <xdr:row>106</xdr:row>
      <xdr:rowOff>78487</xdr:rowOff>
    </xdr:to>
    <xdr:cxnSp macro="">
      <xdr:nvCxnSpPr>
        <xdr:cNvPr id="477" name="直線コネクタ 476">
          <a:extLst>
            <a:ext uri="{FF2B5EF4-FFF2-40B4-BE49-F238E27FC236}">
              <a16:creationId xmlns:a16="http://schemas.microsoft.com/office/drawing/2014/main" id="{FF1B480E-E4BE-408E-8168-42FAA7CD30F3}"/>
            </a:ext>
          </a:extLst>
        </xdr:cNvPr>
        <xdr:cNvCxnSpPr/>
      </xdr:nvCxnSpPr>
      <xdr:spPr>
        <a:xfrm flipV="1">
          <a:off x="7084060" y="18249900"/>
          <a:ext cx="80518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478" name="楕円 477">
          <a:extLst>
            <a:ext uri="{FF2B5EF4-FFF2-40B4-BE49-F238E27FC236}">
              <a16:creationId xmlns:a16="http://schemas.microsoft.com/office/drawing/2014/main" id="{9787F7E8-EE44-45B7-A564-CFCA7BF963B7}"/>
            </a:ext>
          </a:extLst>
        </xdr:cNvPr>
        <xdr:cNvSpPr/>
      </xdr:nvSpPr>
      <xdr:spPr>
        <a:xfrm>
          <a:off x="6231890" y="1820176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78487</xdr:rowOff>
    </xdr:from>
    <xdr:to>
      <xdr:col>41</xdr:col>
      <xdr:colOff>50800</xdr:colOff>
      <xdr:row>106</xdr:row>
      <xdr:rowOff>80772</xdr:rowOff>
    </xdr:to>
    <xdr:cxnSp macro="">
      <xdr:nvCxnSpPr>
        <xdr:cNvPr id="479" name="直線コネクタ 478">
          <a:extLst>
            <a:ext uri="{FF2B5EF4-FFF2-40B4-BE49-F238E27FC236}">
              <a16:creationId xmlns:a16="http://schemas.microsoft.com/office/drawing/2014/main" id="{351D2102-2807-4BC2-908B-5FB67B21E589}"/>
            </a:ext>
          </a:extLst>
        </xdr:cNvPr>
        <xdr:cNvCxnSpPr/>
      </xdr:nvCxnSpPr>
      <xdr:spPr>
        <a:xfrm flipV="1">
          <a:off x="6286500" y="18252187"/>
          <a:ext cx="79756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6114</xdr:rowOff>
    </xdr:from>
    <xdr:ext cx="469744" cy="259045"/>
    <xdr:sp macro="" textlink="">
      <xdr:nvSpPr>
        <xdr:cNvPr id="480" name="n_1aveValue【市民会館】&#10;一人当たり面積">
          <a:extLst>
            <a:ext uri="{FF2B5EF4-FFF2-40B4-BE49-F238E27FC236}">
              <a16:creationId xmlns:a16="http://schemas.microsoft.com/office/drawing/2014/main" id="{921D79FC-8142-486F-97B0-EA6E65B0A231}"/>
            </a:ext>
          </a:extLst>
        </xdr:cNvPr>
        <xdr:cNvSpPr txBox="1"/>
      </xdr:nvSpPr>
      <xdr:spPr>
        <a:xfrm>
          <a:off x="8454467" y="183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22114</xdr:rowOff>
    </xdr:from>
    <xdr:ext cx="469744" cy="259045"/>
    <xdr:sp macro="" textlink="">
      <xdr:nvSpPr>
        <xdr:cNvPr id="481" name="n_2aveValue【市民会館】&#10;一人当たり面積">
          <a:extLst>
            <a:ext uri="{FF2B5EF4-FFF2-40B4-BE49-F238E27FC236}">
              <a16:creationId xmlns:a16="http://schemas.microsoft.com/office/drawing/2014/main" id="{428CC553-CE3E-40A9-8621-A723193A4E8D}"/>
            </a:ext>
          </a:extLst>
        </xdr:cNvPr>
        <xdr:cNvSpPr txBox="1"/>
      </xdr:nvSpPr>
      <xdr:spPr>
        <a:xfrm>
          <a:off x="7673417" y="18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26688</xdr:rowOff>
    </xdr:from>
    <xdr:ext cx="469744" cy="259045"/>
    <xdr:sp macro="" textlink="">
      <xdr:nvSpPr>
        <xdr:cNvPr id="482" name="n_3aveValue【市民会館】&#10;一人当たり面積">
          <a:extLst>
            <a:ext uri="{FF2B5EF4-FFF2-40B4-BE49-F238E27FC236}">
              <a16:creationId xmlns:a16="http://schemas.microsoft.com/office/drawing/2014/main" id="{C08A1D00-006B-4F22-9B6B-1C1C4A35AAC2}"/>
            </a:ext>
          </a:extLst>
        </xdr:cNvPr>
        <xdr:cNvSpPr txBox="1"/>
      </xdr:nvSpPr>
      <xdr:spPr>
        <a:xfrm>
          <a:off x="6866332" y="183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28973</xdr:rowOff>
    </xdr:from>
    <xdr:ext cx="469744" cy="259045"/>
    <xdr:sp macro="" textlink="">
      <xdr:nvSpPr>
        <xdr:cNvPr id="483" name="n_4aveValue【市民会館】&#10;一人当たり面積">
          <a:extLst>
            <a:ext uri="{FF2B5EF4-FFF2-40B4-BE49-F238E27FC236}">
              <a16:creationId xmlns:a16="http://schemas.microsoft.com/office/drawing/2014/main" id="{971BEADF-A6B3-4FB1-9820-F6942E14E592}"/>
            </a:ext>
          </a:extLst>
        </xdr:cNvPr>
        <xdr:cNvSpPr txBox="1"/>
      </xdr:nvSpPr>
      <xdr:spPr>
        <a:xfrm>
          <a:off x="6068772" y="1837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154957</xdr:rowOff>
    </xdr:from>
    <xdr:ext cx="469744" cy="259045"/>
    <xdr:sp macro="" textlink="">
      <xdr:nvSpPr>
        <xdr:cNvPr id="484" name="n_1mainValue【市民会館】&#10;一人当たり面積">
          <a:extLst>
            <a:ext uri="{FF2B5EF4-FFF2-40B4-BE49-F238E27FC236}">
              <a16:creationId xmlns:a16="http://schemas.microsoft.com/office/drawing/2014/main" id="{8B014F63-A042-463E-A790-336E48DA252F}"/>
            </a:ext>
          </a:extLst>
        </xdr:cNvPr>
        <xdr:cNvSpPr txBox="1"/>
      </xdr:nvSpPr>
      <xdr:spPr>
        <a:xfrm>
          <a:off x="845446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485" name="n_2mainValue【市民会館】&#10;一人当たり面積">
          <a:extLst>
            <a:ext uri="{FF2B5EF4-FFF2-40B4-BE49-F238E27FC236}">
              <a16:creationId xmlns:a16="http://schemas.microsoft.com/office/drawing/2014/main" id="{14D98A20-6CC2-4D71-82D2-B744B90E8C13}"/>
            </a:ext>
          </a:extLst>
        </xdr:cNvPr>
        <xdr:cNvSpPr txBox="1"/>
      </xdr:nvSpPr>
      <xdr:spPr>
        <a:xfrm>
          <a:off x="7673417" y="179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145814</xdr:rowOff>
    </xdr:from>
    <xdr:ext cx="469744" cy="259045"/>
    <xdr:sp macro="" textlink="">
      <xdr:nvSpPr>
        <xdr:cNvPr id="486" name="n_3mainValue【市民会館】&#10;一人当たり面積">
          <a:extLst>
            <a:ext uri="{FF2B5EF4-FFF2-40B4-BE49-F238E27FC236}">
              <a16:creationId xmlns:a16="http://schemas.microsoft.com/office/drawing/2014/main" id="{7ADD23DC-843E-4072-B45E-0CDE26C926BD}"/>
            </a:ext>
          </a:extLst>
        </xdr:cNvPr>
        <xdr:cNvSpPr txBox="1"/>
      </xdr:nvSpPr>
      <xdr:spPr>
        <a:xfrm>
          <a:off x="6866332" y="1797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148099</xdr:rowOff>
    </xdr:from>
    <xdr:ext cx="469744" cy="259045"/>
    <xdr:sp macro="" textlink="">
      <xdr:nvSpPr>
        <xdr:cNvPr id="487" name="n_4mainValue【市民会館】&#10;一人当たり面積">
          <a:extLst>
            <a:ext uri="{FF2B5EF4-FFF2-40B4-BE49-F238E27FC236}">
              <a16:creationId xmlns:a16="http://schemas.microsoft.com/office/drawing/2014/main" id="{8168B0AB-D01A-41E3-BA0D-07812DB962AB}"/>
            </a:ext>
          </a:extLst>
        </xdr:cNvPr>
        <xdr:cNvSpPr txBox="1"/>
      </xdr:nvSpPr>
      <xdr:spPr>
        <a:xfrm>
          <a:off x="6068772" y="1797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CA040632-85C8-46F7-89E2-5F79D25F4882}"/>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D58D7CCC-FD2F-4617-B863-86377B60D9B7}"/>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538FDE04-3E78-4DDE-9BE0-05E375BDD7A0}"/>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4298D91C-5798-4C59-912C-778628789D18}"/>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9A850C0F-5258-426A-B09D-96FED49E6707}"/>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20B6A330-7FC7-4D99-A96E-1519008E0412}"/>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33B78992-2FAE-4201-AB32-5F94BA1F1064}"/>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B2A13CA-E419-4289-85C5-F1AC7AAD230A}"/>
            </a:ext>
          </a:extLst>
        </xdr:cNvPr>
        <xdr:cNvSpPr/>
      </xdr:nvSpPr>
      <xdr:spPr>
        <a:xfrm>
          <a:off x="1120394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a:extLst>
            <a:ext uri="{FF2B5EF4-FFF2-40B4-BE49-F238E27FC236}">
              <a16:creationId xmlns:a16="http://schemas.microsoft.com/office/drawing/2014/main" id="{7DBE1235-307D-4197-87E5-7B2C0ED0E460}"/>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a:extLst>
            <a:ext uri="{FF2B5EF4-FFF2-40B4-BE49-F238E27FC236}">
              <a16:creationId xmlns:a16="http://schemas.microsoft.com/office/drawing/2014/main" id="{7B4B1796-1458-4A67-9785-0C1460997065}"/>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a:extLst>
            <a:ext uri="{FF2B5EF4-FFF2-40B4-BE49-F238E27FC236}">
              <a16:creationId xmlns:a16="http://schemas.microsoft.com/office/drawing/2014/main" id="{9FA21ADF-2B90-4775-B204-D7577F45C009}"/>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a:extLst>
            <a:ext uri="{FF2B5EF4-FFF2-40B4-BE49-F238E27FC236}">
              <a16:creationId xmlns:a16="http://schemas.microsoft.com/office/drawing/2014/main" id="{29E4F083-7A14-4458-8CB0-2E9C24F66234}"/>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a:extLst>
            <a:ext uri="{FF2B5EF4-FFF2-40B4-BE49-F238E27FC236}">
              <a16:creationId xmlns:a16="http://schemas.microsoft.com/office/drawing/2014/main" id="{CE355EEB-2DFE-49FE-B532-5C4C7282D819}"/>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a:extLst>
            <a:ext uri="{FF2B5EF4-FFF2-40B4-BE49-F238E27FC236}">
              <a16:creationId xmlns:a16="http://schemas.microsoft.com/office/drawing/2014/main" id="{B746EA07-6807-45F4-B420-A5E236B23A46}"/>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a:extLst>
            <a:ext uri="{FF2B5EF4-FFF2-40B4-BE49-F238E27FC236}">
              <a16:creationId xmlns:a16="http://schemas.microsoft.com/office/drawing/2014/main" id="{FDEC2AF6-0432-40FA-A172-A22CA60D0F97}"/>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a:extLst>
            <a:ext uri="{FF2B5EF4-FFF2-40B4-BE49-F238E27FC236}">
              <a16:creationId xmlns:a16="http://schemas.microsoft.com/office/drawing/2014/main" id="{CEA7533B-4A94-4659-8B5C-0AAA73CE4C35}"/>
            </a:ext>
          </a:extLst>
        </xdr:cNvPr>
        <xdr:cNvSpPr/>
      </xdr:nvSpPr>
      <xdr:spPr>
        <a:xfrm>
          <a:off x="164592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F8ABA2D9-EFEE-469A-91B0-E26227C42EC9}"/>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ACC00C17-B5DA-4F08-AC5F-0C872300B786}"/>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94FDD6A4-267E-45D0-BE7A-0CD26DDAB103}"/>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3705198D-2790-4931-99E4-A73B3A5C1E9E}"/>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77CBBC99-BA9D-46EB-A91E-465EB1DF7C0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42A50BCC-1DB8-420E-AB56-15ADEA716163}"/>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F748DA55-3E5F-4F51-965B-813891C98C70}"/>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445B9172-3617-40B1-BAC7-DEC8E87B1E55}"/>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id="{1C61E741-58CD-4E8D-BAE9-87E162E97D88}"/>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id="{166256A4-9651-4B09-8506-87DB5CD88B50}"/>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id="{B2796680-3C04-4656-A9C1-5F226CB18C74}"/>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id="{786610E6-2BDC-4798-A000-06A5A981A645}"/>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id="{A594BFF3-DF74-468D-A514-F6FAEFB7DF5B}"/>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id="{6558204F-EEF5-445C-9107-D3CE551433AD}"/>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id="{759CE23F-346D-4348-A03A-B5DD630230D1}"/>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id="{1800AE16-98DF-4E60-B274-884D72678EA0}"/>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84D468D3-5E42-44CE-B51F-E29F2723ECB5}"/>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20556174-F78D-407B-89D5-0BE3B6AFBB52}"/>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326D900E-5756-46E6-9B55-275382B44D59}"/>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1A576D79-06CA-4825-98BF-96124D93C58F}"/>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4A14BFCC-3476-4DB0-917A-1DFC31903D3C}"/>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E4424A0B-32A3-45CD-9F86-1C4BFAED0999}"/>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64628438-B18B-45B9-8437-A897CCB5A566}"/>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95DF62F3-734E-40A8-9235-D05D04C2D912}"/>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BB079B43-2D9C-4047-9E98-988F4DDFF05C}"/>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36CE764B-E0EC-4068-B2F3-EE12DFF7A741}"/>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a:extLst>
            <a:ext uri="{FF2B5EF4-FFF2-40B4-BE49-F238E27FC236}">
              <a16:creationId xmlns:a16="http://schemas.microsoft.com/office/drawing/2014/main" id="{C79C304E-B058-48AB-B664-F5F8FD4085E9}"/>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a:extLst>
            <a:ext uri="{FF2B5EF4-FFF2-40B4-BE49-F238E27FC236}">
              <a16:creationId xmlns:a16="http://schemas.microsoft.com/office/drawing/2014/main" id="{331CE303-0901-4E95-9ABF-78B9E9622FA3}"/>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2" name="テキスト ボックス 531">
          <a:extLst>
            <a:ext uri="{FF2B5EF4-FFF2-40B4-BE49-F238E27FC236}">
              <a16:creationId xmlns:a16="http://schemas.microsoft.com/office/drawing/2014/main" id="{03181027-778F-434F-93F7-3D8D9672952B}"/>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a:extLst>
            <a:ext uri="{FF2B5EF4-FFF2-40B4-BE49-F238E27FC236}">
              <a16:creationId xmlns:a16="http://schemas.microsoft.com/office/drawing/2014/main" id="{DE449273-F495-4763-8DDE-6F3191FB3261}"/>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a:extLst>
            <a:ext uri="{FF2B5EF4-FFF2-40B4-BE49-F238E27FC236}">
              <a16:creationId xmlns:a16="http://schemas.microsoft.com/office/drawing/2014/main" id="{35C36BBC-2C85-4407-BFEC-6F8EB305A5DF}"/>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a:extLst>
            <a:ext uri="{FF2B5EF4-FFF2-40B4-BE49-F238E27FC236}">
              <a16:creationId xmlns:a16="http://schemas.microsoft.com/office/drawing/2014/main" id="{8ABEECBC-5EA1-4CD7-A44D-1DBF7F8A8D2E}"/>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a:extLst>
            <a:ext uri="{FF2B5EF4-FFF2-40B4-BE49-F238E27FC236}">
              <a16:creationId xmlns:a16="http://schemas.microsoft.com/office/drawing/2014/main" id="{2C9F4BD7-E997-4A2D-8B2C-6511FF16DC4F}"/>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a:extLst>
            <a:ext uri="{FF2B5EF4-FFF2-40B4-BE49-F238E27FC236}">
              <a16:creationId xmlns:a16="http://schemas.microsoft.com/office/drawing/2014/main" id="{83FE6CB3-7478-42FA-8ABD-E864DDE424CF}"/>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a:extLst>
            <a:ext uri="{FF2B5EF4-FFF2-40B4-BE49-F238E27FC236}">
              <a16:creationId xmlns:a16="http://schemas.microsoft.com/office/drawing/2014/main" id="{3F489E06-642B-44B2-A315-1B410295F4A3}"/>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a:extLst>
            <a:ext uri="{FF2B5EF4-FFF2-40B4-BE49-F238E27FC236}">
              <a16:creationId xmlns:a16="http://schemas.microsoft.com/office/drawing/2014/main" id="{9D33BB51-434D-4CE7-BFB0-C9BA99AB956C}"/>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a:extLst>
            <a:ext uri="{FF2B5EF4-FFF2-40B4-BE49-F238E27FC236}">
              <a16:creationId xmlns:a16="http://schemas.microsoft.com/office/drawing/2014/main" id="{DEC8CB25-7F21-4450-941C-554B0DFFDF82}"/>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a:extLst>
            <a:ext uri="{FF2B5EF4-FFF2-40B4-BE49-F238E27FC236}">
              <a16:creationId xmlns:a16="http://schemas.microsoft.com/office/drawing/2014/main" id="{82097637-94AE-4B84-8409-6BF6F608C99F}"/>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2" name="テキスト ボックス 541">
          <a:extLst>
            <a:ext uri="{FF2B5EF4-FFF2-40B4-BE49-F238E27FC236}">
              <a16:creationId xmlns:a16="http://schemas.microsoft.com/office/drawing/2014/main" id="{EF906FF1-0270-4DE2-AA59-99BF3E6BF431}"/>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07813DF6-64B6-4BF0-84BE-1D6468890068}"/>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a:extLst>
            <a:ext uri="{FF2B5EF4-FFF2-40B4-BE49-F238E27FC236}">
              <a16:creationId xmlns:a16="http://schemas.microsoft.com/office/drawing/2014/main" id="{37DC2330-5A84-4BC2-B0E5-C958267B1F77}"/>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545" name="直線コネクタ 544">
          <a:extLst>
            <a:ext uri="{FF2B5EF4-FFF2-40B4-BE49-F238E27FC236}">
              <a16:creationId xmlns:a16="http://schemas.microsoft.com/office/drawing/2014/main" id="{1092389D-771B-4048-BA3C-F903A90DC519}"/>
            </a:ext>
          </a:extLst>
        </xdr:cNvPr>
        <xdr:cNvCxnSpPr/>
      </xdr:nvCxnSpPr>
      <xdr:spPr>
        <a:xfrm flipV="1">
          <a:off x="14703424" y="13430251"/>
          <a:ext cx="0" cy="148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6" name="【消防施設】&#10;有形固定資産減価償却率最小値テキスト">
          <a:extLst>
            <a:ext uri="{FF2B5EF4-FFF2-40B4-BE49-F238E27FC236}">
              <a16:creationId xmlns:a16="http://schemas.microsoft.com/office/drawing/2014/main" id="{ED1D908D-7881-42D5-81EB-A002920327CB}"/>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7" name="直線コネクタ 546">
          <a:extLst>
            <a:ext uri="{FF2B5EF4-FFF2-40B4-BE49-F238E27FC236}">
              <a16:creationId xmlns:a16="http://schemas.microsoft.com/office/drawing/2014/main" id="{6871199C-AB59-42DD-8D53-6DC7123E3511}"/>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48" name="【消防施設】&#10;有形固定資産減価償却率最大値テキスト">
          <a:extLst>
            <a:ext uri="{FF2B5EF4-FFF2-40B4-BE49-F238E27FC236}">
              <a16:creationId xmlns:a16="http://schemas.microsoft.com/office/drawing/2014/main" id="{EF32D25C-797B-44E1-A9C4-D31DCEAAF3DC}"/>
            </a:ext>
          </a:extLst>
        </xdr:cNvPr>
        <xdr:cNvSpPr txBox="1"/>
      </xdr:nvSpPr>
      <xdr:spPr>
        <a:xfrm>
          <a:off x="14742160" y="13211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49" name="直線コネクタ 548">
          <a:extLst>
            <a:ext uri="{FF2B5EF4-FFF2-40B4-BE49-F238E27FC236}">
              <a16:creationId xmlns:a16="http://schemas.microsoft.com/office/drawing/2014/main" id="{D5D32DE1-D50D-4063-B428-F21BD8098AF2}"/>
            </a:ext>
          </a:extLst>
        </xdr:cNvPr>
        <xdr:cNvCxnSpPr/>
      </xdr:nvCxnSpPr>
      <xdr:spPr>
        <a:xfrm>
          <a:off x="14611350" y="13430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550" name="【消防施設】&#10;有形固定資産減価償却率平均値テキスト">
          <a:extLst>
            <a:ext uri="{FF2B5EF4-FFF2-40B4-BE49-F238E27FC236}">
              <a16:creationId xmlns:a16="http://schemas.microsoft.com/office/drawing/2014/main" id="{1CD87428-3D90-4EA7-80D0-7110591614C6}"/>
            </a:ext>
          </a:extLst>
        </xdr:cNvPr>
        <xdr:cNvSpPr txBox="1"/>
      </xdr:nvSpPr>
      <xdr:spPr>
        <a:xfrm>
          <a:off x="14742160" y="14274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551" name="フローチャート: 判断 550">
          <a:extLst>
            <a:ext uri="{FF2B5EF4-FFF2-40B4-BE49-F238E27FC236}">
              <a16:creationId xmlns:a16="http://schemas.microsoft.com/office/drawing/2014/main" id="{F3A93A65-097F-4B83-AB09-4D67B8A154FD}"/>
            </a:ext>
          </a:extLst>
        </xdr:cNvPr>
        <xdr:cNvSpPr/>
      </xdr:nvSpPr>
      <xdr:spPr>
        <a:xfrm>
          <a:off x="14649450" y="142905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552" name="フローチャート: 判断 551">
          <a:extLst>
            <a:ext uri="{FF2B5EF4-FFF2-40B4-BE49-F238E27FC236}">
              <a16:creationId xmlns:a16="http://schemas.microsoft.com/office/drawing/2014/main" id="{85AF4985-5801-4CAD-A44A-05E0983901E2}"/>
            </a:ext>
          </a:extLst>
        </xdr:cNvPr>
        <xdr:cNvSpPr/>
      </xdr:nvSpPr>
      <xdr:spPr>
        <a:xfrm>
          <a:off x="13887450" y="141994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553" name="フローチャート: 判断 552">
          <a:extLst>
            <a:ext uri="{FF2B5EF4-FFF2-40B4-BE49-F238E27FC236}">
              <a16:creationId xmlns:a16="http://schemas.microsoft.com/office/drawing/2014/main" id="{5D59CB38-56B5-40FB-A1C9-69C7E57C3B87}"/>
            </a:ext>
          </a:extLst>
        </xdr:cNvPr>
        <xdr:cNvSpPr/>
      </xdr:nvSpPr>
      <xdr:spPr>
        <a:xfrm>
          <a:off x="13089890" y="1416675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554" name="フローチャート: 判断 553">
          <a:extLst>
            <a:ext uri="{FF2B5EF4-FFF2-40B4-BE49-F238E27FC236}">
              <a16:creationId xmlns:a16="http://schemas.microsoft.com/office/drawing/2014/main" id="{EC8743AA-916F-40F0-BFF7-9B129E602692}"/>
            </a:ext>
          </a:extLst>
        </xdr:cNvPr>
        <xdr:cNvSpPr/>
      </xdr:nvSpPr>
      <xdr:spPr>
        <a:xfrm>
          <a:off x="12303760" y="141602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555" name="フローチャート: 判断 554">
          <a:extLst>
            <a:ext uri="{FF2B5EF4-FFF2-40B4-BE49-F238E27FC236}">
              <a16:creationId xmlns:a16="http://schemas.microsoft.com/office/drawing/2014/main" id="{330AA576-46EC-4202-BDFC-5C2067DD5B6C}"/>
            </a:ext>
          </a:extLst>
        </xdr:cNvPr>
        <xdr:cNvSpPr/>
      </xdr:nvSpPr>
      <xdr:spPr>
        <a:xfrm>
          <a:off x="11487150" y="1415614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8B1023-1AED-4481-8BDA-11E657207350}"/>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318A3371-8A2B-4232-8A5B-1965C4CA0134}"/>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41FE5D0-A78A-4195-871E-7A4D22318843}"/>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AA34BAC5-CE21-4AFE-9E29-F4E5FDB386F4}"/>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981191C4-408D-44A2-80D2-64BD4F3898FC}"/>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561" name="楕円 560">
          <a:extLst>
            <a:ext uri="{FF2B5EF4-FFF2-40B4-BE49-F238E27FC236}">
              <a16:creationId xmlns:a16="http://schemas.microsoft.com/office/drawing/2014/main" id="{D5B4D9E7-5B37-4569-9D69-E6AE0BB1DAF4}"/>
            </a:ext>
          </a:extLst>
        </xdr:cNvPr>
        <xdr:cNvSpPr/>
      </xdr:nvSpPr>
      <xdr:spPr>
        <a:xfrm>
          <a:off x="14649450" y="140709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33038</xdr:rowOff>
    </xdr:from>
    <xdr:ext cx="405111" cy="259045"/>
    <xdr:sp macro="" textlink="">
      <xdr:nvSpPr>
        <xdr:cNvPr id="562" name="【消防施設】&#10;有形固定資産減価償却率該当値テキスト">
          <a:extLst>
            <a:ext uri="{FF2B5EF4-FFF2-40B4-BE49-F238E27FC236}">
              <a16:creationId xmlns:a16="http://schemas.microsoft.com/office/drawing/2014/main" id="{445EE127-8F98-4338-A753-258C8F562917}"/>
            </a:ext>
          </a:extLst>
        </xdr:cNvPr>
        <xdr:cNvSpPr txBox="1"/>
      </xdr:nvSpPr>
      <xdr:spPr>
        <a:xfrm>
          <a:off x="14742160" y="13918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148952</xdr:rowOff>
    </xdr:from>
    <xdr:to>
      <xdr:col>81</xdr:col>
      <xdr:colOff>101600</xdr:colOff>
      <xdr:row>82</xdr:row>
      <xdr:rowOff>79102</xdr:rowOff>
    </xdr:to>
    <xdr:sp macro="" textlink="">
      <xdr:nvSpPr>
        <xdr:cNvPr id="563" name="楕円 562">
          <a:extLst>
            <a:ext uri="{FF2B5EF4-FFF2-40B4-BE49-F238E27FC236}">
              <a16:creationId xmlns:a16="http://schemas.microsoft.com/office/drawing/2014/main" id="{B066ECE3-CAF2-4168-9157-CA56A6E76FA9}"/>
            </a:ext>
          </a:extLst>
        </xdr:cNvPr>
        <xdr:cNvSpPr/>
      </xdr:nvSpPr>
      <xdr:spPr>
        <a:xfrm>
          <a:off x="13887450" y="1403640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28302</xdr:rowOff>
    </xdr:from>
    <xdr:to>
      <xdr:col>85</xdr:col>
      <xdr:colOff>127000</xdr:colOff>
      <xdr:row>82</xdr:row>
      <xdr:rowOff>60961</xdr:rowOff>
    </xdr:to>
    <xdr:cxnSp macro="">
      <xdr:nvCxnSpPr>
        <xdr:cNvPr id="564" name="直線コネクタ 563">
          <a:extLst>
            <a:ext uri="{FF2B5EF4-FFF2-40B4-BE49-F238E27FC236}">
              <a16:creationId xmlns:a16="http://schemas.microsoft.com/office/drawing/2014/main" id="{CB9BCC93-D41D-4731-A734-4652A1979AF5}"/>
            </a:ext>
          </a:extLst>
        </xdr:cNvPr>
        <xdr:cNvCxnSpPr/>
      </xdr:nvCxnSpPr>
      <xdr:spPr>
        <a:xfrm>
          <a:off x="13942060" y="14085297"/>
          <a:ext cx="762000" cy="3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65" name="楕円 564">
          <a:extLst>
            <a:ext uri="{FF2B5EF4-FFF2-40B4-BE49-F238E27FC236}">
              <a16:creationId xmlns:a16="http://schemas.microsoft.com/office/drawing/2014/main" id="{777AB099-6284-4A2D-88A4-A1BA3BEE8E5E}"/>
            </a:ext>
          </a:extLst>
        </xdr:cNvPr>
        <xdr:cNvSpPr/>
      </xdr:nvSpPr>
      <xdr:spPr>
        <a:xfrm>
          <a:off x="13089890" y="1400891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170362</xdr:rowOff>
    </xdr:from>
    <xdr:to>
      <xdr:col>81</xdr:col>
      <xdr:colOff>50800</xdr:colOff>
      <xdr:row>82</xdr:row>
      <xdr:rowOff>28302</xdr:rowOff>
    </xdr:to>
    <xdr:cxnSp macro="">
      <xdr:nvCxnSpPr>
        <xdr:cNvPr id="566" name="直線コネクタ 565">
          <a:extLst>
            <a:ext uri="{FF2B5EF4-FFF2-40B4-BE49-F238E27FC236}">
              <a16:creationId xmlns:a16="http://schemas.microsoft.com/office/drawing/2014/main" id="{14181DB7-F815-4D11-AEB1-0B72E3A3C02D}"/>
            </a:ext>
          </a:extLst>
        </xdr:cNvPr>
        <xdr:cNvCxnSpPr/>
      </xdr:nvCxnSpPr>
      <xdr:spPr>
        <a:xfrm>
          <a:off x="13144500" y="14061622"/>
          <a:ext cx="797560" cy="2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88537</xdr:rowOff>
    </xdr:from>
    <xdr:to>
      <xdr:col>72</xdr:col>
      <xdr:colOff>38100</xdr:colOff>
      <xdr:row>82</xdr:row>
      <xdr:rowOff>18687</xdr:rowOff>
    </xdr:to>
    <xdr:sp macro="" textlink="">
      <xdr:nvSpPr>
        <xdr:cNvPr id="567" name="楕円 566">
          <a:extLst>
            <a:ext uri="{FF2B5EF4-FFF2-40B4-BE49-F238E27FC236}">
              <a16:creationId xmlns:a16="http://schemas.microsoft.com/office/drawing/2014/main" id="{50C0654A-5818-4D7B-BC6B-28FA879115B2}"/>
            </a:ext>
          </a:extLst>
        </xdr:cNvPr>
        <xdr:cNvSpPr/>
      </xdr:nvSpPr>
      <xdr:spPr>
        <a:xfrm>
          <a:off x="12303760" y="139797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139337</xdr:rowOff>
    </xdr:from>
    <xdr:to>
      <xdr:col>76</xdr:col>
      <xdr:colOff>114300</xdr:colOff>
      <xdr:row>81</xdr:row>
      <xdr:rowOff>170362</xdr:rowOff>
    </xdr:to>
    <xdr:cxnSp macro="">
      <xdr:nvCxnSpPr>
        <xdr:cNvPr id="568" name="直線コネクタ 567">
          <a:extLst>
            <a:ext uri="{FF2B5EF4-FFF2-40B4-BE49-F238E27FC236}">
              <a16:creationId xmlns:a16="http://schemas.microsoft.com/office/drawing/2014/main" id="{CC74A2EE-6C3F-4CCB-87AB-0A8066BB4A9F}"/>
            </a:ext>
          </a:extLst>
        </xdr:cNvPr>
        <xdr:cNvCxnSpPr/>
      </xdr:nvCxnSpPr>
      <xdr:spPr>
        <a:xfrm>
          <a:off x="12346940" y="14022977"/>
          <a:ext cx="79756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55880</xdr:rowOff>
    </xdr:from>
    <xdr:to>
      <xdr:col>67</xdr:col>
      <xdr:colOff>101600</xdr:colOff>
      <xdr:row>81</xdr:row>
      <xdr:rowOff>157480</xdr:rowOff>
    </xdr:to>
    <xdr:sp macro="" textlink="">
      <xdr:nvSpPr>
        <xdr:cNvPr id="569" name="楕円 568">
          <a:extLst>
            <a:ext uri="{FF2B5EF4-FFF2-40B4-BE49-F238E27FC236}">
              <a16:creationId xmlns:a16="http://schemas.microsoft.com/office/drawing/2014/main" id="{0AE8AB8C-8D86-4560-AE55-B22C48F5D24A}"/>
            </a:ext>
          </a:extLst>
        </xdr:cNvPr>
        <xdr:cNvSpPr/>
      </xdr:nvSpPr>
      <xdr:spPr>
        <a:xfrm>
          <a:off x="11487150" y="139471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106680</xdr:rowOff>
    </xdr:from>
    <xdr:to>
      <xdr:col>71</xdr:col>
      <xdr:colOff>177800</xdr:colOff>
      <xdr:row>81</xdr:row>
      <xdr:rowOff>139337</xdr:rowOff>
    </xdr:to>
    <xdr:cxnSp macro="">
      <xdr:nvCxnSpPr>
        <xdr:cNvPr id="570" name="直線コネクタ 569">
          <a:extLst>
            <a:ext uri="{FF2B5EF4-FFF2-40B4-BE49-F238E27FC236}">
              <a16:creationId xmlns:a16="http://schemas.microsoft.com/office/drawing/2014/main" id="{93EAC378-0E49-45D8-8D20-666FEC61F0D9}"/>
            </a:ext>
          </a:extLst>
        </xdr:cNvPr>
        <xdr:cNvCxnSpPr/>
      </xdr:nvCxnSpPr>
      <xdr:spPr>
        <a:xfrm>
          <a:off x="11541760" y="13992225"/>
          <a:ext cx="80518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571" name="n_1aveValue【消防施設】&#10;有形固定資産減価償却率">
          <a:extLst>
            <a:ext uri="{FF2B5EF4-FFF2-40B4-BE49-F238E27FC236}">
              <a16:creationId xmlns:a16="http://schemas.microsoft.com/office/drawing/2014/main" id="{AF1D1072-8492-437E-82A7-FF3706D47F96}"/>
            </a:ext>
          </a:extLst>
        </xdr:cNvPr>
        <xdr:cNvSpPr txBox="1"/>
      </xdr:nvSpPr>
      <xdr:spPr>
        <a:xfrm>
          <a:off x="13738234" y="142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572" name="n_2aveValue【消防施設】&#10;有形固定資産減価償却率">
          <a:extLst>
            <a:ext uri="{FF2B5EF4-FFF2-40B4-BE49-F238E27FC236}">
              <a16:creationId xmlns:a16="http://schemas.microsoft.com/office/drawing/2014/main" id="{D69CCD49-F1F4-4129-95D3-0FE4FBD954B1}"/>
            </a:ext>
          </a:extLst>
        </xdr:cNvPr>
        <xdr:cNvSpPr txBox="1"/>
      </xdr:nvSpPr>
      <xdr:spPr>
        <a:xfrm>
          <a:off x="12957184" y="1425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573" name="n_3aveValue【消防施設】&#10;有形固定資産減価償却率">
          <a:extLst>
            <a:ext uri="{FF2B5EF4-FFF2-40B4-BE49-F238E27FC236}">
              <a16:creationId xmlns:a16="http://schemas.microsoft.com/office/drawing/2014/main" id="{F3EB669E-BFE4-4452-812E-C336F9D5698A}"/>
            </a:ext>
          </a:extLst>
        </xdr:cNvPr>
        <xdr:cNvSpPr txBox="1"/>
      </xdr:nvSpPr>
      <xdr:spPr>
        <a:xfrm>
          <a:off x="12171054" y="14251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574" name="n_4aveValue【消防施設】&#10;有形固定資産減価償却率">
          <a:extLst>
            <a:ext uri="{FF2B5EF4-FFF2-40B4-BE49-F238E27FC236}">
              <a16:creationId xmlns:a16="http://schemas.microsoft.com/office/drawing/2014/main" id="{C4DEC04F-E2A7-4E8D-AD42-B21873789977}"/>
            </a:ext>
          </a:extLst>
        </xdr:cNvPr>
        <xdr:cNvSpPr txBox="1"/>
      </xdr:nvSpPr>
      <xdr:spPr>
        <a:xfrm>
          <a:off x="11354444" y="1424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95629</xdr:rowOff>
    </xdr:from>
    <xdr:ext cx="405111" cy="259045"/>
    <xdr:sp macro="" textlink="">
      <xdr:nvSpPr>
        <xdr:cNvPr id="575" name="n_1mainValue【消防施設】&#10;有形固定資産減価償却率">
          <a:extLst>
            <a:ext uri="{FF2B5EF4-FFF2-40B4-BE49-F238E27FC236}">
              <a16:creationId xmlns:a16="http://schemas.microsoft.com/office/drawing/2014/main" id="{929F3D18-79CB-4F26-8B4F-33811B7829AE}"/>
            </a:ext>
          </a:extLst>
        </xdr:cNvPr>
        <xdr:cNvSpPr txBox="1"/>
      </xdr:nvSpPr>
      <xdr:spPr>
        <a:xfrm>
          <a:off x="13738234" y="138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576" name="n_2mainValue【消防施設】&#10;有形固定資産減価償却率">
          <a:extLst>
            <a:ext uri="{FF2B5EF4-FFF2-40B4-BE49-F238E27FC236}">
              <a16:creationId xmlns:a16="http://schemas.microsoft.com/office/drawing/2014/main" id="{69C02119-83CB-4AAC-96B1-00CE19541E76}"/>
            </a:ext>
          </a:extLst>
        </xdr:cNvPr>
        <xdr:cNvSpPr txBox="1"/>
      </xdr:nvSpPr>
      <xdr:spPr>
        <a:xfrm>
          <a:off x="12957184" y="1378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35214</xdr:rowOff>
    </xdr:from>
    <xdr:ext cx="405111" cy="259045"/>
    <xdr:sp macro="" textlink="">
      <xdr:nvSpPr>
        <xdr:cNvPr id="577" name="n_3mainValue【消防施設】&#10;有形固定資産減価償却率">
          <a:extLst>
            <a:ext uri="{FF2B5EF4-FFF2-40B4-BE49-F238E27FC236}">
              <a16:creationId xmlns:a16="http://schemas.microsoft.com/office/drawing/2014/main" id="{5AF284B1-37DC-4F38-A5B3-42F76E2D5ED8}"/>
            </a:ext>
          </a:extLst>
        </xdr:cNvPr>
        <xdr:cNvSpPr txBox="1"/>
      </xdr:nvSpPr>
      <xdr:spPr>
        <a:xfrm>
          <a:off x="1217105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578" name="n_4mainValue【消防施設】&#10;有形固定資産減価償却率">
          <a:extLst>
            <a:ext uri="{FF2B5EF4-FFF2-40B4-BE49-F238E27FC236}">
              <a16:creationId xmlns:a16="http://schemas.microsoft.com/office/drawing/2014/main" id="{DA73E530-D127-4B21-9361-A170230714D4}"/>
            </a:ext>
          </a:extLst>
        </xdr:cNvPr>
        <xdr:cNvSpPr txBox="1"/>
      </xdr:nvSpPr>
      <xdr:spPr>
        <a:xfrm>
          <a:off x="113544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04C65E20-7253-44AB-80CD-FD8851597425}"/>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6F26BA85-A906-45D7-91CE-2F5B1EE84F4E}"/>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B0C2B544-CE47-4C43-9BE1-52F9CDD6051C}"/>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D8054297-765E-47B4-8A75-6201939A43E9}"/>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6C2E91D4-D250-42A8-9EBC-7BFF2859E02C}"/>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719E3331-B9B9-4821-9C2C-73A318E0440E}"/>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03F24C00-F99B-45BE-B6CD-2F270A7DEDC1}"/>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B3E9D347-998C-4D7D-8E5A-A73933308FCC}"/>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a:extLst>
            <a:ext uri="{FF2B5EF4-FFF2-40B4-BE49-F238E27FC236}">
              <a16:creationId xmlns:a16="http://schemas.microsoft.com/office/drawing/2014/main" id="{29E0D0C2-DF92-4DA8-9219-A1A08BA37D4D}"/>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a:extLst>
            <a:ext uri="{FF2B5EF4-FFF2-40B4-BE49-F238E27FC236}">
              <a16:creationId xmlns:a16="http://schemas.microsoft.com/office/drawing/2014/main" id="{DA6F50E8-F467-4F04-AA8C-28ACA3AF2EF2}"/>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9" name="直線コネクタ 588">
          <a:extLst>
            <a:ext uri="{FF2B5EF4-FFF2-40B4-BE49-F238E27FC236}">
              <a16:creationId xmlns:a16="http://schemas.microsoft.com/office/drawing/2014/main" id="{B7E11E97-E652-4CF6-89F5-E0BFA13BDDE4}"/>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0" name="テキスト ボックス 589">
          <a:extLst>
            <a:ext uri="{FF2B5EF4-FFF2-40B4-BE49-F238E27FC236}">
              <a16:creationId xmlns:a16="http://schemas.microsoft.com/office/drawing/2014/main" id="{FC3BE095-94B3-444A-AEE5-94E2361CAFDF}"/>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1" name="直線コネクタ 590">
          <a:extLst>
            <a:ext uri="{FF2B5EF4-FFF2-40B4-BE49-F238E27FC236}">
              <a16:creationId xmlns:a16="http://schemas.microsoft.com/office/drawing/2014/main" id="{217788CC-076A-48F3-A69B-057EBDE3B2AE}"/>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2" name="テキスト ボックス 591">
          <a:extLst>
            <a:ext uri="{FF2B5EF4-FFF2-40B4-BE49-F238E27FC236}">
              <a16:creationId xmlns:a16="http://schemas.microsoft.com/office/drawing/2014/main" id="{80F692B8-E7DA-49E7-A773-4389FE039594}"/>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3" name="直線コネクタ 592">
          <a:extLst>
            <a:ext uri="{FF2B5EF4-FFF2-40B4-BE49-F238E27FC236}">
              <a16:creationId xmlns:a16="http://schemas.microsoft.com/office/drawing/2014/main" id="{F6CDCF62-B443-43B4-8079-9667DAF1910C}"/>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4" name="テキスト ボックス 593">
          <a:extLst>
            <a:ext uri="{FF2B5EF4-FFF2-40B4-BE49-F238E27FC236}">
              <a16:creationId xmlns:a16="http://schemas.microsoft.com/office/drawing/2014/main" id="{5B9C9A58-9DDF-4F97-9BD4-3FDB03665DAC}"/>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5" name="直線コネクタ 594">
          <a:extLst>
            <a:ext uri="{FF2B5EF4-FFF2-40B4-BE49-F238E27FC236}">
              <a16:creationId xmlns:a16="http://schemas.microsoft.com/office/drawing/2014/main" id="{910A81D1-77A3-465A-886E-79F270F02F67}"/>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6" name="テキスト ボックス 595">
          <a:extLst>
            <a:ext uri="{FF2B5EF4-FFF2-40B4-BE49-F238E27FC236}">
              <a16:creationId xmlns:a16="http://schemas.microsoft.com/office/drawing/2014/main" id="{42512EA9-9C54-4AB1-90A9-6A7B7FF7EA66}"/>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a:extLst>
            <a:ext uri="{FF2B5EF4-FFF2-40B4-BE49-F238E27FC236}">
              <a16:creationId xmlns:a16="http://schemas.microsoft.com/office/drawing/2014/main" id="{DBF692C3-1ADC-47B1-B4E9-95B0C7612C49}"/>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BBA99D4F-139F-4AF8-BEC7-F169A5FA5B12}"/>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a:extLst>
            <a:ext uri="{FF2B5EF4-FFF2-40B4-BE49-F238E27FC236}">
              <a16:creationId xmlns:a16="http://schemas.microsoft.com/office/drawing/2014/main" id="{C92CF7EE-9512-4E90-A8A8-E4E7E641A993}"/>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600" name="直線コネクタ 599">
          <a:extLst>
            <a:ext uri="{FF2B5EF4-FFF2-40B4-BE49-F238E27FC236}">
              <a16:creationId xmlns:a16="http://schemas.microsoft.com/office/drawing/2014/main" id="{1F6E9906-A3D9-40D3-9181-53EE9DABDC92}"/>
            </a:ext>
          </a:extLst>
        </xdr:cNvPr>
        <xdr:cNvCxnSpPr/>
      </xdr:nvCxnSpPr>
      <xdr:spPr>
        <a:xfrm flipV="1">
          <a:off x="19947254" y="13506449"/>
          <a:ext cx="0" cy="1258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1" name="【消防施設】&#10;一人当たり面積最小値テキスト">
          <a:extLst>
            <a:ext uri="{FF2B5EF4-FFF2-40B4-BE49-F238E27FC236}">
              <a16:creationId xmlns:a16="http://schemas.microsoft.com/office/drawing/2014/main" id="{7335A07B-83AF-4ACD-A8DD-45E64D957279}"/>
            </a:ext>
          </a:extLst>
        </xdr:cNvPr>
        <xdr:cNvSpPr txBox="1"/>
      </xdr:nvSpPr>
      <xdr:spPr>
        <a:xfrm>
          <a:off x="19985990" y="147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2" name="直線コネクタ 601">
          <a:extLst>
            <a:ext uri="{FF2B5EF4-FFF2-40B4-BE49-F238E27FC236}">
              <a16:creationId xmlns:a16="http://schemas.microsoft.com/office/drawing/2014/main" id="{E17A73EC-54C7-40F6-A68A-B3BDBFEFEBC8}"/>
            </a:ext>
          </a:extLst>
        </xdr:cNvPr>
        <xdr:cNvCxnSpPr/>
      </xdr:nvCxnSpPr>
      <xdr:spPr>
        <a:xfrm>
          <a:off x="19885660" y="14765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03" name="【消防施設】&#10;一人当たり面積最大値テキスト">
          <a:extLst>
            <a:ext uri="{FF2B5EF4-FFF2-40B4-BE49-F238E27FC236}">
              <a16:creationId xmlns:a16="http://schemas.microsoft.com/office/drawing/2014/main" id="{E2547380-FE9F-4BA5-A33A-5330557FAB6B}"/>
            </a:ext>
          </a:extLst>
        </xdr:cNvPr>
        <xdr:cNvSpPr txBox="1"/>
      </xdr:nvSpPr>
      <xdr:spPr>
        <a:xfrm>
          <a:off x="1998599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04" name="直線コネクタ 603">
          <a:extLst>
            <a:ext uri="{FF2B5EF4-FFF2-40B4-BE49-F238E27FC236}">
              <a16:creationId xmlns:a16="http://schemas.microsoft.com/office/drawing/2014/main" id="{0E084393-9F2F-491F-A0EA-D6E9AA455DA2}"/>
            </a:ext>
          </a:extLst>
        </xdr:cNvPr>
        <xdr:cNvCxnSpPr/>
      </xdr:nvCxnSpPr>
      <xdr:spPr>
        <a:xfrm>
          <a:off x="19885660" y="13506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605" name="【消防施設】&#10;一人当たり面積平均値テキスト">
          <a:extLst>
            <a:ext uri="{FF2B5EF4-FFF2-40B4-BE49-F238E27FC236}">
              <a16:creationId xmlns:a16="http://schemas.microsoft.com/office/drawing/2014/main" id="{AC830BA7-4CEE-43CE-90D1-11652B635377}"/>
            </a:ext>
          </a:extLst>
        </xdr:cNvPr>
        <xdr:cNvSpPr txBox="1"/>
      </xdr:nvSpPr>
      <xdr:spPr>
        <a:xfrm>
          <a:off x="1998599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06" name="フローチャート: 判断 605">
          <a:extLst>
            <a:ext uri="{FF2B5EF4-FFF2-40B4-BE49-F238E27FC236}">
              <a16:creationId xmlns:a16="http://schemas.microsoft.com/office/drawing/2014/main" id="{A5BF3570-99E6-42AB-918C-BA257CD3B658}"/>
            </a:ext>
          </a:extLst>
        </xdr:cNvPr>
        <xdr:cNvSpPr/>
      </xdr:nvSpPr>
      <xdr:spPr>
        <a:xfrm>
          <a:off x="19904710" y="144329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607" name="フローチャート: 判断 606">
          <a:extLst>
            <a:ext uri="{FF2B5EF4-FFF2-40B4-BE49-F238E27FC236}">
              <a16:creationId xmlns:a16="http://schemas.microsoft.com/office/drawing/2014/main" id="{76BA1CAB-8648-4B0E-A750-98503813B723}"/>
            </a:ext>
          </a:extLst>
        </xdr:cNvPr>
        <xdr:cNvSpPr/>
      </xdr:nvSpPr>
      <xdr:spPr>
        <a:xfrm>
          <a:off x="19161760" y="14252703"/>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26163</xdr:rowOff>
    </xdr:from>
    <xdr:to>
      <xdr:col>107</xdr:col>
      <xdr:colOff>101600</xdr:colOff>
      <xdr:row>83</xdr:row>
      <xdr:rowOff>127763</xdr:rowOff>
    </xdr:to>
    <xdr:sp macro="" textlink="">
      <xdr:nvSpPr>
        <xdr:cNvPr id="608" name="フローチャート: 判断 607">
          <a:extLst>
            <a:ext uri="{FF2B5EF4-FFF2-40B4-BE49-F238E27FC236}">
              <a16:creationId xmlns:a16="http://schemas.microsoft.com/office/drawing/2014/main" id="{74AF8ECD-D218-48D2-A8BC-089F74569F69}"/>
            </a:ext>
          </a:extLst>
        </xdr:cNvPr>
        <xdr:cNvSpPr/>
      </xdr:nvSpPr>
      <xdr:spPr>
        <a:xfrm>
          <a:off x="18345150" y="14252703"/>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609" name="フローチャート: 判断 608">
          <a:extLst>
            <a:ext uri="{FF2B5EF4-FFF2-40B4-BE49-F238E27FC236}">
              <a16:creationId xmlns:a16="http://schemas.microsoft.com/office/drawing/2014/main" id="{F957FAD2-A3EF-4713-8EEA-855DF7A93A4A}"/>
            </a:ext>
          </a:extLst>
        </xdr:cNvPr>
        <xdr:cNvSpPr/>
      </xdr:nvSpPr>
      <xdr:spPr>
        <a:xfrm>
          <a:off x="17547590" y="1428127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39878</xdr:rowOff>
    </xdr:from>
    <xdr:to>
      <xdr:col>98</xdr:col>
      <xdr:colOff>38100</xdr:colOff>
      <xdr:row>83</xdr:row>
      <xdr:rowOff>141478</xdr:rowOff>
    </xdr:to>
    <xdr:sp macro="" textlink="">
      <xdr:nvSpPr>
        <xdr:cNvPr id="610" name="フローチャート: 判断 609">
          <a:extLst>
            <a:ext uri="{FF2B5EF4-FFF2-40B4-BE49-F238E27FC236}">
              <a16:creationId xmlns:a16="http://schemas.microsoft.com/office/drawing/2014/main" id="{1209AEE7-167F-4D0D-9CC9-07A55EDDCBC3}"/>
            </a:ext>
          </a:extLst>
        </xdr:cNvPr>
        <xdr:cNvSpPr/>
      </xdr:nvSpPr>
      <xdr:spPr>
        <a:xfrm>
          <a:off x="16761460" y="14270228"/>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3A4410D9-7524-4062-8D66-E3150DA8A501}"/>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17C15476-1567-49DE-BE6A-B78C50B4EB16}"/>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7B723751-AF6B-4F3E-BB3C-ACA78576B2C4}"/>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901558E3-3E83-4651-A419-37AF6EDF3168}"/>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F04BE9B3-6006-4F7F-A903-AAF218D2167F}"/>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616" name="楕円 615">
          <a:extLst>
            <a:ext uri="{FF2B5EF4-FFF2-40B4-BE49-F238E27FC236}">
              <a16:creationId xmlns:a16="http://schemas.microsoft.com/office/drawing/2014/main" id="{803AA71E-E750-44A1-8C28-5C17A56BEBC5}"/>
            </a:ext>
          </a:extLst>
        </xdr:cNvPr>
        <xdr:cNvSpPr/>
      </xdr:nvSpPr>
      <xdr:spPr>
        <a:xfrm>
          <a:off x="19904710" y="145060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617" name="【消防施設】&#10;一人当たり面積該当値テキスト">
          <a:extLst>
            <a:ext uri="{FF2B5EF4-FFF2-40B4-BE49-F238E27FC236}">
              <a16:creationId xmlns:a16="http://schemas.microsoft.com/office/drawing/2014/main" id="{9D38B7AF-25D5-4702-95DC-F0E1FD128413}"/>
            </a:ext>
          </a:extLst>
        </xdr:cNvPr>
        <xdr:cNvSpPr txBox="1"/>
      </xdr:nvSpPr>
      <xdr:spPr>
        <a:xfrm>
          <a:off x="19985990" y="1448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618" name="楕円 617">
          <a:extLst>
            <a:ext uri="{FF2B5EF4-FFF2-40B4-BE49-F238E27FC236}">
              <a16:creationId xmlns:a16="http://schemas.microsoft.com/office/drawing/2014/main" id="{E006B674-7A46-4881-A234-2871EEACBB65}"/>
            </a:ext>
          </a:extLst>
        </xdr:cNvPr>
        <xdr:cNvSpPr/>
      </xdr:nvSpPr>
      <xdr:spPr>
        <a:xfrm>
          <a:off x="19161760" y="1450606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619" name="直線コネクタ 618">
          <a:extLst>
            <a:ext uri="{FF2B5EF4-FFF2-40B4-BE49-F238E27FC236}">
              <a16:creationId xmlns:a16="http://schemas.microsoft.com/office/drawing/2014/main" id="{20101CD6-C89D-4C52-B996-9257CE37A20C}"/>
            </a:ext>
          </a:extLst>
        </xdr:cNvPr>
        <xdr:cNvCxnSpPr/>
      </xdr:nvCxnSpPr>
      <xdr:spPr>
        <a:xfrm>
          <a:off x="19204940" y="1456067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620" name="楕円 619">
          <a:extLst>
            <a:ext uri="{FF2B5EF4-FFF2-40B4-BE49-F238E27FC236}">
              <a16:creationId xmlns:a16="http://schemas.microsoft.com/office/drawing/2014/main" id="{CA228492-CA45-41C2-9C6D-EE808AAA1A0B}"/>
            </a:ext>
          </a:extLst>
        </xdr:cNvPr>
        <xdr:cNvSpPr/>
      </xdr:nvSpPr>
      <xdr:spPr>
        <a:xfrm>
          <a:off x="18345150" y="145060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621" name="直線コネクタ 620">
          <a:extLst>
            <a:ext uri="{FF2B5EF4-FFF2-40B4-BE49-F238E27FC236}">
              <a16:creationId xmlns:a16="http://schemas.microsoft.com/office/drawing/2014/main" id="{6DCC9333-0DB9-425D-9853-E52248FCE4D1}"/>
            </a:ext>
          </a:extLst>
        </xdr:cNvPr>
        <xdr:cNvCxnSpPr/>
      </xdr:nvCxnSpPr>
      <xdr:spPr>
        <a:xfrm>
          <a:off x="18399760" y="14560677"/>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622" name="楕円 621">
          <a:extLst>
            <a:ext uri="{FF2B5EF4-FFF2-40B4-BE49-F238E27FC236}">
              <a16:creationId xmlns:a16="http://schemas.microsoft.com/office/drawing/2014/main" id="{9AAF7ED7-AE24-46DF-80B1-235E683585ED}"/>
            </a:ext>
          </a:extLst>
        </xdr:cNvPr>
        <xdr:cNvSpPr/>
      </xdr:nvSpPr>
      <xdr:spPr>
        <a:xfrm>
          <a:off x="17547590" y="1450606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156972</xdr:rowOff>
    </xdr:to>
    <xdr:cxnSp macro="">
      <xdr:nvCxnSpPr>
        <xdr:cNvPr id="623" name="直線コネクタ 622">
          <a:extLst>
            <a:ext uri="{FF2B5EF4-FFF2-40B4-BE49-F238E27FC236}">
              <a16:creationId xmlns:a16="http://schemas.microsoft.com/office/drawing/2014/main" id="{8C66F9D7-6BF4-46AE-A737-A04457938FB5}"/>
            </a:ext>
          </a:extLst>
        </xdr:cNvPr>
        <xdr:cNvCxnSpPr/>
      </xdr:nvCxnSpPr>
      <xdr:spPr>
        <a:xfrm>
          <a:off x="17602200" y="1456067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106172</xdr:rowOff>
    </xdr:from>
    <xdr:to>
      <xdr:col>98</xdr:col>
      <xdr:colOff>38100</xdr:colOff>
      <xdr:row>85</xdr:row>
      <xdr:rowOff>36322</xdr:rowOff>
    </xdr:to>
    <xdr:sp macro="" textlink="">
      <xdr:nvSpPr>
        <xdr:cNvPr id="624" name="楕円 623">
          <a:extLst>
            <a:ext uri="{FF2B5EF4-FFF2-40B4-BE49-F238E27FC236}">
              <a16:creationId xmlns:a16="http://schemas.microsoft.com/office/drawing/2014/main" id="{19E438F5-FA10-49DB-8F9A-3B7D6EB61BBF}"/>
            </a:ext>
          </a:extLst>
        </xdr:cNvPr>
        <xdr:cNvSpPr/>
      </xdr:nvSpPr>
      <xdr:spPr>
        <a:xfrm>
          <a:off x="16761460" y="1450606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156972</xdr:rowOff>
    </xdr:from>
    <xdr:to>
      <xdr:col>102</xdr:col>
      <xdr:colOff>114300</xdr:colOff>
      <xdr:row>84</xdr:row>
      <xdr:rowOff>156972</xdr:rowOff>
    </xdr:to>
    <xdr:cxnSp macro="">
      <xdr:nvCxnSpPr>
        <xdr:cNvPr id="625" name="直線コネクタ 624">
          <a:extLst>
            <a:ext uri="{FF2B5EF4-FFF2-40B4-BE49-F238E27FC236}">
              <a16:creationId xmlns:a16="http://schemas.microsoft.com/office/drawing/2014/main" id="{076CC9F7-8009-475D-A052-1DA98A5FC54E}"/>
            </a:ext>
          </a:extLst>
        </xdr:cNvPr>
        <xdr:cNvCxnSpPr/>
      </xdr:nvCxnSpPr>
      <xdr:spPr>
        <a:xfrm>
          <a:off x="16804640" y="1456067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626" name="n_1aveValue【消防施設】&#10;一人当たり面積">
          <a:extLst>
            <a:ext uri="{FF2B5EF4-FFF2-40B4-BE49-F238E27FC236}">
              <a16:creationId xmlns:a16="http://schemas.microsoft.com/office/drawing/2014/main" id="{80C2EEBA-D74C-4576-8C8A-C430876A5B2C}"/>
            </a:ext>
          </a:extLst>
        </xdr:cNvPr>
        <xdr:cNvSpPr txBox="1"/>
      </xdr:nvSpPr>
      <xdr:spPr>
        <a:xfrm>
          <a:off x="18982132" y="1402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144290</xdr:rowOff>
    </xdr:from>
    <xdr:ext cx="469744" cy="259045"/>
    <xdr:sp macro="" textlink="">
      <xdr:nvSpPr>
        <xdr:cNvPr id="627" name="n_2aveValue【消防施設】&#10;一人当たり面積">
          <a:extLst>
            <a:ext uri="{FF2B5EF4-FFF2-40B4-BE49-F238E27FC236}">
              <a16:creationId xmlns:a16="http://schemas.microsoft.com/office/drawing/2014/main" id="{00128C76-6771-4875-A7AF-40D36DA5DA57}"/>
            </a:ext>
          </a:extLst>
        </xdr:cNvPr>
        <xdr:cNvSpPr txBox="1"/>
      </xdr:nvSpPr>
      <xdr:spPr>
        <a:xfrm>
          <a:off x="18182032" y="1402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167149</xdr:rowOff>
    </xdr:from>
    <xdr:ext cx="469744" cy="259045"/>
    <xdr:sp macro="" textlink="">
      <xdr:nvSpPr>
        <xdr:cNvPr id="628" name="n_3aveValue【消防施設】&#10;一人当たり面積">
          <a:extLst>
            <a:ext uri="{FF2B5EF4-FFF2-40B4-BE49-F238E27FC236}">
              <a16:creationId xmlns:a16="http://schemas.microsoft.com/office/drawing/2014/main" id="{856A920E-99F1-49E2-B996-ADED54CE98AC}"/>
            </a:ext>
          </a:extLst>
        </xdr:cNvPr>
        <xdr:cNvSpPr txBox="1"/>
      </xdr:nvSpPr>
      <xdr:spPr>
        <a:xfrm>
          <a:off x="17384472" y="1405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macro="" textlink="">
      <xdr:nvSpPr>
        <xdr:cNvPr id="629" name="n_4aveValue【消防施設】&#10;一人当たり面積">
          <a:extLst>
            <a:ext uri="{FF2B5EF4-FFF2-40B4-BE49-F238E27FC236}">
              <a16:creationId xmlns:a16="http://schemas.microsoft.com/office/drawing/2014/main" id="{080575A2-6A1E-403D-95E0-AEC6249E6083}"/>
            </a:ext>
          </a:extLst>
        </xdr:cNvPr>
        <xdr:cNvSpPr txBox="1"/>
      </xdr:nvSpPr>
      <xdr:spPr>
        <a:xfrm>
          <a:off x="16588817" y="1404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630" name="n_1mainValue【消防施設】&#10;一人当たり面積">
          <a:extLst>
            <a:ext uri="{FF2B5EF4-FFF2-40B4-BE49-F238E27FC236}">
              <a16:creationId xmlns:a16="http://schemas.microsoft.com/office/drawing/2014/main" id="{59A2A89A-48BA-4EF6-A5DC-978B603BDCBF}"/>
            </a:ext>
          </a:extLst>
        </xdr:cNvPr>
        <xdr:cNvSpPr txBox="1"/>
      </xdr:nvSpPr>
      <xdr:spPr>
        <a:xfrm>
          <a:off x="18982132" y="145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631" name="n_2mainValue【消防施設】&#10;一人当たり面積">
          <a:extLst>
            <a:ext uri="{FF2B5EF4-FFF2-40B4-BE49-F238E27FC236}">
              <a16:creationId xmlns:a16="http://schemas.microsoft.com/office/drawing/2014/main" id="{60D22CC8-CB80-45E0-A59E-A641402E3AD9}"/>
            </a:ext>
          </a:extLst>
        </xdr:cNvPr>
        <xdr:cNvSpPr txBox="1"/>
      </xdr:nvSpPr>
      <xdr:spPr>
        <a:xfrm>
          <a:off x="18182032" y="145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632" name="n_3mainValue【消防施設】&#10;一人当たり面積">
          <a:extLst>
            <a:ext uri="{FF2B5EF4-FFF2-40B4-BE49-F238E27FC236}">
              <a16:creationId xmlns:a16="http://schemas.microsoft.com/office/drawing/2014/main" id="{2DA53C82-05BC-4DBC-94D3-C4712BAEA841}"/>
            </a:ext>
          </a:extLst>
        </xdr:cNvPr>
        <xdr:cNvSpPr txBox="1"/>
      </xdr:nvSpPr>
      <xdr:spPr>
        <a:xfrm>
          <a:off x="17384472" y="145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27449</xdr:rowOff>
    </xdr:from>
    <xdr:ext cx="469744" cy="259045"/>
    <xdr:sp macro="" textlink="">
      <xdr:nvSpPr>
        <xdr:cNvPr id="633" name="n_4mainValue【消防施設】&#10;一人当たり面積">
          <a:extLst>
            <a:ext uri="{FF2B5EF4-FFF2-40B4-BE49-F238E27FC236}">
              <a16:creationId xmlns:a16="http://schemas.microsoft.com/office/drawing/2014/main" id="{7A550358-DD1D-46BB-AAF9-277DEA1860CD}"/>
            </a:ext>
          </a:extLst>
        </xdr:cNvPr>
        <xdr:cNvSpPr txBox="1"/>
      </xdr:nvSpPr>
      <xdr:spPr>
        <a:xfrm>
          <a:off x="16588817" y="145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264F3518-9CF0-49C7-BDF5-280E354A674D}"/>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2D0F00CB-E24D-49EF-AF10-4C4672A63799}"/>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B2B4F746-84B6-4368-9EAE-D95EDD2035E9}"/>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A15A469A-560D-45A1-9201-B137C784F3A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22AC6656-5EDD-4DE8-9120-9E52E1C4530C}"/>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19DF27BC-64D3-48FA-B275-1739EFF6C1F6}"/>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B23D6F6D-40A9-467C-8ED0-46B034A3C645}"/>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CA709E08-7351-49F7-BF9F-D64DDCEC7D96}"/>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4ABD5D41-9C71-44B3-B128-E87C643131C0}"/>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D9A74AB2-AFDA-4CB7-A596-FEC3C6FF740E}"/>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5A55B0CD-05C5-42BE-8B3E-B8D6FD91F9BE}"/>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a:extLst>
            <a:ext uri="{FF2B5EF4-FFF2-40B4-BE49-F238E27FC236}">
              <a16:creationId xmlns:a16="http://schemas.microsoft.com/office/drawing/2014/main" id="{0F4B6C4A-0219-430F-BCA0-E24229623D44}"/>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a:extLst>
            <a:ext uri="{FF2B5EF4-FFF2-40B4-BE49-F238E27FC236}">
              <a16:creationId xmlns:a16="http://schemas.microsoft.com/office/drawing/2014/main" id="{5B26A943-4A1C-4F8E-9840-C43F9828A0B6}"/>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a:extLst>
            <a:ext uri="{FF2B5EF4-FFF2-40B4-BE49-F238E27FC236}">
              <a16:creationId xmlns:a16="http://schemas.microsoft.com/office/drawing/2014/main" id="{A169961C-703B-4F39-94F2-0A59AA944C05}"/>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a:extLst>
            <a:ext uri="{FF2B5EF4-FFF2-40B4-BE49-F238E27FC236}">
              <a16:creationId xmlns:a16="http://schemas.microsoft.com/office/drawing/2014/main" id="{D770BB58-B121-439C-9322-37266B7236BF}"/>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a:extLst>
            <a:ext uri="{FF2B5EF4-FFF2-40B4-BE49-F238E27FC236}">
              <a16:creationId xmlns:a16="http://schemas.microsoft.com/office/drawing/2014/main" id="{65D4AF44-D844-4494-B705-4E0295CA4FF6}"/>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a:extLst>
            <a:ext uri="{FF2B5EF4-FFF2-40B4-BE49-F238E27FC236}">
              <a16:creationId xmlns:a16="http://schemas.microsoft.com/office/drawing/2014/main" id="{4EB8532F-6827-475A-94D3-DF00AC4C3E0F}"/>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a:extLst>
            <a:ext uri="{FF2B5EF4-FFF2-40B4-BE49-F238E27FC236}">
              <a16:creationId xmlns:a16="http://schemas.microsoft.com/office/drawing/2014/main" id="{61041571-06D7-4E33-AB30-F2848C1B3033}"/>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a:extLst>
            <a:ext uri="{FF2B5EF4-FFF2-40B4-BE49-F238E27FC236}">
              <a16:creationId xmlns:a16="http://schemas.microsoft.com/office/drawing/2014/main" id="{AFC31881-0ACB-4042-AA9A-D81AA1882989}"/>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a:extLst>
            <a:ext uri="{FF2B5EF4-FFF2-40B4-BE49-F238E27FC236}">
              <a16:creationId xmlns:a16="http://schemas.microsoft.com/office/drawing/2014/main" id="{C16912C4-8EA5-42E3-913E-216EA8232998}"/>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a:extLst>
            <a:ext uri="{FF2B5EF4-FFF2-40B4-BE49-F238E27FC236}">
              <a16:creationId xmlns:a16="http://schemas.microsoft.com/office/drawing/2014/main" id="{7543CC3E-88ED-4E68-BDC2-1BFEF6F155DD}"/>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a:extLst>
            <a:ext uri="{FF2B5EF4-FFF2-40B4-BE49-F238E27FC236}">
              <a16:creationId xmlns:a16="http://schemas.microsoft.com/office/drawing/2014/main" id="{537CCBBA-59B3-41FE-B6DC-70D8F74C7EA3}"/>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a:extLst>
            <a:ext uri="{FF2B5EF4-FFF2-40B4-BE49-F238E27FC236}">
              <a16:creationId xmlns:a16="http://schemas.microsoft.com/office/drawing/2014/main" id="{9BBE0556-559F-4961-A26F-E804DE8D5378}"/>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5FB98218-4BEF-4793-9EA2-024D7488ABD1}"/>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1CBDC24B-52D9-4665-A4AC-E8AD3E49DDB4}"/>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659" name="直線コネクタ 658">
          <a:extLst>
            <a:ext uri="{FF2B5EF4-FFF2-40B4-BE49-F238E27FC236}">
              <a16:creationId xmlns:a16="http://schemas.microsoft.com/office/drawing/2014/main" id="{535B9142-8FC2-4640-A921-FA5D5FBE97C5}"/>
            </a:ext>
          </a:extLst>
        </xdr:cNvPr>
        <xdr:cNvCxnSpPr/>
      </xdr:nvCxnSpPr>
      <xdr:spPr>
        <a:xfrm flipV="1">
          <a:off x="14703424" y="17148266"/>
          <a:ext cx="0" cy="149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660" name="【庁舎】&#10;有形固定資産減価償却率最小値テキスト">
          <a:extLst>
            <a:ext uri="{FF2B5EF4-FFF2-40B4-BE49-F238E27FC236}">
              <a16:creationId xmlns:a16="http://schemas.microsoft.com/office/drawing/2014/main" id="{74EC583F-74A1-448B-AFAA-10A73F8FD9CA}"/>
            </a:ext>
          </a:extLst>
        </xdr:cNvPr>
        <xdr:cNvSpPr txBox="1"/>
      </xdr:nvSpPr>
      <xdr:spPr>
        <a:xfrm>
          <a:off x="1474216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661" name="直線コネクタ 660">
          <a:extLst>
            <a:ext uri="{FF2B5EF4-FFF2-40B4-BE49-F238E27FC236}">
              <a16:creationId xmlns:a16="http://schemas.microsoft.com/office/drawing/2014/main" id="{762BDB84-4C28-4166-B69E-6313F2920572}"/>
            </a:ext>
          </a:extLst>
        </xdr:cNvPr>
        <xdr:cNvCxnSpPr/>
      </xdr:nvCxnSpPr>
      <xdr:spPr>
        <a:xfrm>
          <a:off x="14611350" y="18640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662" name="【庁舎】&#10;有形固定資産減価償却率最大値テキスト">
          <a:extLst>
            <a:ext uri="{FF2B5EF4-FFF2-40B4-BE49-F238E27FC236}">
              <a16:creationId xmlns:a16="http://schemas.microsoft.com/office/drawing/2014/main" id="{3C90B45B-FCA2-40F1-999E-08B19F6CD7F7}"/>
            </a:ext>
          </a:extLst>
        </xdr:cNvPr>
        <xdr:cNvSpPr txBox="1"/>
      </xdr:nvSpPr>
      <xdr:spPr>
        <a:xfrm>
          <a:off x="1474216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663" name="直線コネクタ 662">
          <a:extLst>
            <a:ext uri="{FF2B5EF4-FFF2-40B4-BE49-F238E27FC236}">
              <a16:creationId xmlns:a16="http://schemas.microsoft.com/office/drawing/2014/main" id="{57075223-21EF-48A7-8AFA-F97CCF5B79ED}"/>
            </a:ext>
          </a:extLst>
        </xdr:cNvPr>
        <xdr:cNvCxnSpPr/>
      </xdr:nvCxnSpPr>
      <xdr:spPr>
        <a:xfrm>
          <a:off x="14611350" y="1714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664" name="【庁舎】&#10;有形固定資産減価償却率平均値テキスト">
          <a:extLst>
            <a:ext uri="{FF2B5EF4-FFF2-40B4-BE49-F238E27FC236}">
              <a16:creationId xmlns:a16="http://schemas.microsoft.com/office/drawing/2014/main" id="{E5F5BAFA-D02D-4CDB-98F1-C72B91E5790C}"/>
            </a:ext>
          </a:extLst>
        </xdr:cNvPr>
        <xdr:cNvSpPr txBox="1"/>
      </xdr:nvSpPr>
      <xdr:spPr>
        <a:xfrm>
          <a:off x="14742160" y="1772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665" name="フローチャート: 判断 664">
          <a:extLst>
            <a:ext uri="{FF2B5EF4-FFF2-40B4-BE49-F238E27FC236}">
              <a16:creationId xmlns:a16="http://schemas.microsoft.com/office/drawing/2014/main" id="{0CCF376E-D695-4F5A-8F41-C8708CEA3854}"/>
            </a:ext>
          </a:extLst>
        </xdr:cNvPr>
        <xdr:cNvSpPr/>
      </xdr:nvSpPr>
      <xdr:spPr>
        <a:xfrm>
          <a:off x="14649450" y="1787606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666" name="フローチャート: 判断 665">
          <a:extLst>
            <a:ext uri="{FF2B5EF4-FFF2-40B4-BE49-F238E27FC236}">
              <a16:creationId xmlns:a16="http://schemas.microsoft.com/office/drawing/2014/main" id="{23EB9335-3A58-458F-AF55-5727FEF82145}"/>
            </a:ext>
          </a:extLst>
        </xdr:cNvPr>
        <xdr:cNvSpPr/>
      </xdr:nvSpPr>
      <xdr:spPr>
        <a:xfrm>
          <a:off x="13887450" y="178020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667" name="フローチャート: 判断 666">
          <a:extLst>
            <a:ext uri="{FF2B5EF4-FFF2-40B4-BE49-F238E27FC236}">
              <a16:creationId xmlns:a16="http://schemas.microsoft.com/office/drawing/2014/main" id="{87CBF4B4-F02A-418D-8345-18BAFE1B814E}"/>
            </a:ext>
          </a:extLst>
        </xdr:cNvPr>
        <xdr:cNvSpPr/>
      </xdr:nvSpPr>
      <xdr:spPr>
        <a:xfrm>
          <a:off x="13089890" y="1778462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668" name="フローチャート: 判断 667">
          <a:extLst>
            <a:ext uri="{FF2B5EF4-FFF2-40B4-BE49-F238E27FC236}">
              <a16:creationId xmlns:a16="http://schemas.microsoft.com/office/drawing/2014/main" id="{2ABCD71E-A0C0-484E-96E7-91D8234DD280}"/>
            </a:ext>
          </a:extLst>
        </xdr:cNvPr>
        <xdr:cNvSpPr/>
      </xdr:nvSpPr>
      <xdr:spPr>
        <a:xfrm>
          <a:off x="12303760" y="1780204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669" name="フローチャート: 判断 668">
          <a:extLst>
            <a:ext uri="{FF2B5EF4-FFF2-40B4-BE49-F238E27FC236}">
              <a16:creationId xmlns:a16="http://schemas.microsoft.com/office/drawing/2014/main" id="{0CA8C8E4-373E-47E6-ABF2-6D6D2E1ED63F}"/>
            </a:ext>
          </a:extLst>
        </xdr:cNvPr>
        <xdr:cNvSpPr/>
      </xdr:nvSpPr>
      <xdr:spPr>
        <a:xfrm>
          <a:off x="11487150" y="1783851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1E21FBBE-BA4A-4E3D-ACC9-AC6137F1C816}"/>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D99BC66F-72D6-46F8-9207-C631493013E6}"/>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C7F1F649-1DDB-4DE8-A497-FB0CF7BD2CA3}"/>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E6306799-58DE-41B9-8B70-3761939A0B21}"/>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3C03EB93-6D4D-493A-8BB8-1E78646014B7}"/>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53158</xdr:rowOff>
    </xdr:from>
    <xdr:to>
      <xdr:col>85</xdr:col>
      <xdr:colOff>177800</xdr:colOff>
      <xdr:row>106</xdr:row>
      <xdr:rowOff>154758</xdr:rowOff>
    </xdr:to>
    <xdr:sp macro="" textlink="">
      <xdr:nvSpPr>
        <xdr:cNvPr id="675" name="楕円 674">
          <a:extLst>
            <a:ext uri="{FF2B5EF4-FFF2-40B4-BE49-F238E27FC236}">
              <a16:creationId xmlns:a16="http://schemas.microsoft.com/office/drawing/2014/main" id="{68770F85-FDD6-4B15-88D6-259FF25D9399}"/>
            </a:ext>
          </a:extLst>
        </xdr:cNvPr>
        <xdr:cNvSpPr/>
      </xdr:nvSpPr>
      <xdr:spPr>
        <a:xfrm>
          <a:off x="14649450" y="1823066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31585</xdr:rowOff>
    </xdr:from>
    <xdr:ext cx="405111" cy="259045"/>
    <xdr:sp macro="" textlink="">
      <xdr:nvSpPr>
        <xdr:cNvPr id="676" name="【庁舎】&#10;有形固定資産減価償却率該当値テキスト">
          <a:extLst>
            <a:ext uri="{FF2B5EF4-FFF2-40B4-BE49-F238E27FC236}">
              <a16:creationId xmlns:a16="http://schemas.microsoft.com/office/drawing/2014/main" id="{54F85639-76DA-4245-9B1B-744C705B4CB7}"/>
            </a:ext>
          </a:extLst>
        </xdr:cNvPr>
        <xdr:cNvSpPr txBox="1"/>
      </xdr:nvSpPr>
      <xdr:spPr>
        <a:xfrm>
          <a:off x="14742160" y="1820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15602</xdr:rowOff>
    </xdr:from>
    <xdr:to>
      <xdr:col>81</xdr:col>
      <xdr:colOff>101600</xdr:colOff>
      <xdr:row>106</xdr:row>
      <xdr:rowOff>117202</xdr:rowOff>
    </xdr:to>
    <xdr:sp macro="" textlink="">
      <xdr:nvSpPr>
        <xdr:cNvPr id="677" name="楕円 676">
          <a:extLst>
            <a:ext uri="{FF2B5EF4-FFF2-40B4-BE49-F238E27FC236}">
              <a16:creationId xmlns:a16="http://schemas.microsoft.com/office/drawing/2014/main" id="{F2BBFBFD-3B8E-4685-AAB0-CC9F731584F5}"/>
            </a:ext>
          </a:extLst>
        </xdr:cNvPr>
        <xdr:cNvSpPr/>
      </xdr:nvSpPr>
      <xdr:spPr>
        <a:xfrm>
          <a:off x="13887450" y="1819311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66402</xdr:rowOff>
    </xdr:from>
    <xdr:to>
      <xdr:col>85</xdr:col>
      <xdr:colOff>127000</xdr:colOff>
      <xdr:row>106</xdr:row>
      <xdr:rowOff>103958</xdr:rowOff>
    </xdr:to>
    <xdr:cxnSp macro="">
      <xdr:nvCxnSpPr>
        <xdr:cNvPr id="678" name="直線コネクタ 677">
          <a:extLst>
            <a:ext uri="{FF2B5EF4-FFF2-40B4-BE49-F238E27FC236}">
              <a16:creationId xmlns:a16="http://schemas.microsoft.com/office/drawing/2014/main" id="{C3AA223B-2DED-4E97-9EEA-77C55BCB650D}"/>
            </a:ext>
          </a:extLst>
        </xdr:cNvPr>
        <xdr:cNvCxnSpPr/>
      </xdr:nvCxnSpPr>
      <xdr:spPr>
        <a:xfrm>
          <a:off x="13942060" y="18238197"/>
          <a:ext cx="762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159294</xdr:rowOff>
    </xdr:from>
    <xdr:to>
      <xdr:col>76</xdr:col>
      <xdr:colOff>165100</xdr:colOff>
      <xdr:row>107</xdr:row>
      <xdr:rowOff>89444</xdr:rowOff>
    </xdr:to>
    <xdr:sp macro="" textlink="">
      <xdr:nvSpPr>
        <xdr:cNvPr id="679" name="楕円 678">
          <a:extLst>
            <a:ext uri="{FF2B5EF4-FFF2-40B4-BE49-F238E27FC236}">
              <a16:creationId xmlns:a16="http://schemas.microsoft.com/office/drawing/2014/main" id="{2AC2EF20-2A01-4299-8BB5-13FF437F6F96}"/>
            </a:ext>
          </a:extLst>
        </xdr:cNvPr>
        <xdr:cNvSpPr/>
      </xdr:nvSpPr>
      <xdr:spPr>
        <a:xfrm>
          <a:off x="13089890" y="1833489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66402</xdr:rowOff>
    </xdr:from>
    <xdr:to>
      <xdr:col>81</xdr:col>
      <xdr:colOff>50800</xdr:colOff>
      <xdr:row>107</xdr:row>
      <xdr:rowOff>38644</xdr:rowOff>
    </xdr:to>
    <xdr:cxnSp macro="">
      <xdr:nvCxnSpPr>
        <xdr:cNvPr id="680" name="直線コネクタ 679">
          <a:extLst>
            <a:ext uri="{FF2B5EF4-FFF2-40B4-BE49-F238E27FC236}">
              <a16:creationId xmlns:a16="http://schemas.microsoft.com/office/drawing/2014/main" id="{4406E886-B4DC-4F62-9225-6C8B1F4E73E0}"/>
            </a:ext>
          </a:extLst>
        </xdr:cNvPr>
        <xdr:cNvCxnSpPr/>
      </xdr:nvCxnSpPr>
      <xdr:spPr>
        <a:xfrm flipV="1">
          <a:off x="13144500" y="18238197"/>
          <a:ext cx="797560" cy="14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121738</xdr:rowOff>
    </xdr:from>
    <xdr:to>
      <xdr:col>72</xdr:col>
      <xdr:colOff>38100</xdr:colOff>
      <xdr:row>107</xdr:row>
      <xdr:rowOff>51888</xdr:rowOff>
    </xdr:to>
    <xdr:sp macro="" textlink="">
      <xdr:nvSpPr>
        <xdr:cNvPr id="681" name="楕円 680">
          <a:extLst>
            <a:ext uri="{FF2B5EF4-FFF2-40B4-BE49-F238E27FC236}">
              <a16:creationId xmlns:a16="http://schemas.microsoft.com/office/drawing/2014/main" id="{DC60A377-21D5-42C2-BD58-F5D788DEC6E4}"/>
            </a:ext>
          </a:extLst>
        </xdr:cNvPr>
        <xdr:cNvSpPr/>
      </xdr:nvSpPr>
      <xdr:spPr>
        <a:xfrm>
          <a:off x="12303760" y="1829734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xdr:rowOff>
    </xdr:from>
    <xdr:to>
      <xdr:col>76</xdr:col>
      <xdr:colOff>114300</xdr:colOff>
      <xdr:row>107</xdr:row>
      <xdr:rowOff>38644</xdr:rowOff>
    </xdr:to>
    <xdr:cxnSp macro="">
      <xdr:nvCxnSpPr>
        <xdr:cNvPr id="682" name="直線コネクタ 681">
          <a:extLst>
            <a:ext uri="{FF2B5EF4-FFF2-40B4-BE49-F238E27FC236}">
              <a16:creationId xmlns:a16="http://schemas.microsoft.com/office/drawing/2014/main" id="{21F2AE46-5037-418F-94B1-4562D5ECC06A}"/>
            </a:ext>
          </a:extLst>
        </xdr:cNvPr>
        <xdr:cNvCxnSpPr/>
      </xdr:nvCxnSpPr>
      <xdr:spPr>
        <a:xfrm>
          <a:off x="12346940" y="18346238"/>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85816</xdr:rowOff>
    </xdr:from>
    <xdr:to>
      <xdr:col>67</xdr:col>
      <xdr:colOff>101600</xdr:colOff>
      <xdr:row>107</xdr:row>
      <xdr:rowOff>15966</xdr:rowOff>
    </xdr:to>
    <xdr:sp macro="" textlink="">
      <xdr:nvSpPr>
        <xdr:cNvPr id="683" name="楕円 682">
          <a:extLst>
            <a:ext uri="{FF2B5EF4-FFF2-40B4-BE49-F238E27FC236}">
              <a16:creationId xmlns:a16="http://schemas.microsoft.com/office/drawing/2014/main" id="{8C153E4F-18D8-4C0B-B8DD-9D27BE19D4E5}"/>
            </a:ext>
          </a:extLst>
        </xdr:cNvPr>
        <xdr:cNvSpPr/>
      </xdr:nvSpPr>
      <xdr:spPr>
        <a:xfrm>
          <a:off x="11487150" y="182614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136616</xdr:rowOff>
    </xdr:from>
    <xdr:to>
      <xdr:col>71</xdr:col>
      <xdr:colOff>177800</xdr:colOff>
      <xdr:row>107</xdr:row>
      <xdr:rowOff>1088</xdr:rowOff>
    </xdr:to>
    <xdr:cxnSp macro="">
      <xdr:nvCxnSpPr>
        <xdr:cNvPr id="684" name="直線コネクタ 683">
          <a:extLst>
            <a:ext uri="{FF2B5EF4-FFF2-40B4-BE49-F238E27FC236}">
              <a16:creationId xmlns:a16="http://schemas.microsoft.com/office/drawing/2014/main" id="{08A2F766-347F-4DAB-A3E6-68BF04DDDDB5}"/>
            </a:ext>
          </a:extLst>
        </xdr:cNvPr>
        <xdr:cNvCxnSpPr/>
      </xdr:nvCxnSpPr>
      <xdr:spPr>
        <a:xfrm>
          <a:off x="11541760" y="18306506"/>
          <a:ext cx="80518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91276</xdr:rowOff>
    </xdr:from>
    <xdr:ext cx="405111" cy="259045"/>
    <xdr:sp macro="" textlink="">
      <xdr:nvSpPr>
        <xdr:cNvPr id="685" name="n_1aveValue【庁舎】&#10;有形固定資産減価償却率">
          <a:extLst>
            <a:ext uri="{FF2B5EF4-FFF2-40B4-BE49-F238E27FC236}">
              <a16:creationId xmlns:a16="http://schemas.microsoft.com/office/drawing/2014/main" id="{2324F10E-18DD-4793-ADED-07F3F5176596}"/>
            </a:ext>
          </a:extLst>
        </xdr:cNvPr>
        <xdr:cNvSpPr txBox="1"/>
      </xdr:nvSpPr>
      <xdr:spPr>
        <a:xfrm>
          <a:off x="13738234" y="17582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70048</xdr:rowOff>
    </xdr:from>
    <xdr:ext cx="405111" cy="259045"/>
    <xdr:sp macro="" textlink="">
      <xdr:nvSpPr>
        <xdr:cNvPr id="686" name="n_2aveValue【庁舎】&#10;有形固定資産減価償却率">
          <a:extLst>
            <a:ext uri="{FF2B5EF4-FFF2-40B4-BE49-F238E27FC236}">
              <a16:creationId xmlns:a16="http://schemas.microsoft.com/office/drawing/2014/main" id="{9BD92E13-DBFF-4C84-89FE-E269FE2C7FD7}"/>
            </a:ext>
          </a:extLst>
        </xdr:cNvPr>
        <xdr:cNvSpPr txBox="1"/>
      </xdr:nvSpPr>
      <xdr:spPr>
        <a:xfrm>
          <a:off x="12957184" y="1755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91276</xdr:rowOff>
    </xdr:from>
    <xdr:ext cx="405111" cy="259045"/>
    <xdr:sp macro="" textlink="">
      <xdr:nvSpPr>
        <xdr:cNvPr id="687" name="n_3aveValue【庁舎】&#10;有形固定資産減価償却率">
          <a:extLst>
            <a:ext uri="{FF2B5EF4-FFF2-40B4-BE49-F238E27FC236}">
              <a16:creationId xmlns:a16="http://schemas.microsoft.com/office/drawing/2014/main" id="{8700501D-77C0-441C-A1DE-693111B40108}"/>
            </a:ext>
          </a:extLst>
        </xdr:cNvPr>
        <xdr:cNvSpPr txBox="1"/>
      </xdr:nvSpPr>
      <xdr:spPr>
        <a:xfrm>
          <a:off x="12171054" y="17582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688" name="n_4aveValue【庁舎】&#10;有形固定資産減価償却率">
          <a:extLst>
            <a:ext uri="{FF2B5EF4-FFF2-40B4-BE49-F238E27FC236}">
              <a16:creationId xmlns:a16="http://schemas.microsoft.com/office/drawing/2014/main" id="{2A905E36-86CD-4C42-80F9-5AA0D554D02A}"/>
            </a:ext>
          </a:extLst>
        </xdr:cNvPr>
        <xdr:cNvSpPr txBox="1"/>
      </xdr:nvSpPr>
      <xdr:spPr>
        <a:xfrm>
          <a:off x="11354444" y="1761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108329</xdr:rowOff>
    </xdr:from>
    <xdr:ext cx="405111" cy="259045"/>
    <xdr:sp macro="" textlink="">
      <xdr:nvSpPr>
        <xdr:cNvPr id="689" name="n_1mainValue【庁舎】&#10;有形固定資産減価償却率">
          <a:extLst>
            <a:ext uri="{FF2B5EF4-FFF2-40B4-BE49-F238E27FC236}">
              <a16:creationId xmlns:a16="http://schemas.microsoft.com/office/drawing/2014/main" id="{4F6D15FF-3094-4EFE-9D62-59E39193F4D7}"/>
            </a:ext>
          </a:extLst>
        </xdr:cNvPr>
        <xdr:cNvSpPr txBox="1"/>
      </xdr:nvSpPr>
      <xdr:spPr>
        <a:xfrm>
          <a:off x="13738234" y="1828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80571</xdr:rowOff>
    </xdr:from>
    <xdr:ext cx="405111" cy="259045"/>
    <xdr:sp macro="" textlink="">
      <xdr:nvSpPr>
        <xdr:cNvPr id="690" name="n_2mainValue【庁舎】&#10;有形固定資産減価償却率">
          <a:extLst>
            <a:ext uri="{FF2B5EF4-FFF2-40B4-BE49-F238E27FC236}">
              <a16:creationId xmlns:a16="http://schemas.microsoft.com/office/drawing/2014/main" id="{06845F77-79DC-45D0-8633-BCD8B6EABC3E}"/>
            </a:ext>
          </a:extLst>
        </xdr:cNvPr>
        <xdr:cNvSpPr txBox="1"/>
      </xdr:nvSpPr>
      <xdr:spPr>
        <a:xfrm>
          <a:off x="12957184" y="1842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43015</xdr:rowOff>
    </xdr:from>
    <xdr:ext cx="405111" cy="259045"/>
    <xdr:sp macro="" textlink="">
      <xdr:nvSpPr>
        <xdr:cNvPr id="691" name="n_3mainValue【庁舎】&#10;有形固定資産減価償却率">
          <a:extLst>
            <a:ext uri="{FF2B5EF4-FFF2-40B4-BE49-F238E27FC236}">
              <a16:creationId xmlns:a16="http://schemas.microsoft.com/office/drawing/2014/main" id="{067B09AF-51CF-4AB6-938E-A1B86F42A269}"/>
            </a:ext>
          </a:extLst>
        </xdr:cNvPr>
        <xdr:cNvSpPr txBox="1"/>
      </xdr:nvSpPr>
      <xdr:spPr>
        <a:xfrm>
          <a:off x="12171054" y="1839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7093</xdr:rowOff>
    </xdr:from>
    <xdr:ext cx="405111" cy="259045"/>
    <xdr:sp macro="" textlink="">
      <xdr:nvSpPr>
        <xdr:cNvPr id="692" name="n_4mainValue【庁舎】&#10;有形固定資産減価償却率">
          <a:extLst>
            <a:ext uri="{FF2B5EF4-FFF2-40B4-BE49-F238E27FC236}">
              <a16:creationId xmlns:a16="http://schemas.microsoft.com/office/drawing/2014/main" id="{04705A89-8350-4BA2-9370-5D01EF182668}"/>
            </a:ext>
          </a:extLst>
        </xdr:cNvPr>
        <xdr:cNvSpPr txBox="1"/>
      </xdr:nvSpPr>
      <xdr:spPr>
        <a:xfrm>
          <a:off x="11354444" y="1835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3A307597-CF92-4593-A07B-471A96CF2B6D}"/>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1BCD0122-BF4D-4221-8186-D82EF5C50CB6}"/>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CCC78BE3-5EFC-40BA-B7DD-9982E9C72DE9}"/>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94619007-58AD-485F-8DD7-E5B2C23500FA}"/>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42722150-5CF3-46EF-AD42-CC6F74C71D44}"/>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6C713FA5-47EA-40D3-8308-0CF275362553}"/>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02D0B26B-30FC-45F1-BD4C-051339400639}"/>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6E5C2F52-747E-4507-8794-B2A89F5EC381}"/>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03E1F5D6-7A61-4E48-AFC2-EE49B881BB60}"/>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081A6F5F-DE31-4D8F-880B-C71A166EEAB4}"/>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a:extLst>
            <a:ext uri="{FF2B5EF4-FFF2-40B4-BE49-F238E27FC236}">
              <a16:creationId xmlns:a16="http://schemas.microsoft.com/office/drawing/2014/main" id="{1816C879-76F0-4773-A582-E1494CDE59EE}"/>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a:extLst>
            <a:ext uri="{FF2B5EF4-FFF2-40B4-BE49-F238E27FC236}">
              <a16:creationId xmlns:a16="http://schemas.microsoft.com/office/drawing/2014/main" id="{09BB0BAE-352B-4E1C-82EC-E08952F3F90C}"/>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a:extLst>
            <a:ext uri="{FF2B5EF4-FFF2-40B4-BE49-F238E27FC236}">
              <a16:creationId xmlns:a16="http://schemas.microsoft.com/office/drawing/2014/main" id="{79449443-9E10-40B5-AA14-68233A647227}"/>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a:extLst>
            <a:ext uri="{FF2B5EF4-FFF2-40B4-BE49-F238E27FC236}">
              <a16:creationId xmlns:a16="http://schemas.microsoft.com/office/drawing/2014/main" id="{DE4ED13D-6EE0-47F3-86C1-413F24AF1E91}"/>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a:extLst>
            <a:ext uri="{FF2B5EF4-FFF2-40B4-BE49-F238E27FC236}">
              <a16:creationId xmlns:a16="http://schemas.microsoft.com/office/drawing/2014/main" id="{BDE43110-3DC0-4A90-AC3B-BD33B2440A2A}"/>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a:extLst>
            <a:ext uri="{FF2B5EF4-FFF2-40B4-BE49-F238E27FC236}">
              <a16:creationId xmlns:a16="http://schemas.microsoft.com/office/drawing/2014/main" id="{9B12DBD7-6F0D-415D-B7A3-C8C3C6DB1CE6}"/>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a:extLst>
            <a:ext uri="{FF2B5EF4-FFF2-40B4-BE49-F238E27FC236}">
              <a16:creationId xmlns:a16="http://schemas.microsoft.com/office/drawing/2014/main" id="{F887D3E6-DB44-49D6-B5A8-30ADBCEA100E}"/>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a:extLst>
            <a:ext uri="{FF2B5EF4-FFF2-40B4-BE49-F238E27FC236}">
              <a16:creationId xmlns:a16="http://schemas.microsoft.com/office/drawing/2014/main" id="{20FD51CB-2994-4A25-ABD2-0DF363520734}"/>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a:extLst>
            <a:ext uri="{FF2B5EF4-FFF2-40B4-BE49-F238E27FC236}">
              <a16:creationId xmlns:a16="http://schemas.microsoft.com/office/drawing/2014/main" id="{E7BE6E6A-047D-42FA-95D6-247E7C790054}"/>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a:extLst>
            <a:ext uri="{FF2B5EF4-FFF2-40B4-BE49-F238E27FC236}">
              <a16:creationId xmlns:a16="http://schemas.microsoft.com/office/drawing/2014/main" id="{A2F71579-8EFB-40B0-859A-7B6599CC0FF3}"/>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a:extLst>
            <a:ext uri="{FF2B5EF4-FFF2-40B4-BE49-F238E27FC236}">
              <a16:creationId xmlns:a16="http://schemas.microsoft.com/office/drawing/2014/main" id="{293C8370-B1E5-41F9-A9D0-D50AE74B5EE4}"/>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a:extLst>
            <a:ext uri="{FF2B5EF4-FFF2-40B4-BE49-F238E27FC236}">
              <a16:creationId xmlns:a16="http://schemas.microsoft.com/office/drawing/2014/main" id="{75590457-B641-416F-9791-D5E5616B6FBF}"/>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CBE08EBE-388F-40B8-A510-7346A8817C4E}"/>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74EF5E01-E6D9-4E01-B717-FADCB2258BBF}"/>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25ABAB70-76A1-4546-A83D-7F91FF7AFE8B}"/>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718" name="直線コネクタ 717">
          <a:extLst>
            <a:ext uri="{FF2B5EF4-FFF2-40B4-BE49-F238E27FC236}">
              <a16:creationId xmlns:a16="http://schemas.microsoft.com/office/drawing/2014/main" id="{BDC4C5C8-3851-42C3-A247-4B1E607E7FC4}"/>
            </a:ext>
          </a:extLst>
        </xdr:cNvPr>
        <xdr:cNvCxnSpPr/>
      </xdr:nvCxnSpPr>
      <xdr:spPr>
        <a:xfrm flipV="1">
          <a:off x="19947254" y="17087306"/>
          <a:ext cx="0" cy="162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19" name="【庁舎】&#10;一人当たり面積最小値テキスト">
          <a:extLst>
            <a:ext uri="{FF2B5EF4-FFF2-40B4-BE49-F238E27FC236}">
              <a16:creationId xmlns:a16="http://schemas.microsoft.com/office/drawing/2014/main" id="{05258101-7596-46AC-8669-DFFEB9FA5A0E}"/>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0" name="直線コネクタ 719">
          <a:extLst>
            <a:ext uri="{FF2B5EF4-FFF2-40B4-BE49-F238E27FC236}">
              <a16:creationId xmlns:a16="http://schemas.microsoft.com/office/drawing/2014/main" id="{05434D56-BF69-41FF-B0D0-2898B6CF5205}"/>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721" name="【庁舎】&#10;一人当たり面積最大値テキスト">
          <a:extLst>
            <a:ext uri="{FF2B5EF4-FFF2-40B4-BE49-F238E27FC236}">
              <a16:creationId xmlns:a16="http://schemas.microsoft.com/office/drawing/2014/main" id="{7E653AE4-B12F-417E-9A41-101B1F540B87}"/>
            </a:ext>
          </a:extLst>
        </xdr:cNvPr>
        <xdr:cNvSpPr txBox="1"/>
      </xdr:nvSpPr>
      <xdr:spPr>
        <a:xfrm>
          <a:off x="19985990" y="1685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722" name="直線コネクタ 721">
          <a:extLst>
            <a:ext uri="{FF2B5EF4-FFF2-40B4-BE49-F238E27FC236}">
              <a16:creationId xmlns:a16="http://schemas.microsoft.com/office/drawing/2014/main" id="{38A02E8E-6269-401A-95F7-E710C7AE2D0B}"/>
            </a:ext>
          </a:extLst>
        </xdr:cNvPr>
        <xdr:cNvCxnSpPr/>
      </xdr:nvCxnSpPr>
      <xdr:spPr>
        <a:xfrm>
          <a:off x="19885660" y="17087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23" name="【庁舎】&#10;一人当たり面積平均値テキスト">
          <a:extLst>
            <a:ext uri="{FF2B5EF4-FFF2-40B4-BE49-F238E27FC236}">
              <a16:creationId xmlns:a16="http://schemas.microsoft.com/office/drawing/2014/main" id="{C4605BA3-AC85-48D9-8CD4-0600808CB5FA}"/>
            </a:ext>
          </a:extLst>
        </xdr:cNvPr>
        <xdr:cNvSpPr txBox="1"/>
      </xdr:nvSpPr>
      <xdr:spPr>
        <a:xfrm>
          <a:off x="19985990" y="1805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24" name="フローチャート: 判断 723">
          <a:extLst>
            <a:ext uri="{FF2B5EF4-FFF2-40B4-BE49-F238E27FC236}">
              <a16:creationId xmlns:a16="http://schemas.microsoft.com/office/drawing/2014/main" id="{38ED83FF-0EA7-4FB8-961D-C1D3820C706C}"/>
            </a:ext>
          </a:extLst>
        </xdr:cNvPr>
        <xdr:cNvSpPr/>
      </xdr:nvSpPr>
      <xdr:spPr>
        <a:xfrm>
          <a:off x="19904710" y="1806983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25" name="フローチャート: 判断 724">
          <a:extLst>
            <a:ext uri="{FF2B5EF4-FFF2-40B4-BE49-F238E27FC236}">
              <a16:creationId xmlns:a16="http://schemas.microsoft.com/office/drawing/2014/main" id="{319CF0CD-946B-433C-8A52-9A1C9AECC2B1}"/>
            </a:ext>
          </a:extLst>
        </xdr:cNvPr>
        <xdr:cNvSpPr/>
      </xdr:nvSpPr>
      <xdr:spPr>
        <a:xfrm>
          <a:off x="19161760" y="177914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108676</xdr:rowOff>
    </xdr:from>
    <xdr:to>
      <xdr:col>107</xdr:col>
      <xdr:colOff>101600</xdr:colOff>
      <xdr:row>104</xdr:row>
      <xdr:rowOff>38826</xdr:rowOff>
    </xdr:to>
    <xdr:sp macro="" textlink="">
      <xdr:nvSpPr>
        <xdr:cNvPr id="726" name="フローチャート: 判断 725">
          <a:extLst>
            <a:ext uri="{FF2B5EF4-FFF2-40B4-BE49-F238E27FC236}">
              <a16:creationId xmlns:a16="http://schemas.microsoft.com/office/drawing/2014/main" id="{89F06C8E-BEF4-4306-A3EF-7AAEA2C545D1}"/>
            </a:ext>
          </a:extLst>
        </xdr:cNvPr>
        <xdr:cNvSpPr/>
      </xdr:nvSpPr>
      <xdr:spPr>
        <a:xfrm>
          <a:off x="18345150" y="177661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141332</xdr:rowOff>
    </xdr:from>
    <xdr:to>
      <xdr:col>102</xdr:col>
      <xdr:colOff>165100</xdr:colOff>
      <xdr:row>104</xdr:row>
      <xdr:rowOff>71482</xdr:rowOff>
    </xdr:to>
    <xdr:sp macro="" textlink="">
      <xdr:nvSpPr>
        <xdr:cNvPr id="727" name="フローチャート: 判断 726">
          <a:extLst>
            <a:ext uri="{FF2B5EF4-FFF2-40B4-BE49-F238E27FC236}">
              <a16:creationId xmlns:a16="http://schemas.microsoft.com/office/drawing/2014/main" id="{C35F64B6-F9DF-4AD1-8DD1-50720283DF7F}"/>
            </a:ext>
          </a:extLst>
        </xdr:cNvPr>
        <xdr:cNvSpPr/>
      </xdr:nvSpPr>
      <xdr:spPr>
        <a:xfrm>
          <a:off x="17547590" y="1779877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147864</xdr:rowOff>
    </xdr:from>
    <xdr:to>
      <xdr:col>98</xdr:col>
      <xdr:colOff>38100</xdr:colOff>
      <xdr:row>104</xdr:row>
      <xdr:rowOff>78014</xdr:rowOff>
    </xdr:to>
    <xdr:sp macro="" textlink="">
      <xdr:nvSpPr>
        <xdr:cNvPr id="728" name="フローチャート: 判断 727">
          <a:extLst>
            <a:ext uri="{FF2B5EF4-FFF2-40B4-BE49-F238E27FC236}">
              <a16:creationId xmlns:a16="http://schemas.microsoft.com/office/drawing/2014/main" id="{19BF4A45-CB74-4B58-A1E7-2E71CB6DB585}"/>
            </a:ext>
          </a:extLst>
        </xdr:cNvPr>
        <xdr:cNvSpPr/>
      </xdr:nvSpPr>
      <xdr:spPr>
        <a:xfrm>
          <a:off x="16761460" y="178053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21790BD9-0171-4C9F-8A8A-073B9FA6DF91}"/>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D323F883-2804-41A8-995E-E6BFACE2DEB9}"/>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32D2027E-29B3-4166-88C1-2AA13D87146C}"/>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5DEF9D87-3513-480E-90E6-6E040603C85F}"/>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B633F70-0B98-4F3A-B42E-9B55A1D4D78E}"/>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40095</xdr:rowOff>
    </xdr:from>
    <xdr:to>
      <xdr:col>116</xdr:col>
      <xdr:colOff>114300</xdr:colOff>
      <xdr:row>105</xdr:row>
      <xdr:rowOff>141695</xdr:rowOff>
    </xdr:to>
    <xdr:sp macro="" textlink="">
      <xdr:nvSpPr>
        <xdr:cNvPr id="734" name="楕円 733">
          <a:extLst>
            <a:ext uri="{FF2B5EF4-FFF2-40B4-BE49-F238E27FC236}">
              <a16:creationId xmlns:a16="http://schemas.microsoft.com/office/drawing/2014/main" id="{D9065655-A725-4133-8BC5-BB75834BECAC}"/>
            </a:ext>
          </a:extLst>
        </xdr:cNvPr>
        <xdr:cNvSpPr/>
      </xdr:nvSpPr>
      <xdr:spPr>
        <a:xfrm>
          <a:off x="19904710" y="1804234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62972</xdr:rowOff>
    </xdr:from>
    <xdr:ext cx="469744" cy="259045"/>
    <xdr:sp macro="" textlink="">
      <xdr:nvSpPr>
        <xdr:cNvPr id="735" name="【庁舎】&#10;一人当たり面積該当値テキスト">
          <a:extLst>
            <a:ext uri="{FF2B5EF4-FFF2-40B4-BE49-F238E27FC236}">
              <a16:creationId xmlns:a16="http://schemas.microsoft.com/office/drawing/2014/main" id="{EFA5593C-BB3B-43DB-9505-C44848EC8738}"/>
            </a:ext>
          </a:extLst>
        </xdr:cNvPr>
        <xdr:cNvSpPr txBox="1"/>
      </xdr:nvSpPr>
      <xdr:spPr>
        <a:xfrm>
          <a:off x="19985990" y="1788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30299</xdr:rowOff>
    </xdr:from>
    <xdr:to>
      <xdr:col>112</xdr:col>
      <xdr:colOff>38100</xdr:colOff>
      <xdr:row>105</xdr:row>
      <xdr:rowOff>131899</xdr:rowOff>
    </xdr:to>
    <xdr:sp macro="" textlink="">
      <xdr:nvSpPr>
        <xdr:cNvPr id="736" name="楕円 735">
          <a:extLst>
            <a:ext uri="{FF2B5EF4-FFF2-40B4-BE49-F238E27FC236}">
              <a16:creationId xmlns:a16="http://schemas.microsoft.com/office/drawing/2014/main" id="{BD34BF1E-1D38-453F-8FF7-57096B0CED4B}"/>
            </a:ext>
          </a:extLst>
        </xdr:cNvPr>
        <xdr:cNvSpPr/>
      </xdr:nvSpPr>
      <xdr:spPr>
        <a:xfrm>
          <a:off x="19161760" y="1803064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81099</xdr:rowOff>
    </xdr:from>
    <xdr:to>
      <xdr:col>116</xdr:col>
      <xdr:colOff>63500</xdr:colOff>
      <xdr:row>105</xdr:row>
      <xdr:rowOff>90895</xdr:rowOff>
    </xdr:to>
    <xdr:cxnSp macro="">
      <xdr:nvCxnSpPr>
        <xdr:cNvPr id="737" name="直線コネクタ 736">
          <a:extLst>
            <a:ext uri="{FF2B5EF4-FFF2-40B4-BE49-F238E27FC236}">
              <a16:creationId xmlns:a16="http://schemas.microsoft.com/office/drawing/2014/main" id="{501237F5-87DB-4783-88E2-5BB4217D455C}"/>
            </a:ext>
          </a:extLst>
        </xdr:cNvPr>
        <xdr:cNvCxnSpPr/>
      </xdr:nvCxnSpPr>
      <xdr:spPr>
        <a:xfrm>
          <a:off x="19204940" y="18085254"/>
          <a:ext cx="742950" cy="1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38" name="楕円 737">
          <a:extLst>
            <a:ext uri="{FF2B5EF4-FFF2-40B4-BE49-F238E27FC236}">
              <a16:creationId xmlns:a16="http://schemas.microsoft.com/office/drawing/2014/main" id="{1AF19A77-6086-402C-8247-C2A37DE33BA7}"/>
            </a:ext>
          </a:extLst>
        </xdr:cNvPr>
        <xdr:cNvSpPr/>
      </xdr:nvSpPr>
      <xdr:spPr>
        <a:xfrm>
          <a:off x="18345150" y="1805812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81099</xdr:rowOff>
    </xdr:from>
    <xdr:to>
      <xdr:col>111</xdr:col>
      <xdr:colOff>177800</xdr:colOff>
      <xdr:row>105</xdr:row>
      <xdr:rowOff>110489</xdr:rowOff>
    </xdr:to>
    <xdr:cxnSp macro="">
      <xdr:nvCxnSpPr>
        <xdr:cNvPr id="739" name="直線コネクタ 738">
          <a:extLst>
            <a:ext uri="{FF2B5EF4-FFF2-40B4-BE49-F238E27FC236}">
              <a16:creationId xmlns:a16="http://schemas.microsoft.com/office/drawing/2014/main" id="{5623A9E7-3E53-4F3C-B0DA-415F735D2FD4}"/>
            </a:ext>
          </a:extLst>
        </xdr:cNvPr>
        <xdr:cNvCxnSpPr/>
      </xdr:nvCxnSpPr>
      <xdr:spPr>
        <a:xfrm flipV="1">
          <a:off x="18399760" y="18085254"/>
          <a:ext cx="80518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740" name="楕円 739">
          <a:extLst>
            <a:ext uri="{FF2B5EF4-FFF2-40B4-BE49-F238E27FC236}">
              <a16:creationId xmlns:a16="http://schemas.microsoft.com/office/drawing/2014/main" id="{5FF0B914-40CF-4430-B889-EC17655ECA68}"/>
            </a:ext>
          </a:extLst>
        </xdr:cNvPr>
        <xdr:cNvSpPr/>
      </xdr:nvSpPr>
      <xdr:spPr>
        <a:xfrm>
          <a:off x="17547590" y="18061396"/>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110489</xdr:rowOff>
    </xdr:from>
    <xdr:to>
      <xdr:col>107</xdr:col>
      <xdr:colOff>50800</xdr:colOff>
      <xdr:row>105</xdr:row>
      <xdr:rowOff>113756</xdr:rowOff>
    </xdr:to>
    <xdr:cxnSp macro="">
      <xdr:nvCxnSpPr>
        <xdr:cNvPr id="741" name="直線コネクタ 740">
          <a:extLst>
            <a:ext uri="{FF2B5EF4-FFF2-40B4-BE49-F238E27FC236}">
              <a16:creationId xmlns:a16="http://schemas.microsoft.com/office/drawing/2014/main" id="{A0E36875-C00B-42CC-8E7C-E7C44EE5C86E}"/>
            </a:ext>
          </a:extLst>
        </xdr:cNvPr>
        <xdr:cNvCxnSpPr/>
      </xdr:nvCxnSpPr>
      <xdr:spPr>
        <a:xfrm flipV="1">
          <a:off x="17602200" y="18110834"/>
          <a:ext cx="79756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742" name="楕円 741">
          <a:extLst>
            <a:ext uri="{FF2B5EF4-FFF2-40B4-BE49-F238E27FC236}">
              <a16:creationId xmlns:a16="http://schemas.microsoft.com/office/drawing/2014/main" id="{70DBE600-E76D-4E0B-BADF-1B573088D586}"/>
            </a:ext>
          </a:extLst>
        </xdr:cNvPr>
        <xdr:cNvSpPr/>
      </xdr:nvSpPr>
      <xdr:spPr>
        <a:xfrm>
          <a:off x="16761460" y="1806656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113756</xdr:rowOff>
    </xdr:from>
    <xdr:to>
      <xdr:col>102</xdr:col>
      <xdr:colOff>114300</xdr:colOff>
      <xdr:row>105</xdr:row>
      <xdr:rowOff>117021</xdr:rowOff>
    </xdr:to>
    <xdr:cxnSp macro="">
      <xdr:nvCxnSpPr>
        <xdr:cNvPr id="743" name="直線コネクタ 742">
          <a:extLst>
            <a:ext uri="{FF2B5EF4-FFF2-40B4-BE49-F238E27FC236}">
              <a16:creationId xmlns:a16="http://schemas.microsoft.com/office/drawing/2014/main" id="{08D1BF52-61FF-4F38-BE9F-A0487A7F9102}"/>
            </a:ext>
          </a:extLst>
        </xdr:cNvPr>
        <xdr:cNvCxnSpPr/>
      </xdr:nvCxnSpPr>
      <xdr:spPr>
        <a:xfrm flipV="1">
          <a:off x="16804640" y="18116006"/>
          <a:ext cx="79756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744" name="n_1aveValue【庁舎】&#10;一人当たり面積">
          <a:extLst>
            <a:ext uri="{FF2B5EF4-FFF2-40B4-BE49-F238E27FC236}">
              <a16:creationId xmlns:a16="http://schemas.microsoft.com/office/drawing/2014/main" id="{25DB47D9-33C0-4F21-82CC-C9154261C777}"/>
            </a:ext>
          </a:extLst>
        </xdr:cNvPr>
        <xdr:cNvSpPr txBox="1"/>
      </xdr:nvSpPr>
      <xdr:spPr>
        <a:xfrm>
          <a:off x="18982132"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55353</xdr:rowOff>
    </xdr:from>
    <xdr:ext cx="469744" cy="259045"/>
    <xdr:sp macro="" textlink="">
      <xdr:nvSpPr>
        <xdr:cNvPr id="745" name="n_2aveValue【庁舎】&#10;一人当たり面積">
          <a:extLst>
            <a:ext uri="{FF2B5EF4-FFF2-40B4-BE49-F238E27FC236}">
              <a16:creationId xmlns:a16="http://schemas.microsoft.com/office/drawing/2014/main" id="{B984FC5C-89AF-456C-8499-9092D6F03CA5}"/>
            </a:ext>
          </a:extLst>
        </xdr:cNvPr>
        <xdr:cNvSpPr txBox="1"/>
      </xdr:nvSpPr>
      <xdr:spPr>
        <a:xfrm>
          <a:off x="18182032" y="175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88009</xdr:rowOff>
    </xdr:from>
    <xdr:ext cx="469744" cy="259045"/>
    <xdr:sp macro="" textlink="">
      <xdr:nvSpPr>
        <xdr:cNvPr id="746" name="n_3aveValue【庁舎】&#10;一人当たり面積">
          <a:extLst>
            <a:ext uri="{FF2B5EF4-FFF2-40B4-BE49-F238E27FC236}">
              <a16:creationId xmlns:a16="http://schemas.microsoft.com/office/drawing/2014/main" id="{5C273758-5066-482C-B21D-943EEA2A86FD}"/>
            </a:ext>
          </a:extLst>
        </xdr:cNvPr>
        <xdr:cNvSpPr txBox="1"/>
      </xdr:nvSpPr>
      <xdr:spPr>
        <a:xfrm>
          <a:off x="17384472" y="1757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94541</xdr:rowOff>
    </xdr:from>
    <xdr:ext cx="469744" cy="259045"/>
    <xdr:sp macro="" textlink="">
      <xdr:nvSpPr>
        <xdr:cNvPr id="747" name="n_4aveValue【庁舎】&#10;一人当たり面積">
          <a:extLst>
            <a:ext uri="{FF2B5EF4-FFF2-40B4-BE49-F238E27FC236}">
              <a16:creationId xmlns:a16="http://schemas.microsoft.com/office/drawing/2014/main" id="{D237B1CD-C738-4E75-98A0-1A36694DC256}"/>
            </a:ext>
          </a:extLst>
        </xdr:cNvPr>
        <xdr:cNvSpPr txBox="1"/>
      </xdr:nvSpPr>
      <xdr:spPr>
        <a:xfrm>
          <a:off x="16588817" y="1758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123026</xdr:rowOff>
    </xdr:from>
    <xdr:ext cx="469744" cy="259045"/>
    <xdr:sp macro="" textlink="">
      <xdr:nvSpPr>
        <xdr:cNvPr id="748" name="n_1mainValue【庁舎】&#10;一人当たり面積">
          <a:extLst>
            <a:ext uri="{FF2B5EF4-FFF2-40B4-BE49-F238E27FC236}">
              <a16:creationId xmlns:a16="http://schemas.microsoft.com/office/drawing/2014/main" id="{57D3C960-FD65-46EC-956B-7B97E47C0C59}"/>
            </a:ext>
          </a:extLst>
        </xdr:cNvPr>
        <xdr:cNvSpPr txBox="1"/>
      </xdr:nvSpPr>
      <xdr:spPr>
        <a:xfrm>
          <a:off x="18982132" y="1812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749" name="n_2mainValue【庁舎】&#10;一人当たり面積">
          <a:extLst>
            <a:ext uri="{FF2B5EF4-FFF2-40B4-BE49-F238E27FC236}">
              <a16:creationId xmlns:a16="http://schemas.microsoft.com/office/drawing/2014/main" id="{DB4DFD19-ECD9-4525-AB1E-D928F7945E8A}"/>
            </a:ext>
          </a:extLst>
        </xdr:cNvPr>
        <xdr:cNvSpPr txBox="1"/>
      </xdr:nvSpPr>
      <xdr:spPr>
        <a:xfrm>
          <a:off x="18182032"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155683</xdr:rowOff>
    </xdr:from>
    <xdr:ext cx="469744" cy="259045"/>
    <xdr:sp macro="" textlink="">
      <xdr:nvSpPr>
        <xdr:cNvPr id="750" name="n_3mainValue【庁舎】&#10;一人当たり面積">
          <a:extLst>
            <a:ext uri="{FF2B5EF4-FFF2-40B4-BE49-F238E27FC236}">
              <a16:creationId xmlns:a16="http://schemas.microsoft.com/office/drawing/2014/main" id="{ED40B05F-7365-485C-96A7-C789B175C044}"/>
            </a:ext>
          </a:extLst>
        </xdr:cNvPr>
        <xdr:cNvSpPr txBox="1"/>
      </xdr:nvSpPr>
      <xdr:spPr>
        <a:xfrm>
          <a:off x="17384472"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158948</xdr:rowOff>
    </xdr:from>
    <xdr:ext cx="469744" cy="259045"/>
    <xdr:sp macro="" textlink="">
      <xdr:nvSpPr>
        <xdr:cNvPr id="751" name="n_4mainValue【庁舎】&#10;一人当たり面積">
          <a:extLst>
            <a:ext uri="{FF2B5EF4-FFF2-40B4-BE49-F238E27FC236}">
              <a16:creationId xmlns:a16="http://schemas.microsoft.com/office/drawing/2014/main" id="{2AC5D0A3-D0A9-4E71-AA3B-F5870A25E664}"/>
            </a:ext>
          </a:extLst>
        </xdr:cNvPr>
        <xdr:cNvSpPr txBox="1"/>
      </xdr:nvSpPr>
      <xdr:spPr>
        <a:xfrm>
          <a:off x="16588817" y="1816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52C05BBD-F1AC-443C-81D2-D4D6B140659E}"/>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B2753FF3-2781-421A-ACD2-15A45E87E198}"/>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AE3BEFDE-99AE-41DA-B65D-EA54DC7B9E15}"/>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「福祉施設」、「消防施設」の有形固定資産減価償却率は類似団体平均と比較し低くなっているが、その要因は有都福祉交流センター（平成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年度竣工）　、消防庁舎（平成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年度竣工）等の建設されてから相当の期間を経過していない施設を含んでいるためである。</a:t>
          </a:r>
        </a:p>
        <a:p>
          <a:r>
            <a:rPr kumimoji="1" lang="ja-JP" altLang="en-US" sz="1300">
              <a:latin typeface="ＭＳ Ｐゴシック" panose="020B0600070205080204" pitchFamily="50" charset="-128"/>
              <a:ea typeface="ＭＳ Ｐゴシック" panose="020B0600070205080204" pitchFamily="50" charset="-128"/>
            </a:rPr>
            <a:t>また、「庁舎」の償却率が特に高くなっているが、市役所本庁舎は、竣工から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が経過し耐震性能基準を満たしていないため、災害時に重要な拠点であることを踏まえ、現在新本庁舎の整備を進めており、庁舎本体については令和４年度中の完成を予定している。そのため、令和４度以降は庁舎の有形固定資産減価償却率については改善する見通しである。</a:t>
          </a:r>
        </a:p>
        <a:p>
          <a:r>
            <a:rPr kumimoji="1" lang="ja-JP" altLang="en-US" sz="1300">
              <a:latin typeface="ＭＳ Ｐゴシック" panose="020B0600070205080204" pitchFamily="50" charset="-128"/>
              <a:ea typeface="ＭＳ Ｐゴシック" panose="020B0600070205080204" pitchFamily="50" charset="-128"/>
            </a:rPr>
            <a:t>一人当たり面積・延長等については、多くの施設で類似団体平均より低い傾向にある。これは、類似団体に比べ市域の面積が小さいため、施設数が少ないことが関係していると考えられる。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69,952
68,109
24.35
31,031,706
30,157,778
829,538
15,932,749
26,292,592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23542"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42354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　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年度においては、新型コロナウイルス感染症の影響を受け、基準財政収入額が減少したため、財政力指数が低下している。また令和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年度は第３次産業人口比率の増加により、市町村類型が</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－１から</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３に変更になったため、類似団体平均が大きく変動している。今後想定される更なる少子高齢化に備え、継続した行財政改革の取組を行うとともに、税源涵養の視点からの潜在力を成長に結びつける施策を推進することで、財政基盤の強化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458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104775</xdr:rowOff>
    </xdr:from>
    <xdr:to>
      <xdr:col>19</xdr:col>
      <xdr:colOff>184150</xdr:colOff>
      <xdr:row>44</xdr:row>
      <xdr:rowOff>34925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5292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66269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年度は前年度のたばこ税の減少の影響や、基準財政収入額の減少、臨時財政対策債償還のための追加交付等で地方交付税の増額があったため、経常収支比率は前年度対比で</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の改善となった。しかし、これらの要因はあくまで一時的なものであり、今後の歳出については義務的経費である人件費が会計年度任用職員制度等により増加傾向であり、委託料などの物件費や社会保障経費についても増加し続けていくことが見込まれているため、継続した歳出改善や、税源涵養策の展開や税外収入確保等の歳入増加策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66</xdr:row>
      <xdr:rowOff>154940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0869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154940</xdr:rowOff>
    </xdr:from>
    <xdr:to>
      <xdr:col>19</xdr:col>
      <xdr:colOff>133350</xdr:colOff>
      <xdr:row>67</xdr:row>
      <xdr:rowOff>12446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4706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114046</xdr:rowOff>
    </xdr:from>
    <xdr:to>
      <xdr:col>19</xdr:col>
      <xdr:colOff>184150</xdr:colOff>
      <xdr:row>65</xdr:row>
      <xdr:rowOff>44196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54373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5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67</xdr:row>
      <xdr:rowOff>12446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7760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147828</xdr:rowOff>
    </xdr:from>
    <xdr:to>
      <xdr:col>15</xdr:col>
      <xdr:colOff>133350</xdr:colOff>
      <xdr:row>65</xdr:row>
      <xdr:rowOff>77978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88155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92202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7760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118872</xdr:rowOff>
    </xdr:from>
    <xdr:to>
      <xdr:col>11</xdr:col>
      <xdr:colOff>82550</xdr:colOff>
      <xdr:row>65</xdr:row>
      <xdr:rowOff>49022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59199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104140</xdr:rowOff>
    </xdr:from>
    <xdr:to>
      <xdr:col>19</xdr:col>
      <xdr:colOff>184150</xdr:colOff>
      <xdr:row>67</xdr:row>
      <xdr:rowOff>34290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19067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0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133096</xdr:rowOff>
    </xdr:from>
    <xdr:to>
      <xdr:col>15</xdr:col>
      <xdr:colOff>133350</xdr:colOff>
      <xdr:row>67</xdr:row>
      <xdr:rowOff>63246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48023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5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41402</xdr:rowOff>
    </xdr:from>
    <xdr:to>
      <xdr:col>7</xdr:col>
      <xdr:colOff>31750</xdr:colOff>
      <xdr:row>66</xdr:row>
      <xdr:rowOff>143002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127779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年度にかけては、主に会計年度任用職員制度導入の影響から決算額が増加した。令和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区分が変更となったが、変更後区分においても類似団体よりは低い額となっている。しかし、人件費については経常収支比率において比較的高い割合を占めているほか、近年は労務単価や物価上昇の影響もあり、委託料を始めとした物件費についても上昇傾向が続いているため、今後の人口減少を見据え、業務やサービスの合理化を進めたうえで、人件費と物件費のバランスを考えた効率的な財政運営が必要とな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80586</xdr:rowOff>
    </xdr:from>
    <xdr:to>
      <xdr:col>23</xdr:col>
      <xdr:colOff>133350</xdr:colOff>
      <xdr:row>82</xdr:row>
      <xdr:rowOff>127881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39486"/>
          <a:ext cx="8382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88010</xdr:rowOff>
    </xdr:from>
    <xdr:to>
      <xdr:col>19</xdr:col>
      <xdr:colOff>133350</xdr:colOff>
      <xdr:row>82</xdr:row>
      <xdr:rowOff>80586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75460"/>
          <a:ext cx="889000" cy="16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48400</xdr:rowOff>
    </xdr:from>
    <xdr:to>
      <xdr:col>19</xdr:col>
      <xdr:colOff>184150</xdr:colOff>
      <xdr:row>84</xdr:row>
      <xdr:rowOff>150000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5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134777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53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39187</xdr:rowOff>
    </xdr:from>
    <xdr:to>
      <xdr:col>15</xdr:col>
      <xdr:colOff>82550</xdr:colOff>
      <xdr:row>81</xdr:row>
      <xdr:rowOff>88010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26637"/>
          <a:ext cx="889000" cy="4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69371</xdr:rowOff>
    </xdr:from>
    <xdr:to>
      <xdr:col>15</xdr:col>
      <xdr:colOff>133350</xdr:colOff>
      <xdr:row>83</xdr:row>
      <xdr:rowOff>170971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155748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26065</xdr:rowOff>
    </xdr:from>
    <xdr:to>
      <xdr:col>11</xdr:col>
      <xdr:colOff>31750</xdr:colOff>
      <xdr:row>81</xdr:row>
      <xdr:rowOff>39187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13515"/>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20594</xdr:rowOff>
    </xdr:from>
    <xdr:to>
      <xdr:col>11</xdr:col>
      <xdr:colOff>82550</xdr:colOff>
      <xdr:row>83</xdr:row>
      <xdr:rowOff>122194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106971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13584</xdr:rowOff>
    </xdr:from>
    <xdr:to>
      <xdr:col>7</xdr:col>
      <xdr:colOff>31750</xdr:colOff>
      <xdr:row>83</xdr:row>
      <xdr:rowOff>115184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99961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3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77081</xdr:rowOff>
    </xdr:from>
    <xdr:to>
      <xdr:col>23</xdr:col>
      <xdr:colOff>184150</xdr:colOff>
      <xdr:row>83</xdr:row>
      <xdr:rowOff>7231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3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93608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8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29786</xdr:rowOff>
    </xdr:from>
    <xdr:to>
      <xdr:col>19</xdr:col>
      <xdr:colOff>184150</xdr:colOff>
      <xdr:row>82</xdr:row>
      <xdr:rowOff>131386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141563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5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37210</xdr:rowOff>
    </xdr:from>
    <xdr:to>
      <xdr:col>15</xdr:col>
      <xdr:colOff>133350</xdr:colOff>
      <xdr:row>81</xdr:row>
      <xdr:rowOff>138810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2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148987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9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159837</xdr:rowOff>
    </xdr:from>
    <xdr:to>
      <xdr:col>11</xdr:col>
      <xdr:colOff>82550</xdr:colOff>
      <xdr:row>81</xdr:row>
      <xdr:rowOff>89987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100164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4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146715</xdr:rowOff>
    </xdr:from>
    <xdr:to>
      <xdr:col>7</xdr:col>
      <xdr:colOff>31750</xdr:colOff>
      <xdr:row>81</xdr:row>
      <xdr:rowOff>76865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87042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3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人事院勧告による国家公務員の給与制度の見直しに準じた職員給与の改正を実施しており、近年では期末勤勉手当の引き下げを行っているが、市の人口急増期に大量採用された職員の入れ替わりの影響等により職員の平均年齢が低く、若年層の昇格時期が早い傾向があること等により近年は指数が上昇し</a:t>
          </a:r>
          <a:r>
            <a:rPr lang="en-US" altLang="ja-JP" sz="1300">
              <a:effectLst/>
              <a:latin typeface="ＭＳ Ｐゴシック" panose="020B0600070205080204" pitchFamily="50" charset="-128"/>
              <a:ea typeface="ＭＳ Ｐゴシック" panose="020B0600070205080204" pitchFamily="50" charset="-128"/>
            </a:rPr>
            <a:t>100</a:t>
          </a:r>
          <a:r>
            <a:rPr lang="ja-JP" altLang="en-US" sz="1300">
              <a:effectLst/>
              <a:latin typeface="ＭＳ Ｐゴシック" panose="020B0600070205080204" pitchFamily="50" charset="-128"/>
              <a:ea typeface="ＭＳ Ｐゴシック" panose="020B0600070205080204" pitchFamily="50" charset="-128"/>
            </a:rPr>
            <a:t>を超えている状況である。現在一人当たりの平均給与額については比較的低い状況にあるが、年齢層が偏在する職員の年齢上昇とともに平均給与額も引き上げられていくことが将来的に見込まれるため、今後も給与の適正化に努めていくことが求め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88</xdr:row>
      <xdr:rowOff>86179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1737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86179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88</xdr:row>
      <xdr:rowOff>34471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152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16329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職員数が最も多かった平成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715</a:t>
          </a:r>
          <a:r>
            <a:rPr kumimoji="1" lang="ja-JP" altLang="en-US" sz="1300">
              <a:latin typeface="ＭＳ Ｐゴシック" panose="020B0600070205080204" pitchFamily="50" charset="-128"/>
              <a:ea typeface="ＭＳ Ｐゴシック" panose="020B0600070205080204" pitchFamily="50" charset="-128"/>
            </a:rPr>
            <a:t>人から、令和３年４月１日には職員数を</a:t>
          </a:r>
          <a:r>
            <a:rPr kumimoji="1" lang="en-US" altLang="ja-JP" sz="1300">
              <a:latin typeface="ＭＳ Ｐゴシック" panose="020B0600070205080204" pitchFamily="50" charset="-128"/>
              <a:ea typeface="ＭＳ Ｐゴシック" panose="020B0600070205080204" pitchFamily="50" charset="-128"/>
            </a:rPr>
            <a:t>609</a:t>
          </a:r>
        </a:p>
        <a:p>
          <a:r>
            <a:rPr kumimoji="1" lang="ja-JP" altLang="en-US" sz="1300">
              <a:latin typeface="ＭＳ Ｐゴシック" panose="020B0600070205080204" pitchFamily="50" charset="-128"/>
              <a:ea typeface="ＭＳ Ｐゴシック" panose="020B0600070205080204" pitchFamily="50" charset="-128"/>
            </a:rPr>
            <a:t>人とし、</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人の削減となっている。今後は、消防分署整備による職員数の増加が見込まれているが、統廃合を含めた就学前施設等の在り方について検討を進めるとともに、委託料とのコスト比較や技術継承などの課題も考慮しながら、各種業務の民間活用等の検討を行い、職員数の適正管理を行っていく必要があ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124883</xdr:rowOff>
    </xdr:from>
    <xdr:to>
      <xdr:col>81</xdr:col>
      <xdr:colOff>44450</xdr:colOff>
      <xdr:row>62</xdr:row>
      <xdr:rowOff>134938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5478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114829</xdr:rowOff>
    </xdr:from>
    <xdr:to>
      <xdr:col>77</xdr:col>
      <xdr:colOff>44450</xdr:colOff>
      <xdr:row>62</xdr:row>
      <xdr:rowOff>124883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447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78634</xdr:rowOff>
    </xdr:from>
    <xdr:to>
      <xdr:col>72</xdr:col>
      <xdr:colOff>203200</xdr:colOff>
      <xdr:row>62</xdr:row>
      <xdr:rowOff>114829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0853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72602</xdr:rowOff>
    </xdr:from>
    <xdr:to>
      <xdr:col>68</xdr:col>
      <xdr:colOff>152400</xdr:colOff>
      <xdr:row>62</xdr:row>
      <xdr:rowOff>78634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0250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81508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84138</xdr:rowOff>
    </xdr:from>
    <xdr:to>
      <xdr:col>81</xdr:col>
      <xdr:colOff>95250</xdr:colOff>
      <xdr:row>63</xdr:row>
      <xdr:rowOff>14288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56215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8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74083</xdr:rowOff>
    </xdr:from>
    <xdr:to>
      <xdr:col>77</xdr:col>
      <xdr:colOff>95250</xdr:colOff>
      <xdr:row>63</xdr:row>
      <xdr:rowOff>4233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14410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64029</xdr:rowOff>
    </xdr:from>
    <xdr:to>
      <xdr:col>73</xdr:col>
      <xdr:colOff>44450</xdr:colOff>
      <xdr:row>62</xdr:row>
      <xdr:rowOff>165629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4356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6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27834</xdr:rowOff>
    </xdr:from>
    <xdr:to>
      <xdr:col>68</xdr:col>
      <xdr:colOff>203200</xdr:colOff>
      <xdr:row>62</xdr:row>
      <xdr:rowOff>129434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139611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2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133579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発行した交付税算入のない退職手当債、消防施設整備、防災機能強化事業等の元金償還の本格化に伴い、実質公債費比率が悪化している。本市は、下水道事業の経営が健全であり、交付税算入を加味した場合の公営企業繰出金が少ないため、数値悪化を見ても実質公債費比率は他市と比較して低くなっている。今後は庁舎建替により、地方債残高の増加が見込まれるが、交付税算入のある起債の割合を増やし、実質公債費比率の悪化を最小限にす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40</xdr:row>
      <xdr:rowOff>14394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1609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129540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356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49106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68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140123</xdr:rowOff>
    </xdr:from>
    <xdr:to>
      <xdr:col>68</xdr:col>
      <xdr:colOff>152400</xdr:colOff>
      <xdr:row>39</xdr:row>
      <xdr:rowOff>846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6552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29650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手当債の繰上償還や、各種基金の増加により将来負担比率は改善し０となっている。しかし、令和４年度には庁舎整備事業に係る地方債の借り入れと基金の取り崩しが見込まれているため、将来負担比率は悪化することが想定されている。引き続き退職手当債の繰り上げ償還や基金残高の確保により、将来負担比率の悪化を最小限にとどめていく必要があ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144498</xdr:rowOff>
    </xdr:from>
    <xdr:to>
      <xdr:col>68</xdr:col>
      <xdr:colOff>152400</xdr:colOff>
      <xdr:row>14</xdr:row>
      <xdr:rowOff>163407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373348"/>
          <a:ext cx="8890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38399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78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67892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132574</xdr:rowOff>
    </xdr:from>
    <xdr:to>
      <xdr:col>77</xdr:col>
      <xdr:colOff>95250</xdr:colOff>
      <xdr:row>14</xdr:row>
      <xdr:rowOff>62724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3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72901</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13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93698</xdr:rowOff>
    </xdr:from>
    <xdr:to>
      <xdr:col>68</xdr:col>
      <xdr:colOff>203200</xdr:colOff>
      <xdr:row>14</xdr:row>
      <xdr:rowOff>23848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34025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09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112607</xdr:rowOff>
    </xdr:from>
    <xdr:to>
      <xdr:col>64</xdr:col>
      <xdr:colOff>152400</xdr:colOff>
      <xdr:row>15</xdr:row>
      <xdr:rowOff>42757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52934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28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69,952
68,109
24.35
31,031,706
30,157,778
829,538
15,932,749
26,292,592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占める人件費割合は高い状況である。これは、類似団体と比較して職員数が多いこと等が要因と考えられる。一方で、委託料等の物件費については比較的抑制されている状況であるが、今後の市民サービス需要や物件費等との総額とバランスを考慮した体制構築を推進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43180</xdr:rowOff>
    </xdr:from>
    <xdr:to>
      <xdr:col>24</xdr:col>
      <xdr:colOff>25400</xdr:colOff>
      <xdr:row>41</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011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27940</xdr:rowOff>
    </xdr:from>
    <xdr:to>
      <xdr:col>19</xdr:col>
      <xdr:colOff>187325</xdr:colOff>
      <xdr:row>41</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859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138447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27940</xdr:rowOff>
    </xdr:from>
    <xdr:to>
      <xdr:col>15</xdr:col>
      <xdr:colOff>98425</xdr:colOff>
      <xdr:row>40</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85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66040</xdr:rowOff>
    </xdr:from>
    <xdr:to>
      <xdr:col>11</xdr:col>
      <xdr:colOff>9525</xdr:colOff>
      <xdr:row>40</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24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163830</xdr:rowOff>
    </xdr:from>
    <xdr:to>
      <xdr:col>24</xdr:col>
      <xdr:colOff>76200</xdr:colOff>
      <xdr:row>40</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3810</xdr:rowOff>
    </xdr:from>
    <xdr:to>
      <xdr:col>20</xdr:col>
      <xdr:colOff>38100</xdr:colOff>
      <xdr:row>41</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1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148590</xdr:rowOff>
    </xdr:from>
    <xdr:to>
      <xdr:col>15</xdr:col>
      <xdr:colOff>149225</xdr:colOff>
      <xdr:row>40</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15240</xdr:rowOff>
    </xdr:from>
    <xdr:to>
      <xdr:col>11</xdr:col>
      <xdr:colOff>60325</xdr:colOff>
      <xdr:row>40</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101617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38100</xdr:rowOff>
    </xdr:from>
    <xdr:to>
      <xdr:col>6</xdr:col>
      <xdr:colOff>171450</xdr:colOff>
      <xdr:row>40</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における人件費割合が高い反面として、委託料をはじめとした物件費の割合については比較的抑制されている。物価上昇や労務単価上昇の影響を受けやすい費用であることから、今後の社会情勢や、市民サービス需要や人件費等との総額とバランスを考慮した体制構築を推進し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91621</xdr:rowOff>
    </xdr:from>
    <xdr:to>
      <xdr:col>82</xdr:col>
      <xdr:colOff>107950</xdr:colOff>
      <xdr:row>13</xdr:row>
      <xdr:rowOff>124279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204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91621</xdr:rowOff>
    </xdr:from>
    <xdr:to>
      <xdr:col>78</xdr:col>
      <xdr:colOff>69850</xdr:colOff>
      <xdr:row>14</xdr:row>
      <xdr:rowOff>83457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204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18143</xdr:rowOff>
    </xdr:from>
    <xdr:to>
      <xdr:col>73</xdr:col>
      <xdr:colOff>180975</xdr:colOff>
      <xdr:row>14</xdr:row>
      <xdr:rowOff>83457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1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5443</xdr:rowOff>
    </xdr:from>
    <xdr:to>
      <xdr:col>74</xdr:col>
      <xdr:colOff>31750</xdr:colOff>
      <xdr:row>16</xdr:row>
      <xdr:rowOff>107043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91820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18143</xdr:rowOff>
    </xdr:from>
    <xdr:to>
      <xdr:col>69</xdr:col>
      <xdr:colOff>92075</xdr:colOff>
      <xdr:row>14</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18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144236</xdr:rowOff>
    </xdr:from>
    <xdr:to>
      <xdr:col>69</xdr:col>
      <xdr:colOff>142875</xdr:colOff>
      <xdr:row>16</xdr:row>
      <xdr:rowOff>74386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59163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26506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73479</xdr:rowOff>
    </xdr:from>
    <xdr:to>
      <xdr:col>82</xdr:col>
      <xdr:colOff>158750</xdr:colOff>
      <xdr:row>14</xdr:row>
      <xdr:rowOff>3629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90006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40821</xdr:rowOff>
    </xdr:from>
    <xdr:to>
      <xdr:col>78</xdr:col>
      <xdr:colOff>120650</xdr:colOff>
      <xdr:row>13</xdr:row>
      <xdr:rowOff>142421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152598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3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32657</xdr:rowOff>
    </xdr:from>
    <xdr:to>
      <xdr:col>74</xdr:col>
      <xdr:colOff>31750</xdr:colOff>
      <xdr:row>14</xdr:row>
      <xdr:rowOff>134257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144434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138793</xdr:rowOff>
    </xdr:from>
    <xdr:to>
      <xdr:col>69</xdr:col>
      <xdr:colOff>142875</xdr:colOff>
      <xdr:row>14</xdr:row>
      <xdr:rowOff>68943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79120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扶助費の割合は高い傾向であるが、新型コロナウイルス感染症の影響による医療控え等の影響で令和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年度から割合が低下している。令和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年度は地方交付税増により経常収支比率が</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ポイント改善した関係で、関連する指標が総じて改善傾向だが、これは一時的なものであるため今後は再び数値の悪化が見込まれる。令和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年度の生活保護率は</a:t>
          </a:r>
          <a:r>
            <a:rPr kumimoji="1" lang="en-US" altLang="ja-JP" sz="1300">
              <a:latin typeface="ＭＳ Ｐゴシック" panose="020B0600070205080204" pitchFamily="50" charset="-128"/>
              <a:ea typeface="ＭＳ Ｐゴシック" panose="020B0600070205080204" pitchFamily="50" charset="-128"/>
            </a:rPr>
            <a:t>21.48‰</a:t>
          </a:r>
          <a:r>
            <a:rPr kumimoji="1" lang="ja-JP" altLang="en-US" sz="1300">
              <a:latin typeface="ＭＳ Ｐゴシック" panose="020B0600070205080204" pitchFamily="50" charset="-128"/>
              <a:ea typeface="ＭＳ Ｐゴシック" panose="020B0600070205080204" pitchFamily="50" charset="-128"/>
            </a:rPr>
            <a:t>で前年度（</a:t>
          </a:r>
          <a:r>
            <a:rPr kumimoji="1" lang="en-US" altLang="ja-JP" sz="1300">
              <a:latin typeface="ＭＳ Ｐゴシック" panose="020B0600070205080204" pitchFamily="50" charset="-128"/>
              <a:ea typeface="ＭＳ Ｐゴシック" panose="020B0600070205080204" pitchFamily="50" charset="-128"/>
            </a:rPr>
            <a:t>21.87‰</a:t>
          </a:r>
          <a:r>
            <a:rPr kumimoji="1" lang="ja-JP" altLang="en-US" sz="1300">
              <a:latin typeface="ＭＳ Ｐゴシック" panose="020B0600070205080204" pitchFamily="50" charset="-128"/>
              <a:ea typeface="ＭＳ Ｐゴシック" panose="020B0600070205080204" pitchFamily="50" charset="-128"/>
            </a:rPr>
            <a:t>）より改善しているが、類似団体よりは依然高い状況である。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918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60</xdr:row>
      <xdr:rowOff>78015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071100"/>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2722</xdr:rowOff>
    </xdr:from>
    <xdr:to>
      <xdr:col>20</xdr:col>
      <xdr:colOff>38100</xdr:colOff>
      <xdr:row>55</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86178</xdr:rowOff>
    </xdr:from>
    <xdr:to>
      <xdr:col>15</xdr:col>
      <xdr:colOff>98425</xdr:colOff>
      <xdr:row>60</xdr:row>
      <xdr:rowOff>78015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201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59</xdr:row>
      <xdr:rowOff>140607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201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27215</xdr:rowOff>
    </xdr:from>
    <xdr:to>
      <xdr:col>15</xdr:col>
      <xdr:colOff>149225</xdr:colOff>
      <xdr:row>60</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113592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35378</xdr:rowOff>
    </xdr:from>
    <xdr:to>
      <xdr:col>11</xdr:col>
      <xdr:colOff>60325</xdr:colOff>
      <xdr:row>59</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121755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89807</xdr:rowOff>
    </xdr:from>
    <xdr:to>
      <xdr:col>6</xdr:col>
      <xdr:colOff>171450</xdr:colOff>
      <xdr:row>60</xdr:row>
      <xdr:rowOff>19957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4734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高齢化に伴う後期高齢者医療特別会計及び介護保険特別会計への繰出金の増等があり、地方交付税の増により経常収支比率においては改善しているが、類似団体平均よりも高い水準となった。</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154215</xdr:rowOff>
    </xdr:from>
    <xdr:to>
      <xdr:col>82</xdr:col>
      <xdr:colOff>107950</xdr:colOff>
      <xdr:row>57</xdr:row>
      <xdr:rowOff>135165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5541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135165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146957</xdr:rowOff>
    </xdr:from>
    <xdr:to>
      <xdr:col>78</xdr:col>
      <xdr:colOff>120650</xdr:colOff>
      <xdr:row>57</xdr:row>
      <xdr:rowOff>77107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87284</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57</xdr:row>
      <xdr:rowOff>69850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22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121557</xdr:rowOff>
    </xdr:from>
    <xdr:to>
      <xdr:col>69</xdr:col>
      <xdr:colOff>92075</xdr:colOff>
      <xdr:row>57</xdr:row>
      <xdr:rowOff>48078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722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129920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75492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70757</xdr:rowOff>
    </xdr:from>
    <xdr:to>
      <xdr:col>69</xdr:col>
      <xdr:colOff>142875</xdr:colOff>
      <xdr:row>57</xdr:row>
      <xdr:rowOff>907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109055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下水道事業への繰出を見直したこと等により改善した数値からほぼ横ばいとなっていたが、令和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分母となる地方交付税の増加により改善している。今後も、市の助成対象事業が公共性・公益性を有しているかなど、市が定めた基準に基づき、適正に執行されているか等、助成制度の見直しも含め検討を行い、改善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0751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147574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147574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170434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1437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方交付税の増加により数値は改善しているが、臨時財政対策債等の元金償還据え置き期間の終了等で、公債費が増加傾向にある事や、今後庁舎整備事業などの大型事業に伴う借入が見込まれていることから、退職手当債の繰上償還や、地方交付税措置のある地方債の活用により、残高の抑制及び利息負担の軽減を図る必要があ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2638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146050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91439</xdr:rowOff>
    </xdr:from>
    <xdr:to>
      <xdr:col>20</xdr:col>
      <xdr:colOff>38100</xdr:colOff>
      <xdr:row>79</xdr:row>
      <xdr:rowOff>21589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107950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724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76</xdr:row>
      <xdr:rowOff>142239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149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99061</xdr:rowOff>
    </xdr:from>
    <xdr:to>
      <xdr:col>11</xdr:col>
      <xdr:colOff>60325</xdr:colOff>
      <xdr:row>79</xdr:row>
      <xdr:rowOff>29211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扶助費が主な要因となり、類似団体平均と比較して数値が高い。令和３年度に関しては分母となる地方交付税の増額により数値が改善している。今後、少子高齢化により社会保障関係経費等の増加が予測される中、事務事業の見直し等による歳出抑制、税源涵養の視点からの潜在力を成長に結びつける施策を推進していくことで財政構造の弾力化を図る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79</xdr:row>
      <xdr:rowOff>92711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44652"/>
          <a:ext cx="838200" cy="29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79</xdr:row>
      <xdr:rowOff>143002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6372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14987</xdr:rowOff>
    </xdr:from>
    <xdr:to>
      <xdr:col>73</xdr:col>
      <xdr:colOff>180975</xdr:colOff>
      <xdr:row>79</xdr:row>
      <xdr:rowOff>143002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559537"/>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14987</xdr:rowOff>
    </xdr:from>
    <xdr:to>
      <xdr:col>69</xdr:col>
      <xdr:colOff>92075</xdr:colOff>
      <xdr:row>79</xdr:row>
      <xdr:rowOff>152146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559537"/>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92202</xdr:rowOff>
    </xdr:from>
    <xdr:to>
      <xdr:col>74</xdr:col>
      <xdr:colOff>31750</xdr:colOff>
      <xdr:row>80</xdr:row>
      <xdr:rowOff>22352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7129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135637</xdr:rowOff>
    </xdr:from>
    <xdr:to>
      <xdr:col>69</xdr:col>
      <xdr:colOff>142875</xdr:colOff>
      <xdr:row>79</xdr:row>
      <xdr:rowOff>65787</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101346</xdr:rowOff>
    </xdr:from>
    <xdr:to>
      <xdr:col>65</xdr:col>
      <xdr:colOff>53975</xdr:colOff>
      <xdr:row>80</xdr:row>
      <xdr:rowOff>31496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16273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63966</xdr:rowOff>
    </xdr:from>
    <xdr:to>
      <xdr:col>29</xdr:col>
      <xdr:colOff>127000</xdr:colOff>
      <xdr:row>16</xdr:row>
      <xdr:rowOff>101620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54791"/>
          <a:ext cx="647700" cy="3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101620</xdr:rowOff>
    </xdr:from>
    <xdr:to>
      <xdr:col>26</xdr:col>
      <xdr:colOff>50800</xdr:colOff>
      <xdr:row>17</xdr:row>
      <xdr:rowOff>32550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92445"/>
          <a:ext cx="698500" cy="102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11860</xdr:rowOff>
    </xdr:from>
    <xdr:to>
      <xdr:col>26</xdr:col>
      <xdr:colOff>101600</xdr:colOff>
      <xdr:row>16</xdr:row>
      <xdr:rowOff>113460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123637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1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20696</xdr:rowOff>
    </xdr:from>
    <xdr:to>
      <xdr:col>22</xdr:col>
      <xdr:colOff>114300</xdr:colOff>
      <xdr:row>17</xdr:row>
      <xdr:rowOff>32550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82971"/>
          <a:ext cx="698500" cy="1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50575</xdr:rowOff>
    </xdr:from>
    <xdr:to>
      <xdr:col>22</xdr:col>
      <xdr:colOff>165100</xdr:colOff>
      <xdr:row>16</xdr:row>
      <xdr:rowOff>152175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162352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11600</xdr:rowOff>
    </xdr:from>
    <xdr:to>
      <xdr:col>18</xdr:col>
      <xdr:colOff>177800</xdr:colOff>
      <xdr:row>17</xdr:row>
      <xdr:rowOff>20696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73875"/>
          <a:ext cx="698500" cy="9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69124</xdr:rowOff>
    </xdr:from>
    <xdr:to>
      <xdr:col>19</xdr:col>
      <xdr:colOff>38100</xdr:colOff>
      <xdr:row>16</xdr:row>
      <xdr:rowOff>170724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9451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68373</xdr:rowOff>
    </xdr:from>
    <xdr:to>
      <xdr:col>15</xdr:col>
      <xdr:colOff>101600</xdr:colOff>
      <xdr:row>16</xdr:row>
      <xdr:rowOff>169973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13166</xdr:rowOff>
    </xdr:from>
    <xdr:to>
      <xdr:col>29</xdr:col>
      <xdr:colOff>177800</xdr:colOff>
      <xdr:row>16</xdr:row>
      <xdr:rowOff>114766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03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29693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4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50820</xdr:rowOff>
    </xdr:from>
    <xdr:to>
      <xdr:col>26</xdr:col>
      <xdr:colOff>101600</xdr:colOff>
      <xdr:row>16</xdr:row>
      <xdr:rowOff>152420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41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137197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28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153200</xdr:rowOff>
    </xdr:from>
    <xdr:to>
      <xdr:col>22</xdr:col>
      <xdr:colOff>165100</xdr:colOff>
      <xdr:row>17</xdr:row>
      <xdr:rowOff>83350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4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68127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3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141346</xdr:rowOff>
    </xdr:from>
    <xdr:to>
      <xdr:col>19</xdr:col>
      <xdr:colOff>38100</xdr:colOff>
      <xdr:row>17</xdr:row>
      <xdr:rowOff>71496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2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56273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1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132250</xdr:rowOff>
    </xdr:from>
    <xdr:to>
      <xdr:col>15</xdr:col>
      <xdr:colOff>101600</xdr:colOff>
      <xdr:row>17</xdr:row>
      <xdr:rowOff>62400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2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47177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0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66617</xdr:rowOff>
    </xdr:from>
    <xdr:to>
      <xdr:col>29</xdr:col>
      <xdr:colOff>127000</xdr:colOff>
      <xdr:row>36</xdr:row>
      <xdr:rowOff>75271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19867"/>
          <a:ext cx="647700" cy="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75271</xdr:rowOff>
    </xdr:from>
    <xdr:to>
      <xdr:col>26</xdr:col>
      <xdr:colOff>50800</xdr:colOff>
      <xdr:row>36</xdr:row>
      <xdr:rowOff>142186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28521"/>
          <a:ext cx="698500" cy="66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51413</xdr:rowOff>
    </xdr:from>
    <xdr:to>
      <xdr:col>26</xdr:col>
      <xdr:colOff>101600</xdr:colOff>
      <xdr:row>35</xdr:row>
      <xdr:rowOff>153013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163190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43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142186</xdr:rowOff>
    </xdr:from>
    <xdr:to>
      <xdr:col>22</xdr:col>
      <xdr:colOff>114300</xdr:colOff>
      <xdr:row>37</xdr:row>
      <xdr:rowOff>44933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95436"/>
          <a:ext cx="698500" cy="74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46123</xdr:rowOff>
    </xdr:from>
    <xdr:to>
      <xdr:col>22</xdr:col>
      <xdr:colOff>165100</xdr:colOff>
      <xdr:row>35</xdr:row>
      <xdr:rowOff>147723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157900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44933</xdr:rowOff>
    </xdr:from>
    <xdr:to>
      <xdr:col>18</xdr:col>
      <xdr:colOff>177800</xdr:colOff>
      <xdr:row>37</xdr:row>
      <xdr:rowOff>101298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69633"/>
          <a:ext cx="698500" cy="56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60361</xdr:rowOff>
    </xdr:from>
    <xdr:to>
      <xdr:col>19</xdr:col>
      <xdr:colOff>38100</xdr:colOff>
      <xdr:row>35</xdr:row>
      <xdr:rowOff>161961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172138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26071</xdr:rowOff>
    </xdr:from>
    <xdr:to>
      <xdr:col>15</xdr:col>
      <xdr:colOff>101600</xdr:colOff>
      <xdr:row>35</xdr:row>
      <xdr:rowOff>127671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36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137848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15817</xdr:rowOff>
    </xdr:from>
    <xdr:to>
      <xdr:col>29</xdr:col>
      <xdr:colOff>177800</xdr:colOff>
      <xdr:row>36</xdr:row>
      <xdr:rowOff>117417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6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330794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4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24471</xdr:rowOff>
    </xdr:from>
    <xdr:to>
      <xdr:col>26</xdr:col>
      <xdr:colOff>101600</xdr:colOff>
      <xdr:row>36</xdr:row>
      <xdr:rowOff>126071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77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110848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6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91386</xdr:rowOff>
    </xdr:from>
    <xdr:to>
      <xdr:col>22</xdr:col>
      <xdr:colOff>165100</xdr:colOff>
      <xdr:row>37</xdr:row>
      <xdr:rowOff>21536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44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6313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3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165583</xdr:rowOff>
    </xdr:from>
    <xdr:to>
      <xdr:col>19</xdr:col>
      <xdr:colOff>38100</xdr:colOff>
      <xdr:row>37</xdr:row>
      <xdr:rowOff>95733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1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80510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0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50498</xdr:rowOff>
    </xdr:from>
    <xdr:to>
      <xdr:col>15</xdr:col>
      <xdr:colOff>101600</xdr:colOff>
      <xdr:row>37</xdr:row>
      <xdr:rowOff>152098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7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136875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6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69,952
68,109
24.35
31,031,706
30,157,778
829,538
15,932,749
26,292,592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31648</xdr:rowOff>
    </xdr:from>
    <xdr:to>
      <xdr:col>24</xdr:col>
      <xdr:colOff>63500</xdr:colOff>
      <xdr:row>34</xdr:row>
      <xdr:rowOff>102038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60948"/>
          <a:ext cx="838200" cy="7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102038</xdr:rowOff>
    </xdr:from>
    <xdr:to>
      <xdr:col>19</xdr:col>
      <xdr:colOff>177800</xdr:colOff>
      <xdr:row>35</xdr:row>
      <xdr:rowOff>120631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31338"/>
          <a:ext cx="889000" cy="1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158805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30810</xdr:rowOff>
    </xdr:from>
    <xdr:to>
      <xdr:col>15</xdr:col>
      <xdr:colOff>50800</xdr:colOff>
      <xdr:row>35</xdr:row>
      <xdr:rowOff>120631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31560"/>
          <a:ext cx="889000" cy="8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48571</xdr:rowOff>
    </xdr:from>
    <xdr:to>
      <xdr:col>15</xdr:col>
      <xdr:colOff>101600</xdr:colOff>
      <xdr:row>35</xdr:row>
      <xdr:rowOff>150171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166698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30810</xdr:rowOff>
    </xdr:from>
    <xdr:to>
      <xdr:col>10</xdr:col>
      <xdr:colOff>114300</xdr:colOff>
      <xdr:row>35</xdr:row>
      <xdr:rowOff>68281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31560"/>
          <a:ext cx="889000" cy="3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53619</xdr:rowOff>
    </xdr:from>
    <xdr:to>
      <xdr:col>10</xdr:col>
      <xdr:colOff>165100</xdr:colOff>
      <xdr:row>35</xdr:row>
      <xdr:rowOff>155219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146346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54077</xdr:rowOff>
    </xdr:from>
    <xdr:to>
      <xdr:col>6</xdr:col>
      <xdr:colOff>38100</xdr:colOff>
      <xdr:row>35</xdr:row>
      <xdr:rowOff>155677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146804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152298</xdr:rowOff>
    </xdr:from>
    <xdr:to>
      <xdr:col>24</xdr:col>
      <xdr:colOff>114300</xdr:colOff>
      <xdr:row>34</xdr:row>
      <xdr:rowOff>82448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3725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51238</xdr:rowOff>
    </xdr:from>
    <xdr:to>
      <xdr:col>20</xdr:col>
      <xdr:colOff>38100</xdr:colOff>
      <xdr:row>34</xdr:row>
      <xdr:rowOff>152838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8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169365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5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69831</xdr:rowOff>
    </xdr:from>
    <xdr:to>
      <xdr:col>15</xdr:col>
      <xdr:colOff>101600</xdr:colOff>
      <xdr:row>35</xdr:row>
      <xdr:rowOff>171431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162558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6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151460</xdr:rowOff>
    </xdr:from>
    <xdr:to>
      <xdr:col>10</xdr:col>
      <xdr:colOff>165100</xdr:colOff>
      <xdr:row>35</xdr:row>
      <xdr:rowOff>81610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98137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17481</xdr:rowOff>
    </xdr:from>
    <xdr:to>
      <xdr:col>6</xdr:col>
      <xdr:colOff>38100</xdr:colOff>
      <xdr:row>35</xdr:row>
      <xdr:rowOff>119081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135608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9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34074</xdr:rowOff>
    </xdr:from>
    <xdr:to>
      <xdr:col>24</xdr:col>
      <xdr:colOff>63500</xdr:colOff>
      <xdr:row>58</xdr:row>
      <xdr:rowOff>64122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78174"/>
          <a:ext cx="838200" cy="3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64122</xdr:rowOff>
    </xdr:from>
    <xdr:to>
      <xdr:col>19</xdr:col>
      <xdr:colOff>177800</xdr:colOff>
      <xdr:row>58</xdr:row>
      <xdr:rowOff>92545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08222"/>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100144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92545</xdr:rowOff>
    </xdr:from>
    <xdr:to>
      <xdr:col>15</xdr:col>
      <xdr:colOff>50800</xdr:colOff>
      <xdr:row>58</xdr:row>
      <xdr:rowOff>167589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36645"/>
          <a:ext cx="889000" cy="7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18923</xdr:rowOff>
    </xdr:from>
    <xdr:to>
      <xdr:col>15</xdr:col>
      <xdr:colOff>101600</xdr:colOff>
      <xdr:row>56</xdr:row>
      <xdr:rowOff>120523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137050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167589</xdr:rowOff>
    </xdr:from>
    <xdr:to>
      <xdr:col>10</xdr:col>
      <xdr:colOff>114300</xdr:colOff>
      <xdr:row>58</xdr:row>
      <xdr:rowOff>170269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11689"/>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96621</xdr:rowOff>
    </xdr:from>
    <xdr:to>
      <xdr:col>6</xdr:col>
      <xdr:colOff>38100</xdr:colOff>
      <xdr:row>57</xdr:row>
      <xdr:rowOff>26771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154724</xdr:rowOff>
    </xdr:from>
    <xdr:to>
      <xdr:col>24</xdr:col>
      <xdr:colOff>114300</xdr:colOff>
      <xdr:row>58</xdr:row>
      <xdr:rowOff>84874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69651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13322</xdr:rowOff>
    </xdr:from>
    <xdr:to>
      <xdr:col>20</xdr:col>
      <xdr:colOff>38100</xdr:colOff>
      <xdr:row>58</xdr:row>
      <xdr:rowOff>114922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106049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5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41745</xdr:rowOff>
    </xdr:from>
    <xdr:to>
      <xdr:col>15</xdr:col>
      <xdr:colOff>101600</xdr:colOff>
      <xdr:row>58</xdr:row>
      <xdr:rowOff>143345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134472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7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116789</xdr:rowOff>
    </xdr:from>
    <xdr:to>
      <xdr:col>10</xdr:col>
      <xdr:colOff>165100</xdr:colOff>
      <xdr:row>59</xdr:row>
      <xdr:rowOff>46939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38066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5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119469</xdr:rowOff>
    </xdr:from>
    <xdr:to>
      <xdr:col>6</xdr:col>
      <xdr:colOff>38100</xdr:colOff>
      <xdr:row>59</xdr:row>
      <xdr:rowOff>49619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40746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5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169515</xdr:rowOff>
    </xdr:from>
    <xdr:to>
      <xdr:col>24</xdr:col>
      <xdr:colOff>63500</xdr:colOff>
      <xdr:row>79</xdr:row>
      <xdr:rowOff>1919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42615"/>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1919</xdr:rowOff>
    </xdr:from>
    <xdr:to>
      <xdr:col>19</xdr:col>
      <xdr:colOff>177800</xdr:colOff>
      <xdr:row>79</xdr:row>
      <xdr:rowOff>15407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46469"/>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130800</xdr:rowOff>
    </xdr:from>
    <xdr:to>
      <xdr:col>20</xdr:col>
      <xdr:colOff>38100</xdr:colOff>
      <xdr:row>78</xdr:row>
      <xdr:rowOff>60950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77477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161286</xdr:rowOff>
    </xdr:from>
    <xdr:to>
      <xdr:col>15</xdr:col>
      <xdr:colOff>50800</xdr:colOff>
      <xdr:row>79</xdr:row>
      <xdr:rowOff>15407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34386"/>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23454</xdr:rowOff>
    </xdr:from>
    <xdr:to>
      <xdr:col>15</xdr:col>
      <xdr:colOff>101600</xdr:colOff>
      <xdr:row>78</xdr:row>
      <xdr:rowOff>125054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9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141581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7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161286</xdr:rowOff>
    </xdr:from>
    <xdr:to>
      <xdr:col>10</xdr:col>
      <xdr:colOff>114300</xdr:colOff>
      <xdr:row>79</xdr:row>
      <xdr:rowOff>7993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34386"/>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162902</xdr:rowOff>
    </xdr:from>
    <xdr:to>
      <xdr:col>10</xdr:col>
      <xdr:colOff>165100</xdr:colOff>
      <xdr:row>78</xdr:row>
      <xdr:rowOff>93052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6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109579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3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129656</xdr:rowOff>
    </xdr:from>
    <xdr:to>
      <xdr:col>6</xdr:col>
      <xdr:colOff>38100</xdr:colOff>
      <xdr:row>78</xdr:row>
      <xdr:rowOff>59806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76333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118715</xdr:rowOff>
    </xdr:from>
    <xdr:to>
      <xdr:col>24</xdr:col>
      <xdr:colOff>114300</xdr:colOff>
      <xdr:row>79</xdr:row>
      <xdr:rowOff>48865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9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122569</xdr:rowOff>
    </xdr:from>
    <xdr:to>
      <xdr:col>20</xdr:col>
      <xdr:colOff>38100</xdr:colOff>
      <xdr:row>79</xdr:row>
      <xdr:rowOff>52719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43846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8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136057</xdr:rowOff>
    </xdr:from>
    <xdr:to>
      <xdr:col>15</xdr:col>
      <xdr:colOff>101600</xdr:colOff>
      <xdr:row>79</xdr:row>
      <xdr:rowOff>66207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57334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0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110486</xdr:rowOff>
    </xdr:from>
    <xdr:to>
      <xdr:col>10</xdr:col>
      <xdr:colOff>165100</xdr:colOff>
      <xdr:row>79</xdr:row>
      <xdr:rowOff>40636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31763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128643</xdr:rowOff>
    </xdr:from>
    <xdr:to>
      <xdr:col>6</xdr:col>
      <xdr:colOff>38100</xdr:colOff>
      <xdr:row>79</xdr:row>
      <xdr:rowOff>58793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49920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9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129960</xdr:rowOff>
    </xdr:from>
    <xdr:to>
      <xdr:col>24</xdr:col>
      <xdr:colOff>63500</xdr:colOff>
      <xdr:row>97</xdr:row>
      <xdr:rowOff>94208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17710"/>
          <a:ext cx="838200" cy="30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64503</xdr:rowOff>
    </xdr:from>
    <xdr:to>
      <xdr:col>19</xdr:col>
      <xdr:colOff>177800</xdr:colOff>
      <xdr:row>97</xdr:row>
      <xdr:rowOff>94208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95153"/>
          <a:ext cx="889000" cy="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163297</xdr:rowOff>
    </xdr:from>
    <xdr:to>
      <xdr:col>20</xdr:col>
      <xdr:colOff>38100</xdr:colOff>
      <xdr:row>98</xdr:row>
      <xdr:rowOff>93447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84574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88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64503</xdr:rowOff>
    </xdr:from>
    <xdr:to>
      <xdr:col>15</xdr:col>
      <xdr:colOff>50800</xdr:colOff>
      <xdr:row>97</xdr:row>
      <xdr:rowOff>115951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95153"/>
          <a:ext cx="889000" cy="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29400</xdr:rowOff>
    </xdr:from>
    <xdr:to>
      <xdr:col>15</xdr:col>
      <xdr:colOff>101600</xdr:colOff>
      <xdr:row>98</xdr:row>
      <xdr:rowOff>131000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122127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92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105575</xdr:rowOff>
    </xdr:from>
    <xdr:to>
      <xdr:col>10</xdr:col>
      <xdr:colOff>114300</xdr:colOff>
      <xdr:row>97</xdr:row>
      <xdr:rowOff>115951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736225"/>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79997</xdr:rowOff>
    </xdr:from>
    <xdr:to>
      <xdr:col>10</xdr:col>
      <xdr:colOff>165100</xdr:colOff>
      <xdr:row>99</xdr:row>
      <xdr:rowOff>10147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8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7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82169</xdr:rowOff>
    </xdr:from>
    <xdr:to>
      <xdr:col>6</xdr:col>
      <xdr:colOff>38100</xdr:colOff>
      <xdr:row>99</xdr:row>
      <xdr:rowOff>12319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3446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79160</xdr:rowOff>
    </xdr:from>
    <xdr:to>
      <xdr:col>24</xdr:col>
      <xdr:colOff>114300</xdr:colOff>
      <xdr:row>96</xdr:row>
      <xdr:rowOff>9310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102037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1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43408</xdr:rowOff>
    </xdr:from>
    <xdr:to>
      <xdr:col>20</xdr:col>
      <xdr:colOff>38100</xdr:colOff>
      <xdr:row>97</xdr:row>
      <xdr:rowOff>145008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161535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44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13703</xdr:rowOff>
    </xdr:from>
    <xdr:to>
      <xdr:col>15</xdr:col>
      <xdr:colOff>101600</xdr:colOff>
      <xdr:row>97</xdr:row>
      <xdr:rowOff>115303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4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131830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41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65151</xdr:rowOff>
    </xdr:from>
    <xdr:to>
      <xdr:col>10</xdr:col>
      <xdr:colOff>165100</xdr:colOff>
      <xdr:row>97</xdr:row>
      <xdr:rowOff>166751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11828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47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54775</xdr:rowOff>
    </xdr:from>
    <xdr:to>
      <xdr:col>6</xdr:col>
      <xdr:colOff>38100</xdr:colOff>
      <xdr:row>97</xdr:row>
      <xdr:rowOff>156375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1452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4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54775</xdr:rowOff>
    </xdr:from>
    <xdr:to>
      <xdr:col>55</xdr:col>
      <xdr:colOff>0</xdr:colOff>
      <xdr:row>37</xdr:row>
      <xdr:rowOff>136118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712625"/>
          <a:ext cx="838200" cy="76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136268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37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54775</xdr:rowOff>
    </xdr:from>
    <xdr:to>
      <xdr:col>50</xdr:col>
      <xdr:colOff>114300</xdr:colOff>
      <xdr:row>37</xdr:row>
      <xdr:rowOff>156807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712625"/>
          <a:ext cx="889000" cy="78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152993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12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155976</xdr:rowOff>
    </xdr:from>
    <xdr:to>
      <xdr:col>45</xdr:col>
      <xdr:colOff>177800</xdr:colOff>
      <xdr:row>37</xdr:row>
      <xdr:rowOff>156807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499626"/>
          <a:ext cx="8890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138275</xdr:rowOff>
    </xdr:from>
    <xdr:to>
      <xdr:col>41</xdr:col>
      <xdr:colOff>50800</xdr:colOff>
      <xdr:row>37</xdr:row>
      <xdr:rowOff>155976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481925"/>
          <a:ext cx="8890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67581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74325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85318</xdr:rowOff>
    </xdr:from>
    <xdr:to>
      <xdr:col>55</xdr:col>
      <xdr:colOff>50800</xdr:colOff>
      <xdr:row>38</xdr:row>
      <xdr:rowOff>15469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289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63745</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40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3975</xdr:rowOff>
    </xdr:from>
    <xdr:to>
      <xdr:col>50</xdr:col>
      <xdr:colOff>165100</xdr:colOff>
      <xdr:row>33</xdr:row>
      <xdr:rowOff>105575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66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96702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75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106007</xdr:rowOff>
    </xdr:from>
    <xdr:to>
      <xdr:col>46</xdr:col>
      <xdr:colOff>38100</xdr:colOff>
      <xdr:row>38</xdr:row>
      <xdr:rowOff>36157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4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27284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105176</xdr:rowOff>
    </xdr:from>
    <xdr:to>
      <xdr:col>41</xdr:col>
      <xdr:colOff>101600</xdr:colOff>
      <xdr:row>38</xdr:row>
      <xdr:rowOff>35327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488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26454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4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87475</xdr:rowOff>
    </xdr:from>
    <xdr:to>
      <xdr:col>36</xdr:col>
      <xdr:colOff>165100</xdr:colOff>
      <xdr:row>38</xdr:row>
      <xdr:rowOff>17625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3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8752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2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101937</xdr:rowOff>
    </xdr:from>
    <xdr:to>
      <xdr:col>55</xdr:col>
      <xdr:colOff>0</xdr:colOff>
      <xdr:row>58</xdr:row>
      <xdr:rowOff>13284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31687"/>
          <a:ext cx="838200" cy="42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101937</xdr:rowOff>
    </xdr:from>
    <xdr:to>
      <xdr:col>50</xdr:col>
      <xdr:colOff>114300</xdr:colOff>
      <xdr:row>58</xdr:row>
      <xdr:rowOff>77162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31687"/>
          <a:ext cx="889000" cy="48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139747</xdr:rowOff>
    </xdr:from>
    <xdr:to>
      <xdr:col>50</xdr:col>
      <xdr:colOff>165100</xdr:colOff>
      <xdr:row>55</xdr:row>
      <xdr:rowOff>69897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86424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77162</xdr:rowOff>
    </xdr:from>
    <xdr:to>
      <xdr:col>45</xdr:col>
      <xdr:colOff>177800</xdr:colOff>
      <xdr:row>58</xdr:row>
      <xdr:rowOff>150651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10021262"/>
          <a:ext cx="889000" cy="7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141522</xdr:rowOff>
    </xdr:from>
    <xdr:to>
      <xdr:col>46</xdr:col>
      <xdr:colOff>38100</xdr:colOff>
      <xdr:row>55</xdr:row>
      <xdr:rowOff>71672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88199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100424</xdr:rowOff>
    </xdr:from>
    <xdr:to>
      <xdr:col>41</xdr:col>
      <xdr:colOff>50800</xdr:colOff>
      <xdr:row>58</xdr:row>
      <xdr:rowOff>150651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44524"/>
          <a:ext cx="889000" cy="5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152201</xdr:rowOff>
    </xdr:from>
    <xdr:to>
      <xdr:col>41</xdr:col>
      <xdr:colOff>101600</xdr:colOff>
      <xdr:row>55</xdr:row>
      <xdr:rowOff>82351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98878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1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136634</xdr:rowOff>
    </xdr:from>
    <xdr:to>
      <xdr:col>36</xdr:col>
      <xdr:colOff>165100</xdr:colOff>
      <xdr:row>55</xdr:row>
      <xdr:rowOff>66784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83311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1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133934</xdr:rowOff>
    </xdr:from>
    <xdr:to>
      <xdr:col>55</xdr:col>
      <xdr:colOff>50800</xdr:colOff>
      <xdr:row>58</xdr:row>
      <xdr:rowOff>64084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112361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51137</xdr:rowOff>
    </xdr:from>
    <xdr:to>
      <xdr:col>50</xdr:col>
      <xdr:colOff>165100</xdr:colOff>
      <xdr:row>55</xdr:row>
      <xdr:rowOff>152737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143864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5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26362</xdr:rowOff>
    </xdr:from>
    <xdr:to>
      <xdr:col>46</xdr:col>
      <xdr:colOff>38100</xdr:colOff>
      <xdr:row>58</xdr:row>
      <xdr:rowOff>127962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7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119089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6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99851</xdr:rowOff>
    </xdr:from>
    <xdr:to>
      <xdr:col>41</xdr:col>
      <xdr:colOff>101600</xdr:colOff>
      <xdr:row>59</xdr:row>
      <xdr:rowOff>30001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21128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3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49624</xdr:rowOff>
    </xdr:from>
    <xdr:to>
      <xdr:col>36</xdr:col>
      <xdr:colOff>165100</xdr:colOff>
      <xdr:row>58</xdr:row>
      <xdr:rowOff>151224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142351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8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113773</xdr:rowOff>
    </xdr:from>
    <xdr:to>
      <xdr:col>55</xdr:col>
      <xdr:colOff>0</xdr:colOff>
      <xdr:row>79</xdr:row>
      <xdr:rowOff>4063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86873"/>
          <a:ext cx="838200" cy="6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113773</xdr:rowOff>
    </xdr:from>
    <xdr:to>
      <xdr:col>50</xdr:col>
      <xdr:colOff>114300</xdr:colOff>
      <xdr:row>79</xdr:row>
      <xdr:rowOff>29153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86873"/>
          <a:ext cx="889000" cy="8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164167</xdr:rowOff>
    </xdr:from>
    <xdr:to>
      <xdr:col>50</xdr:col>
      <xdr:colOff>165100</xdr:colOff>
      <xdr:row>77</xdr:row>
      <xdr:rowOff>94317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110844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26105</xdr:rowOff>
    </xdr:from>
    <xdr:to>
      <xdr:col>45</xdr:col>
      <xdr:colOff>177800</xdr:colOff>
      <xdr:row>79</xdr:row>
      <xdr:rowOff>29153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7065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14643</xdr:rowOff>
    </xdr:from>
    <xdr:to>
      <xdr:col>46</xdr:col>
      <xdr:colOff>38100</xdr:colOff>
      <xdr:row>77</xdr:row>
      <xdr:rowOff>116243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1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132770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22867</xdr:rowOff>
    </xdr:from>
    <xdr:to>
      <xdr:col>41</xdr:col>
      <xdr:colOff>50800</xdr:colOff>
      <xdr:row>79</xdr:row>
      <xdr:rowOff>26105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67417"/>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117342</xdr:rowOff>
    </xdr:from>
    <xdr:to>
      <xdr:col>41</xdr:col>
      <xdr:colOff>101600</xdr:colOff>
      <xdr:row>77</xdr:row>
      <xdr:rowOff>47492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4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64019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166091</xdr:rowOff>
    </xdr:from>
    <xdr:to>
      <xdr:col>36</xdr:col>
      <xdr:colOff>165100</xdr:colOff>
      <xdr:row>77</xdr:row>
      <xdr:rowOff>96241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9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112768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124713</xdr:rowOff>
    </xdr:from>
    <xdr:to>
      <xdr:col>55</xdr:col>
      <xdr:colOff>50800</xdr:colOff>
      <xdr:row>79</xdr:row>
      <xdr:rowOff>54863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39640</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1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62973</xdr:rowOff>
    </xdr:from>
    <xdr:to>
      <xdr:col>50</xdr:col>
      <xdr:colOff>165100</xdr:colOff>
      <xdr:row>78</xdr:row>
      <xdr:rowOff>164573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155700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149803</xdr:rowOff>
    </xdr:from>
    <xdr:to>
      <xdr:col>46</xdr:col>
      <xdr:colOff>38100</xdr:colOff>
      <xdr:row>79</xdr:row>
      <xdr:rowOff>79953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2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71080</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61017" y="1361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146755</xdr:rowOff>
    </xdr:from>
    <xdr:to>
      <xdr:col>41</xdr:col>
      <xdr:colOff>101600</xdr:colOff>
      <xdr:row>79</xdr:row>
      <xdr:rowOff>76905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68032</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72017" y="13612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143517</xdr:rowOff>
    </xdr:from>
    <xdr:to>
      <xdr:col>36</xdr:col>
      <xdr:colOff>165100</xdr:colOff>
      <xdr:row>79</xdr:row>
      <xdr:rowOff>73667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5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64794</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6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115077</xdr:rowOff>
    </xdr:from>
    <xdr:to>
      <xdr:col>55</xdr:col>
      <xdr:colOff>0</xdr:colOff>
      <xdr:row>97</xdr:row>
      <xdr:rowOff>155473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231377"/>
          <a:ext cx="838200" cy="55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115077</xdr:rowOff>
    </xdr:from>
    <xdr:to>
      <xdr:col>50</xdr:col>
      <xdr:colOff>114300</xdr:colOff>
      <xdr:row>98</xdr:row>
      <xdr:rowOff>38545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231377"/>
          <a:ext cx="889000" cy="60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68441</xdr:rowOff>
    </xdr:from>
    <xdr:to>
      <xdr:col>50</xdr:col>
      <xdr:colOff>165100</xdr:colOff>
      <xdr:row>95</xdr:row>
      <xdr:rowOff>170041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161168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38545</xdr:rowOff>
    </xdr:from>
    <xdr:to>
      <xdr:col>45</xdr:col>
      <xdr:colOff>177800</xdr:colOff>
      <xdr:row>98</xdr:row>
      <xdr:rowOff>147358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840645"/>
          <a:ext cx="889000" cy="1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76637</xdr:rowOff>
    </xdr:from>
    <xdr:to>
      <xdr:col>46</xdr:col>
      <xdr:colOff>38100</xdr:colOff>
      <xdr:row>96</xdr:row>
      <xdr:rowOff>6787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23314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55445</xdr:rowOff>
    </xdr:from>
    <xdr:to>
      <xdr:col>41</xdr:col>
      <xdr:colOff>50800</xdr:colOff>
      <xdr:row>98</xdr:row>
      <xdr:rowOff>147358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857545"/>
          <a:ext cx="889000" cy="9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132269</xdr:rowOff>
    </xdr:from>
    <xdr:to>
      <xdr:col>41</xdr:col>
      <xdr:colOff>101600</xdr:colOff>
      <xdr:row>96</xdr:row>
      <xdr:rowOff>62419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78946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98306</xdr:rowOff>
    </xdr:from>
    <xdr:to>
      <xdr:col>36</xdr:col>
      <xdr:colOff>165100</xdr:colOff>
      <xdr:row>96</xdr:row>
      <xdr:rowOff>28456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44983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104673</xdr:rowOff>
    </xdr:from>
    <xdr:to>
      <xdr:col>55</xdr:col>
      <xdr:colOff>50800</xdr:colOff>
      <xdr:row>98</xdr:row>
      <xdr:rowOff>34823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3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83100</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1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64277</xdr:rowOff>
    </xdr:from>
    <xdr:to>
      <xdr:col>50</xdr:col>
      <xdr:colOff>165100</xdr:colOff>
      <xdr:row>94</xdr:row>
      <xdr:rowOff>165877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18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10954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595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159195</xdr:rowOff>
    </xdr:from>
    <xdr:to>
      <xdr:col>46</xdr:col>
      <xdr:colOff>38100</xdr:colOff>
      <xdr:row>98</xdr:row>
      <xdr:rowOff>89345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80472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8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96558</xdr:rowOff>
    </xdr:from>
    <xdr:to>
      <xdr:col>41</xdr:col>
      <xdr:colOff>101600</xdr:colOff>
      <xdr:row>99</xdr:row>
      <xdr:rowOff>26708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17835</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428" y="1699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4645</xdr:rowOff>
    </xdr:from>
    <xdr:to>
      <xdr:col>36</xdr:col>
      <xdr:colOff>165100</xdr:colOff>
      <xdr:row>98</xdr:row>
      <xdr:rowOff>106245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97372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76835</xdr:rowOff>
    </xdr:from>
    <xdr:to>
      <xdr:col>81</xdr:col>
      <xdr:colOff>50800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63385"/>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136547</xdr:rowOff>
    </xdr:from>
    <xdr:to>
      <xdr:col>81</xdr:col>
      <xdr:colOff>101600</xdr:colOff>
      <xdr:row>38</xdr:row>
      <xdr:rowOff>66697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4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83224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5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37843</xdr:rowOff>
    </xdr:from>
    <xdr:to>
      <xdr:col>76</xdr:col>
      <xdr:colOff>114300</xdr:colOff>
      <xdr:row>39</xdr:row>
      <xdr:rowOff>76835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724393"/>
          <a:ext cx="889000" cy="3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137592</xdr:rowOff>
    </xdr:from>
    <xdr:to>
      <xdr:col>76</xdr:col>
      <xdr:colOff>165100</xdr:colOff>
      <xdr:row>38</xdr:row>
      <xdr:rowOff>67742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84269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37843</xdr:rowOff>
    </xdr:from>
    <xdr:to>
      <xdr:col>71</xdr:col>
      <xdr:colOff>177800</xdr:colOff>
      <xdr:row>39</xdr:row>
      <xdr:rowOff>96951</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724393"/>
          <a:ext cx="889000" cy="5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27243</xdr:rowOff>
    </xdr:from>
    <xdr:to>
      <xdr:col>72</xdr:col>
      <xdr:colOff>38100</xdr:colOff>
      <xdr:row>38</xdr:row>
      <xdr:rowOff>128843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4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145370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1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99057</xdr:rowOff>
    </xdr:from>
    <xdr:to>
      <xdr:col>67</xdr:col>
      <xdr:colOff>101600</xdr:colOff>
      <xdr:row>39</xdr:row>
      <xdr:rowOff>29207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1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45733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8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26035</xdr:rowOff>
    </xdr:from>
    <xdr:to>
      <xdr:col>76</xdr:col>
      <xdr:colOff>165100</xdr:colOff>
      <xdr:row>39</xdr:row>
      <xdr:rowOff>127635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7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118762</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805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158493</xdr:rowOff>
    </xdr:from>
    <xdr:to>
      <xdr:col>72</xdr:col>
      <xdr:colOff>38100</xdr:colOff>
      <xdr:row>39</xdr:row>
      <xdr:rowOff>88643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79770</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76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46151</xdr:rowOff>
    </xdr:from>
    <xdr:to>
      <xdr:col>67</xdr:col>
      <xdr:colOff>101600</xdr:colOff>
      <xdr:row>39</xdr:row>
      <xdr:rowOff>147751</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138878</xdr:rowOff>
    </xdr:from>
    <xdr:ext cx="313932"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57333" y="68254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24333</xdr:rowOff>
    </xdr:from>
    <xdr:to>
      <xdr:col>85</xdr:col>
      <xdr:colOff>127000</xdr:colOff>
      <xdr:row>76</xdr:row>
      <xdr:rowOff>117475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054533"/>
          <a:ext cx="838200" cy="9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74448</xdr:rowOff>
    </xdr:from>
    <xdr:to>
      <xdr:col>81</xdr:col>
      <xdr:colOff>50800</xdr:colOff>
      <xdr:row>76</xdr:row>
      <xdr:rowOff>117475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3104648"/>
          <a:ext cx="8890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154280</xdr:rowOff>
    </xdr:from>
    <xdr:to>
      <xdr:col>81</xdr:col>
      <xdr:colOff>101600</xdr:colOff>
      <xdr:row>75</xdr:row>
      <xdr:rowOff>84430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100957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74448</xdr:rowOff>
    </xdr:from>
    <xdr:to>
      <xdr:col>76</xdr:col>
      <xdr:colOff>114300</xdr:colOff>
      <xdr:row>77</xdr:row>
      <xdr:rowOff>1766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104648"/>
          <a:ext cx="889000" cy="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158090</xdr:rowOff>
    </xdr:from>
    <xdr:to>
      <xdr:col>76</xdr:col>
      <xdr:colOff>165100</xdr:colOff>
      <xdr:row>75</xdr:row>
      <xdr:rowOff>88240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104767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79477</xdr:rowOff>
    </xdr:from>
    <xdr:to>
      <xdr:col>71</xdr:col>
      <xdr:colOff>177800</xdr:colOff>
      <xdr:row>77</xdr:row>
      <xdr:rowOff>1766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3109677"/>
          <a:ext cx="889000" cy="9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162344</xdr:rowOff>
    </xdr:from>
    <xdr:to>
      <xdr:col>72</xdr:col>
      <xdr:colOff>38100</xdr:colOff>
      <xdr:row>75</xdr:row>
      <xdr:rowOff>92494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109021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149860</xdr:rowOff>
    </xdr:from>
    <xdr:to>
      <xdr:col>67</xdr:col>
      <xdr:colOff>101600</xdr:colOff>
      <xdr:row>75</xdr:row>
      <xdr:rowOff>80010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96537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144983</xdr:rowOff>
    </xdr:from>
    <xdr:to>
      <xdr:col>85</xdr:col>
      <xdr:colOff>177800</xdr:colOff>
      <xdr:row>76</xdr:row>
      <xdr:rowOff>75133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0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167860</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66675</xdr:rowOff>
    </xdr:from>
    <xdr:to>
      <xdr:col>81</xdr:col>
      <xdr:colOff>101600</xdr:colOff>
      <xdr:row>76</xdr:row>
      <xdr:rowOff>168275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159402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1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23648</xdr:rowOff>
    </xdr:from>
    <xdr:to>
      <xdr:col>76</xdr:col>
      <xdr:colOff>165100</xdr:colOff>
      <xdr:row>76</xdr:row>
      <xdr:rowOff>125248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0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116375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1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122416</xdr:rowOff>
    </xdr:from>
    <xdr:to>
      <xdr:col>72</xdr:col>
      <xdr:colOff>38100</xdr:colOff>
      <xdr:row>77</xdr:row>
      <xdr:rowOff>52566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1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43693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2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28677</xdr:rowOff>
    </xdr:from>
    <xdr:to>
      <xdr:col>67</xdr:col>
      <xdr:colOff>101600</xdr:colOff>
      <xdr:row>76</xdr:row>
      <xdr:rowOff>130277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0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121404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15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58744</xdr:rowOff>
    </xdr:from>
    <xdr:to>
      <xdr:col>85</xdr:col>
      <xdr:colOff>127000</xdr:colOff>
      <xdr:row>98</xdr:row>
      <xdr:rowOff>130474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689394"/>
          <a:ext cx="838200" cy="2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111843</xdr:rowOff>
    </xdr:from>
    <xdr:to>
      <xdr:col>81</xdr:col>
      <xdr:colOff>50800</xdr:colOff>
      <xdr:row>98</xdr:row>
      <xdr:rowOff>130474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913943"/>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132580</xdr:rowOff>
    </xdr:from>
    <xdr:to>
      <xdr:col>81</xdr:col>
      <xdr:colOff>101600</xdr:colOff>
      <xdr:row>98</xdr:row>
      <xdr:rowOff>62730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76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79257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3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11472</xdr:rowOff>
    </xdr:from>
    <xdr:to>
      <xdr:col>76</xdr:col>
      <xdr:colOff>114300</xdr:colOff>
      <xdr:row>98</xdr:row>
      <xdr:rowOff>111843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642122"/>
          <a:ext cx="889000" cy="27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153578</xdr:rowOff>
    </xdr:from>
    <xdr:to>
      <xdr:col>76</xdr:col>
      <xdr:colOff>165100</xdr:colOff>
      <xdr:row>98</xdr:row>
      <xdr:rowOff>83728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8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100255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5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11472</xdr:rowOff>
    </xdr:from>
    <xdr:to>
      <xdr:col>71</xdr:col>
      <xdr:colOff>177800</xdr:colOff>
      <xdr:row>97</xdr:row>
      <xdr:rowOff>159131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642122"/>
          <a:ext cx="889000" cy="14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148352</xdr:rowOff>
    </xdr:from>
    <xdr:to>
      <xdr:col>72</xdr:col>
      <xdr:colOff>38100</xdr:colOff>
      <xdr:row>98</xdr:row>
      <xdr:rowOff>78502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7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69629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8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122896</xdr:rowOff>
    </xdr:from>
    <xdr:to>
      <xdr:col>67</xdr:col>
      <xdr:colOff>101600</xdr:colOff>
      <xdr:row>98</xdr:row>
      <xdr:rowOff>53046</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44173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84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7944</xdr:rowOff>
    </xdr:from>
    <xdr:to>
      <xdr:col>85</xdr:col>
      <xdr:colOff>177800</xdr:colOff>
      <xdr:row>97</xdr:row>
      <xdr:rowOff>109544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6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30821</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49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79674</xdr:rowOff>
    </xdr:from>
    <xdr:to>
      <xdr:col>81</xdr:col>
      <xdr:colOff>101600</xdr:colOff>
      <xdr:row>99</xdr:row>
      <xdr:rowOff>9824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88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951</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97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61043</xdr:rowOff>
    </xdr:from>
    <xdr:to>
      <xdr:col>76</xdr:col>
      <xdr:colOff>165100</xdr:colOff>
      <xdr:row>98</xdr:row>
      <xdr:rowOff>162643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6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153770</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95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132122</xdr:rowOff>
    </xdr:from>
    <xdr:to>
      <xdr:col>72</xdr:col>
      <xdr:colOff>38100</xdr:colOff>
      <xdr:row>97</xdr:row>
      <xdr:rowOff>62272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5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78799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108331</xdr:rowOff>
    </xdr:from>
    <xdr:to>
      <xdr:col>67</xdr:col>
      <xdr:colOff>101600</xdr:colOff>
      <xdr:row>98</xdr:row>
      <xdr:rowOff>38481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55008</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51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32563</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719113"/>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43612</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30531</xdr:rowOff>
    </xdr:from>
    <xdr:to>
      <xdr:col>112</xdr:col>
      <xdr:colOff>38100</xdr:colOff>
      <xdr:row>37</xdr:row>
      <xdr:rowOff>132131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3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148658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1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43612</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155575</xdr:rowOff>
    </xdr:from>
    <xdr:to>
      <xdr:col>107</xdr:col>
      <xdr:colOff>101600</xdr:colOff>
      <xdr:row>38</xdr:row>
      <xdr:rowOff>85725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102252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xdr:rowOff>
    </xdr:from>
    <xdr:to>
      <xdr:col>102</xdr:col>
      <xdr:colOff>165100</xdr:colOff>
      <xdr:row>38</xdr:row>
      <xdr:rowOff>109804</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126331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27559</xdr:rowOff>
    </xdr:from>
    <xdr:to>
      <xdr:col>98</xdr:col>
      <xdr:colOff>38100</xdr:colOff>
      <xdr:row>38</xdr:row>
      <xdr:rowOff>129159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4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145686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31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153213</xdr:rowOff>
    </xdr:from>
    <xdr:to>
      <xdr:col>116</xdr:col>
      <xdr:colOff>114300</xdr:colOff>
      <xdr:row>39</xdr:row>
      <xdr:rowOff>83363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6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68140</xdr:rowOff>
    </xdr:from>
    <xdr:ext cx="378565"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8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164262</xdr:rowOff>
    </xdr:from>
    <xdr:to>
      <xdr:col>107</xdr:col>
      <xdr:colOff>101600</xdr:colOff>
      <xdr:row>39</xdr:row>
      <xdr:rowOff>94412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85539</xdr:rowOff>
    </xdr:from>
    <xdr:ext cx="313932"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277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43917</xdr:rowOff>
    </xdr:from>
    <xdr:to>
      <xdr:col>116</xdr:col>
      <xdr:colOff>63500</xdr:colOff>
      <xdr:row>59</xdr:row>
      <xdr:rowOff>44297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159467"/>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43917</xdr:rowOff>
    </xdr:from>
    <xdr:to>
      <xdr:col>111</xdr:col>
      <xdr:colOff>177800</xdr:colOff>
      <xdr:row>59</xdr:row>
      <xdr:rowOff>44259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20434300" y="10159467"/>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71848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44069</xdr:rowOff>
    </xdr:from>
    <xdr:to>
      <xdr:col>107</xdr:col>
      <xdr:colOff>50800</xdr:colOff>
      <xdr:row>59</xdr:row>
      <xdr:rowOff>44259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15961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80725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42888</xdr:rowOff>
    </xdr:from>
    <xdr:to>
      <xdr:col>102</xdr:col>
      <xdr:colOff>114300</xdr:colOff>
      <xdr:row>59</xdr:row>
      <xdr:rowOff>44069</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1015843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75620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67695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164947</xdr:rowOff>
    </xdr:from>
    <xdr:to>
      <xdr:col>116</xdr:col>
      <xdr:colOff>114300</xdr:colOff>
      <xdr:row>59</xdr:row>
      <xdr:rowOff>95097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79874</xdr:rowOff>
    </xdr:from>
    <xdr:ext cx="249299"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10023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164567</xdr:rowOff>
    </xdr:from>
    <xdr:to>
      <xdr:col>112</xdr:col>
      <xdr:colOff>38100</xdr:colOff>
      <xdr:row>59</xdr:row>
      <xdr:rowOff>94717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85844</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66333" y="10201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164909</xdr:rowOff>
    </xdr:from>
    <xdr:to>
      <xdr:col>107</xdr:col>
      <xdr:colOff>101600</xdr:colOff>
      <xdr:row>59</xdr:row>
      <xdr:rowOff>95059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86186</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309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164719</xdr:rowOff>
    </xdr:from>
    <xdr:to>
      <xdr:col>102</xdr:col>
      <xdr:colOff>165100</xdr:colOff>
      <xdr:row>59</xdr:row>
      <xdr:rowOff>94869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85996</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88333" y="10201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163538</xdr:rowOff>
    </xdr:from>
    <xdr:to>
      <xdr:col>98</xdr:col>
      <xdr:colOff>38100</xdr:colOff>
      <xdr:row>59</xdr:row>
      <xdr:rowOff>93688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1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84815</xdr:rowOff>
    </xdr:from>
    <xdr:ext cx="313932"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99333" y="10200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9268</xdr:rowOff>
    </xdr:from>
    <xdr:to>
      <xdr:col>116</xdr:col>
      <xdr:colOff>63500</xdr:colOff>
      <xdr:row>76</xdr:row>
      <xdr:rowOff>46986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3039468"/>
          <a:ext cx="8382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46986</xdr:rowOff>
    </xdr:from>
    <xdr:to>
      <xdr:col>111</xdr:col>
      <xdr:colOff>177800</xdr:colOff>
      <xdr:row>76</xdr:row>
      <xdr:rowOff>129902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077186"/>
          <a:ext cx="889000" cy="8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164926</xdr:rowOff>
    </xdr:from>
    <xdr:to>
      <xdr:col>112</xdr:col>
      <xdr:colOff>38100</xdr:colOff>
      <xdr:row>75</xdr:row>
      <xdr:rowOff>95076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111603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129902</xdr:rowOff>
    </xdr:from>
    <xdr:to>
      <xdr:col>107</xdr:col>
      <xdr:colOff>50800</xdr:colOff>
      <xdr:row>77</xdr:row>
      <xdr:rowOff>13970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316010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144090</xdr:rowOff>
    </xdr:from>
    <xdr:to>
      <xdr:col>107</xdr:col>
      <xdr:colOff>101600</xdr:colOff>
      <xdr:row>74</xdr:row>
      <xdr:rowOff>74240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90767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4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145579</xdr:rowOff>
    </xdr:from>
    <xdr:to>
      <xdr:col>102</xdr:col>
      <xdr:colOff>114300</xdr:colOff>
      <xdr:row>77</xdr:row>
      <xdr:rowOff>13970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3175779"/>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139976</xdr:rowOff>
    </xdr:from>
    <xdr:to>
      <xdr:col>102</xdr:col>
      <xdr:colOff>165100</xdr:colOff>
      <xdr:row>74</xdr:row>
      <xdr:rowOff>70126</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86653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92297</xdr:rowOff>
    </xdr:from>
    <xdr:to>
      <xdr:col>98</xdr:col>
      <xdr:colOff>38100</xdr:colOff>
      <xdr:row>74</xdr:row>
      <xdr:rowOff>22447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60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38974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3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129918</xdr:rowOff>
    </xdr:from>
    <xdr:to>
      <xdr:col>116</xdr:col>
      <xdr:colOff>114300</xdr:colOff>
      <xdr:row>76</xdr:row>
      <xdr:rowOff>60068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98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152795</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84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167636</xdr:rowOff>
    </xdr:from>
    <xdr:to>
      <xdr:col>112</xdr:col>
      <xdr:colOff>38100</xdr:colOff>
      <xdr:row>76</xdr:row>
      <xdr:rowOff>97786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302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88913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11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79102</xdr:rowOff>
    </xdr:from>
    <xdr:to>
      <xdr:col>107</xdr:col>
      <xdr:colOff>101600</xdr:colOff>
      <xdr:row>77</xdr:row>
      <xdr:rowOff>9252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1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379</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20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134620</xdr:rowOff>
    </xdr:from>
    <xdr:to>
      <xdr:col>102</xdr:col>
      <xdr:colOff>165100</xdr:colOff>
      <xdr:row>77</xdr:row>
      <xdr:rowOff>64770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55897</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25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94779</xdr:rowOff>
    </xdr:from>
    <xdr:to>
      <xdr:col>98</xdr:col>
      <xdr:colOff>38100</xdr:colOff>
      <xdr:row>77</xdr:row>
      <xdr:rowOff>24929</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12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16056</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21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類似団体区分が変更となり、本市と同様に面積が狭く人口密度が比較的高い団体が比較対象となったことから、人件費や扶助費をはじめ、いくつかの費用において類似団体より高い決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物件費や公債費も増加傾向であり、義務的経費の歳出抑制が喫緊の課題となっている。</a:t>
          </a:r>
        </a:p>
        <a:p>
          <a:r>
            <a:rPr kumimoji="1" lang="ja-JP" altLang="en-US" sz="1300">
              <a:latin typeface="ＭＳ Ｐゴシック" panose="020B0600070205080204" pitchFamily="50" charset="-128"/>
              <a:ea typeface="ＭＳ Ｐゴシック" panose="020B0600070205080204" pitchFamily="50" charset="-128"/>
            </a:rPr>
            <a:t>前年度からの主な増減は、新型コロナウイルス感染症にかかる特別定額給付金による補助費の減と、子育て世帯支援給付金等による扶助費の増、会計年度任用職員制度や退職金支出等に伴う人件費の増、新庁舎整備等による普通建設事業費の減、基金積立金の増等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69,952
68,109
24.35
31,031,706
30,157,778
829,538
15,932,749
26,292,592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60604</xdr:rowOff>
    </xdr:from>
    <xdr:to>
      <xdr:col>24</xdr:col>
      <xdr:colOff>63500</xdr:colOff>
      <xdr:row>33</xdr:row>
      <xdr:rowOff>88036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1845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88036</xdr:rowOff>
    </xdr:from>
    <xdr:to>
      <xdr:col>19</xdr:col>
      <xdr:colOff>177800</xdr:colOff>
      <xdr:row>34</xdr:row>
      <xdr:rowOff>18542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45886"/>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18542</xdr:rowOff>
    </xdr:from>
    <xdr:to>
      <xdr:col>15</xdr:col>
      <xdr:colOff>50800</xdr:colOff>
      <xdr:row>34</xdr:row>
      <xdr:rowOff>33172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4784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33172</xdr:rowOff>
    </xdr:from>
    <xdr:to>
      <xdr:col>10</xdr:col>
      <xdr:colOff>114300</xdr:colOff>
      <xdr:row>34</xdr:row>
      <xdr:rowOff>36830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6247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9804</xdr:rowOff>
    </xdr:from>
    <xdr:to>
      <xdr:col>24</xdr:col>
      <xdr:colOff>114300</xdr:colOff>
      <xdr:row>33</xdr:row>
      <xdr:rowOff>111404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32681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37236</xdr:rowOff>
    </xdr:from>
    <xdr:to>
      <xdr:col>20</xdr:col>
      <xdr:colOff>38100</xdr:colOff>
      <xdr:row>33</xdr:row>
      <xdr:rowOff>138836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155363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139192</xdr:rowOff>
    </xdr:from>
    <xdr:to>
      <xdr:col>15</xdr:col>
      <xdr:colOff>101600</xdr:colOff>
      <xdr:row>34</xdr:row>
      <xdr:rowOff>69342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85869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153822</xdr:rowOff>
    </xdr:from>
    <xdr:to>
      <xdr:col>10</xdr:col>
      <xdr:colOff>165100</xdr:colOff>
      <xdr:row>34</xdr:row>
      <xdr:rowOff>83972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100499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157480</xdr:rowOff>
    </xdr:from>
    <xdr:to>
      <xdr:col>6</xdr:col>
      <xdr:colOff>38100</xdr:colOff>
      <xdr:row>34</xdr:row>
      <xdr:rowOff>87630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104157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4538</xdr:rowOff>
    </xdr:from>
    <xdr:to>
      <xdr:col>24</xdr:col>
      <xdr:colOff>63500</xdr:colOff>
      <xdr:row>57</xdr:row>
      <xdr:rowOff>21907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62838"/>
          <a:ext cx="838200" cy="5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4538</xdr:rowOff>
    </xdr:from>
    <xdr:to>
      <xdr:col>19</xdr:col>
      <xdr:colOff>177800</xdr:colOff>
      <xdr:row>57</xdr:row>
      <xdr:rowOff>118230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62838"/>
          <a:ext cx="889000" cy="6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147010</xdr:rowOff>
    </xdr:from>
    <xdr:to>
      <xdr:col>20</xdr:col>
      <xdr:colOff>38100</xdr:colOff>
      <xdr:row>54</xdr:row>
      <xdr:rowOff>77160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3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68287</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41704</xdr:rowOff>
    </xdr:from>
    <xdr:to>
      <xdr:col>15</xdr:col>
      <xdr:colOff>50800</xdr:colOff>
      <xdr:row>57</xdr:row>
      <xdr:rowOff>118230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14354"/>
          <a:ext cx="889000" cy="7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115253</xdr:rowOff>
    </xdr:from>
    <xdr:to>
      <xdr:col>15</xdr:col>
      <xdr:colOff>101600</xdr:colOff>
      <xdr:row>57</xdr:row>
      <xdr:rowOff>45403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61930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4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41704</xdr:rowOff>
    </xdr:from>
    <xdr:to>
      <xdr:col>10</xdr:col>
      <xdr:colOff>114300</xdr:colOff>
      <xdr:row>57</xdr:row>
      <xdr:rowOff>93011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14354"/>
          <a:ext cx="889000" cy="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129929</xdr:rowOff>
    </xdr:from>
    <xdr:to>
      <xdr:col>10</xdr:col>
      <xdr:colOff>165100</xdr:colOff>
      <xdr:row>57</xdr:row>
      <xdr:rowOff>60079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76606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0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129143</xdr:rowOff>
    </xdr:from>
    <xdr:to>
      <xdr:col>6</xdr:col>
      <xdr:colOff>38100</xdr:colOff>
      <xdr:row>57</xdr:row>
      <xdr:rowOff>59293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75820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142557</xdr:rowOff>
    </xdr:from>
    <xdr:to>
      <xdr:col>24</xdr:col>
      <xdr:colOff>114300</xdr:colOff>
      <xdr:row>57</xdr:row>
      <xdr:rowOff>72707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120984</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125188</xdr:rowOff>
    </xdr:from>
    <xdr:to>
      <xdr:col>20</xdr:col>
      <xdr:colOff>38100</xdr:colOff>
      <xdr:row>54</xdr:row>
      <xdr:rowOff>55338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71865</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67430</xdr:rowOff>
    </xdr:from>
    <xdr:to>
      <xdr:col>15</xdr:col>
      <xdr:colOff>101600</xdr:colOff>
      <xdr:row>57</xdr:row>
      <xdr:rowOff>169030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160157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162354</xdr:rowOff>
    </xdr:from>
    <xdr:to>
      <xdr:col>10</xdr:col>
      <xdr:colOff>165100</xdr:colOff>
      <xdr:row>57</xdr:row>
      <xdr:rowOff>92504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6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83631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5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42211</xdr:rowOff>
    </xdr:from>
    <xdr:to>
      <xdr:col>6</xdr:col>
      <xdr:colOff>38100</xdr:colOff>
      <xdr:row>57</xdr:row>
      <xdr:rowOff>143811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134938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0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10313</xdr:rowOff>
    </xdr:from>
    <xdr:to>
      <xdr:col>24</xdr:col>
      <xdr:colOff>63500</xdr:colOff>
      <xdr:row>76</xdr:row>
      <xdr:rowOff>111553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69063"/>
          <a:ext cx="838200" cy="27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111553</xdr:rowOff>
    </xdr:from>
    <xdr:to>
      <xdr:col>19</xdr:col>
      <xdr:colOff>177800</xdr:colOff>
      <xdr:row>76</xdr:row>
      <xdr:rowOff>135432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41753"/>
          <a:ext cx="889000" cy="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73746</xdr:rowOff>
    </xdr:from>
    <xdr:to>
      <xdr:col>20</xdr:col>
      <xdr:colOff>38100</xdr:colOff>
      <xdr:row>77</xdr:row>
      <xdr:rowOff>3896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166473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9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135432</xdr:rowOff>
    </xdr:from>
    <xdr:to>
      <xdr:col>15</xdr:col>
      <xdr:colOff>50800</xdr:colOff>
      <xdr:row>76</xdr:row>
      <xdr:rowOff>164074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65632"/>
          <a:ext cx="889000" cy="2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124591</xdr:rowOff>
    </xdr:from>
    <xdr:to>
      <xdr:col>15</xdr:col>
      <xdr:colOff>101600</xdr:colOff>
      <xdr:row>77</xdr:row>
      <xdr:rowOff>54741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45868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4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150310</xdr:rowOff>
    </xdr:from>
    <xdr:to>
      <xdr:col>10</xdr:col>
      <xdr:colOff>114300</xdr:colOff>
      <xdr:row>76</xdr:row>
      <xdr:rowOff>164074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80510"/>
          <a:ext cx="889000" cy="1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5738</xdr:rowOff>
    </xdr:from>
    <xdr:to>
      <xdr:col>10</xdr:col>
      <xdr:colOff>165100</xdr:colOff>
      <xdr:row>77</xdr:row>
      <xdr:rowOff>107338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98465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0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4880</xdr:rowOff>
    </xdr:from>
    <xdr:to>
      <xdr:col>6</xdr:col>
      <xdr:colOff>38100</xdr:colOff>
      <xdr:row>77</xdr:row>
      <xdr:rowOff>106480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0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97607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9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130963</xdr:rowOff>
    </xdr:from>
    <xdr:to>
      <xdr:col>24</xdr:col>
      <xdr:colOff>114300</xdr:colOff>
      <xdr:row>75</xdr:row>
      <xdr:rowOff>61113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153840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6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60753</xdr:rowOff>
    </xdr:from>
    <xdr:to>
      <xdr:col>20</xdr:col>
      <xdr:colOff>38100</xdr:colOff>
      <xdr:row>76</xdr:row>
      <xdr:rowOff>162353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7431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6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84632</xdr:rowOff>
    </xdr:from>
    <xdr:to>
      <xdr:col>15</xdr:col>
      <xdr:colOff>101600</xdr:colOff>
      <xdr:row>77</xdr:row>
      <xdr:rowOff>14782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31310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9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113274</xdr:rowOff>
    </xdr:from>
    <xdr:to>
      <xdr:col>10</xdr:col>
      <xdr:colOff>165100</xdr:colOff>
      <xdr:row>77</xdr:row>
      <xdr:rowOff>43424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59951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1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99510</xdr:rowOff>
    </xdr:from>
    <xdr:to>
      <xdr:col>6</xdr:col>
      <xdr:colOff>38100</xdr:colOff>
      <xdr:row>77</xdr:row>
      <xdr:rowOff>29660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46188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0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153860</xdr:rowOff>
    </xdr:from>
    <xdr:to>
      <xdr:col>24</xdr:col>
      <xdr:colOff>63500</xdr:colOff>
      <xdr:row>99</xdr:row>
      <xdr:rowOff>73279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55960"/>
          <a:ext cx="8382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73279</xdr:rowOff>
    </xdr:from>
    <xdr:to>
      <xdr:col>19</xdr:col>
      <xdr:colOff>177800</xdr:colOff>
      <xdr:row>99</xdr:row>
      <xdr:rowOff>112637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46829"/>
          <a:ext cx="8890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131865</xdr:rowOff>
    </xdr:from>
    <xdr:to>
      <xdr:col>20</xdr:col>
      <xdr:colOff>38100</xdr:colOff>
      <xdr:row>98</xdr:row>
      <xdr:rowOff>62015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6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78542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3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112637</xdr:rowOff>
    </xdr:from>
    <xdr:to>
      <xdr:col>15</xdr:col>
      <xdr:colOff>50800</xdr:colOff>
      <xdr:row>99</xdr:row>
      <xdr:rowOff>125044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86187"/>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1969</xdr:rowOff>
    </xdr:from>
    <xdr:to>
      <xdr:col>15</xdr:col>
      <xdr:colOff>101600</xdr:colOff>
      <xdr:row>98</xdr:row>
      <xdr:rowOff>103569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120096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100837</xdr:rowOff>
    </xdr:from>
    <xdr:to>
      <xdr:col>10</xdr:col>
      <xdr:colOff>114300</xdr:colOff>
      <xdr:row>99</xdr:row>
      <xdr:rowOff>125044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74387"/>
          <a:ext cx="889000" cy="2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27330</xdr:rowOff>
    </xdr:from>
    <xdr:to>
      <xdr:col>10</xdr:col>
      <xdr:colOff>165100</xdr:colOff>
      <xdr:row>98</xdr:row>
      <xdr:rowOff>128930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145457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49327</xdr:rowOff>
    </xdr:from>
    <xdr:to>
      <xdr:col>6</xdr:col>
      <xdr:colOff>38100</xdr:colOff>
      <xdr:row>98</xdr:row>
      <xdr:rowOff>150927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5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167454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2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103060</xdr:rowOff>
    </xdr:from>
    <xdr:to>
      <xdr:col>24</xdr:col>
      <xdr:colOff>114300</xdr:colOff>
      <xdr:row>99</xdr:row>
      <xdr:rowOff>33210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81487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8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22479</xdr:rowOff>
    </xdr:from>
    <xdr:to>
      <xdr:col>20</xdr:col>
      <xdr:colOff>38100</xdr:colOff>
      <xdr:row>99</xdr:row>
      <xdr:rowOff>124079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9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115206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8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61837</xdr:rowOff>
    </xdr:from>
    <xdr:to>
      <xdr:col>15</xdr:col>
      <xdr:colOff>101600</xdr:colOff>
      <xdr:row>99</xdr:row>
      <xdr:rowOff>163437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3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154564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2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74244</xdr:rowOff>
    </xdr:from>
    <xdr:to>
      <xdr:col>10</xdr:col>
      <xdr:colOff>165100</xdr:colOff>
      <xdr:row>100</xdr:row>
      <xdr:rowOff>4394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4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166971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4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50037</xdr:rowOff>
    </xdr:from>
    <xdr:to>
      <xdr:col>6</xdr:col>
      <xdr:colOff>38100</xdr:colOff>
      <xdr:row>99</xdr:row>
      <xdr:rowOff>151637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2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142764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167894</xdr:rowOff>
    </xdr:from>
    <xdr:to>
      <xdr:col>55</xdr:col>
      <xdr:colOff>0</xdr:colOff>
      <xdr:row>38</xdr:row>
      <xdr:rowOff>170180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829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164846</xdr:rowOff>
    </xdr:from>
    <xdr:to>
      <xdr:col>50</xdr:col>
      <xdr:colOff>114300</xdr:colOff>
      <xdr:row>38</xdr:row>
      <xdr:rowOff>170180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7994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159385</xdr:rowOff>
    </xdr:from>
    <xdr:to>
      <xdr:col>50</xdr:col>
      <xdr:colOff>165100</xdr:colOff>
      <xdr:row>37</xdr:row>
      <xdr:rowOff>89535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106062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164846</xdr:rowOff>
    </xdr:from>
    <xdr:to>
      <xdr:col>45</xdr:col>
      <xdr:colOff>177800</xdr:colOff>
      <xdr:row>39</xdr:row>
      <xdr:rowOff>4826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799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66421</xdr:rowOff>
    </xdr:from>
    <xdr:to>
      <xdr:col>46</xdr:col>
      <xdr:colOff>38100</xdr:colOff>
      <xdr:row>37</xdr:row>
      <xdr:rowOff>168021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13098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166370</xdr:rowOff>
    </xdr:from>
    <xdr:to>
      <xdr:col>41</xdr:col>
      <xdr:colOff>50800</xdr:colOff>
      <xdr:row>39</xdr:row>
      <xdr:rowOff>4826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8147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77089</xdr:rowOff>
    </xdr:from>
    <xdr:to>
      <xdr:col>41</xdr:col>
      <xdr:colOff>101600</xdr:colOff>
      <xdr:row>38</xdr:row>
      <xdr:rowOff>7239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23766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67183</xdr:rowOff>
    </xdr:from>
    <xdr:to>
      <xdr:col>36</xdr:col>
      <xdr:colOff>165100</xdr:colOff>
      <xdr:row>37</xdr:row>
      <xdr:rowOff>168783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13860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117094</xdr:rowOff>
    </xdr:from>
    <xdr:to>
      <xdr:col>55</xdr:col>
      <xdr:colOff>50800</xdr:colOff>
      <xdr:row>39</xdr:row>
      <xdr:rowOff>47244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32021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47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119380</xdr:rowOff>
    </xdr:from>
    <xdr:to>
      <xdr:col>50</xdr:col>
      <xdr:colOff>165100</xdr:colOff>
      <xdr:row>39</xdr:row>
      <xdr:rowOff>49530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40657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2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114046</xdr:rowOff>
    </xdr:from>
    <xdr:to>
      <xdr:col>46</xdr:col>
      <xdr:colOff>38100</xdr:colOff>
      <xdr:row>39</xdr:row>
      <xdr:rowOff>44196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35323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125476</xdr:rowOff>
    </xdr:from>
    <xdr:to>
      <xdr:col>41</xdr:col>
      <xdr:colOff>101600</xdr:colOff>
      <xdr:row>39</xdr:row>
      <xdr:rowOff>55626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46753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115570</xdr:rowOff>
    </xdr:from>
    <xdr:to>
      <xdr:col>36</xdr:col>
      <xdr:colOff>165100</xdr:colOff>
      <xdr:row>39</xdr:row>
      <xdr:rowOff>45720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36847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69679</xdr:rowOff>
    </xdr:from>
    <xdr:to>
      <xdr:col>55</xdr:col>
      <xdr:colOff>0</xdr:colOff>
      <xdr:row>58</xdr:row>
      <xdr:rowOff>73658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13779"/>
          <a:ext cx="8382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48009</xdr:rowOff>
    </xdr:from>
    <xdr:to>
      <xdr:col>50</xdr:col>
      <xdr:colOff>114300</xdr:colOff>
      <xdr:row>58</xdr:row>
      <xdr:rowOff>69679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92109"/>
          <a:ext cx="889000" cy="2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48918</xdr:rowOff>
    </xdr:from>
    <xdr:to>
      <xdr:col>50</xdr:col>
      <xdr:colOff>165100</xdr:colOff>
      <xdr:row>55</xdr:row>
      <xdr:rowOff>150518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4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167045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2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48009</xdr:rowOff>
    </xdr:from>
    <xdr:to>
      <xdr:col>45</xdr:col>
      <xdr:colOff>177800</xdr:colOff>
      <xdr:row>58</xdr:row>
      <xdr:rowOff>67600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92109"/>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70132</xdr:rowOff>
    </xdr:from>
    <xdr:to>
      <xdr:col>46</xdr:col>
      <xdr:colOff>38100</xdr:colOff>
      <xdr:row>56</xdr:row>
      <xdr:rowOff>282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49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16809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27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67600</xdr:rowOff>
    </xdr:from>
    <xdr:to>
      <xdr:col>41</xdr:col>
      <xdr:colOff>50800</xdr:colOff>
      <xdr:row>58</xdr:row>
      <xdr:rowOff>75715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11700"/>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65400</xdr:rowOff>
    </xdr:from>
    <xdr:to>
      <xdr:col>41</xdr:col>
      <xdr:colOff>101600</xdr:colOff>
      <xdr:row>55</xdr:row>
      <xdr:rowOff>167000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49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12077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2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37259</xdr:rowOff>
    </xdr:from>
    <xdr:to>
      <xdr:col>36</xdr:col>
      <xdr:colOff>165100</xdr:colOff>
      <xdr:row>55</xdr:row>
      <xdr:rowOff>138859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46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155386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2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22858</xdr:rowOff>
    </xdr:from>
    <xdr:to>
      <xdr:col>55</xdr:col>
      <xdr:colOff>50800</xdr:colOff>
      <xdr:row>58</xdr:row>
      <xdr:rowOff>124458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109235</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18879</xdr:rowOff>
    </xdr:from>
    <xdr:to>
      <xdr:col>50</xdr:col>
      <xdr:colOff>165100</xdr:colOff>
      <xdr:row>58</xdr:row>
      <xdr:rowOff>120479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111606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5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168659</xdr:rowOff>
    </xdr:from>
    <xdr:to>
      <xdr:col>46</xdr:col>
      <xdr:colOff>38100</xdr:colOff>
      <xdr:row>58</xdr:row>
      <xdr:rowOff>98809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4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89936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3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16800</xdr:rowOff>
    </xdr:from>
    <xdr:to>
      <xdr:col>41</xdr:col>
      <xdr:colOff>101600</xdr:colOff>
      <xdr:row>58</xdr:row>
      <xdr:rowOff>118400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109527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5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24915</xdr:rowOff>
    </xdr:from>
    <xdr:to>
      <xdr:col>36</xdr:col>
      <xdr:colOff>165100</xdr:colOff>
      <xdr:row>58</xdr:row>
      <xdr:rowOff>126515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117642</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6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159748</xdr:rowOff>
    </xdr:from>
    <xdr:to>
      <xdr:col>55</xdr:col>
      <xdr:colOff>0</xdr:colOff>
      <xdr:row>78</xdr:row>
      <xdr:rowOff>28829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61398"/>
          <a:ext cx="838200" cy="4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159748</xdr:rowOff>
    </xdr:from>
    <xdr:to>
      <xdr:col>50</xdr:col>
      <xdr:colOff>114300</xdr:colOff>
      <xdr:row>78</xdr:row>
      <xdr:rowOff>13491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61398"/>
          <a:ext cx="889000" cy="2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44424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13491</xdr:rowOff>
    </xdr:from>
    <xdr:to>
      <xdr:col>45</xdr:col>
      <xdr:colOff>177800</xdr:colOff>
      <xdr:row>78</xdr:row>
      <xdr:rowOff>96495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86591"/>
          <a:ext cx="889000" cy="8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140336</xdr:rowOff>
    </xdr:from>
    <xdr:to>
      <xdr:col>46</xdr:col>
      <xdr:colOff>38100</xdr:colOff>
      <xdr:row>77</xdr:row>
      <xdr:rowOff>70486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87012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91260</xdr:rowOff>
    </xdr:from>
    <xdr:to>
      <xdr:col>41</xdr:col>
      <xdr:colOff>50800</xdr:colOff>
      <xdr:row>78</xdr:row>
      <xdr:rowOff>96495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64360"/>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138392</xdr:rowOff>
    </xdr:from>
    <xdr:to>
      <xdr:col>41</xdr:col>
      <xdr:colOff>101600</xdr:colOff>
      <xdr:row>77</xdr:row>
      <xdr:rowOff>68542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85069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129933</xdr:rowOff>
    </xdr:from>
    <xdr:to>
      <xdr:col>36</xdr:col>
      <xdr:colOff>165100</xdr:colOff>
      <xdr:row>77</xdr:row>
      <xdr:rowOff>60083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76611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149479</xdr:rowOff>
    </xdr:from>
    <xdr:to>
      <xdr:col>55</xdr:col>
      <xdr:colOff>50800</xdr:colOff>
      <xdr:row>78</xdr:row>
      <xdr:rowOff>79629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64406</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6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108948</xdr:rowOff>
    </xdr:from>
    <xdr:to>
      <xdr:col>50</xdr:col>
      <xdr:colOff>165100</xdr:colOff>
      <xdr:row>78</xdr:row>
      <xdr:rowOff>39098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1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30225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0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134141</xdr:rowOff>
    </xdr:from>
    <xdr:to>
      <xdr:col>46</xdr:col>
      <xdr:colOff>38100</xdr:colOff>
      <xdr:row>78</xdr:row>
      <xdr:rowOff>64291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3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55418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2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45695</xdr:rowOff>
    </xdr:from>
    <xdr:to>
      <xdr:col>41</xdr:col>
      <xdr:colOff>101600</xdr:colOff>
      <xdr:row>78</xdr:row>
      <xdr:rowOff>147295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138422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1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40460</xdr:rowOff>
    </xdr:from>
    <xdr:to>
      <xdr:col>36</xdr:col>
      <xdr:colOff>165100</xdr:colOff>
      <xdr:row>78</xdr:row>
      <xdr:rowOff>142060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133187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0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100585</xdr:rowOff>
    </xdr:from>
    <xdr:to>
      <xdr:col>55</xdr:col>
      <xdr:colOff>0</xdr:colOff>
      <xdr:row>97</xdr:row>
      <xdr:rowOff>111595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31235"/>
          <a:ext cx="838200" cy="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100585</xdr:rowOff>
    </xdr:from>
    <xdr:to>
      <xdr:col>50</xdr:col>
      <xdr:colOff>114300</xdr:colOff>
      <xdr:row>97</xdr:row>
      <xdr:rowOff>125640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31235"/>
          <a:ext cx="889000" cy="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28663</xdr:rowOff>
    </xdr:from>
    <xdr:to>
      <xdr:col>50</xdr:col>
      <xdr:colOff>165100</xdr:colOff>
      <xdr:row>95</xdr:row>
      <xdr:rowOff>130263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146790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125640</xdr:rowOff>
    </xdr:from>
    <xdr:to>
      <xdr:col>45</xdr:col>
      <xdr:colOff>177800</xdr:colOff>
      <xdr:row>97</xdr:row>
      <xdr:rowOff>154166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56290"/>
          <a:ext cx="8890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65976</xdr:rowOff>
    </xdr:from>
    <xdr:to>
      <xdr:col>46</xdr:col>
      <xdr:colOff>38100</xdr:colOff>
      <xdr:row>95</xdr:row>
      <xdr:rowOff>167576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12653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109893</xdr:rowOff>
    </xdr:from>
    <xdr:to>
      <xdr:col>41</xdr:col>
      <xdr:colOff>50800</xdr:colOff>
      <xdr:row>97</xdr:row>
      <xdr:rowOff>154166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40543"/>
          <a:ext cx="8890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61213</xdr:rowOff>
    </xdr:from>
    <xdr:to>
      <xdr:col>41</xdr:col>
      <xdr:colOff>101600</xdr:colOff>
      <xdr:row>95</xdr:row>
      <xdr:rowOff>162813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43701</xdr:rowOff>
    </xdr:from>
    <xdr:to>
      <xdr:col>36</xdr:col>
      <xdr:colOff>165100</xdr:colOff>
      <xdr:row>95</xdr:row>
      <xdr:rowOff>145301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161828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60795</xdr:rowOff>
    </xdr:from>
    <xdr:to>
      <xdr:col>55</xdr:col>
      <xdr:colOff>50800</xdr:colOff>
      <xdr:row>97</xdr:row>
      <xdr:rowOff>162395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147172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49785</xdr:rowOff>
    </xdr:from>
    <xdr:to>
      <xdr:col>50</xdr:col>
      <xdr:colOff>165100</xdr:colOff>
      <xdr:row>97</xdr:row>
      <xdr:rowOff>151385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8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142512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7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74840</xdr:rowOff>
    </xdr:from>
    <xdr:to>
      <xdr:col>46</xdr:col>
      <xdr:colOff>38100</xdr:colOff>
      <xdr:row>98</xdr:row>
      <xdr:rowOff>4990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167567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9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103366</xdr:rowOff>
    </xdr:from>
    <xdr:to>
      <xdr:col>41</xdr:col>
      <xdr:colOff>101600</xdr:colOff>
      <xdr:row>98</xdr:row>
      <xdr:rowOff>33516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24643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2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59093</xdr:rowOff>
    </xdr:from>
    <xdr:to>
      <xdr:col>36</xdr:col>
      <xdr:colOff>165100</xdr:colOff>
      <xdr:row>97</xdr:row>
      <xdr:rowOff>160693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151820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8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15067</xdr:rowOff>
    </xdr:from>
    <xdr:to>
      <xdr:col>85</xdr:col>
      <xdr:colOff>127000</xdr:colOff>
      <xdr:row>38</xdr:row>
      <xdr:rowOff>48717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30167"/>
          <a:ext cx="8382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48717</xdr:rowOff>
    </xdr:from>
    <xdr:to>
      <xdr:col>81</xdr:col>
      <xdr:colOff>50800</xdr:colOff>
      <xdr:row>38</xdr:row>
      <xdr:rowOff>66548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63817"/>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39829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66548</xdr:rowOff>
    </xdr:from>
    <xdr:to>
      <xdr:col>76</xdr:col>
      <xdr:colOff>114300</xdr:colOff>
      <xdr:row>38</xdr:row>
      <xdr:rowOff>114463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81648"/>
          <a:ext cx="8890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5873</xdr:rowOff>
    </xdr:from>
    <xdr:to>
      <xdr:col>76</xdr:col>
      <xdr:colOff>165100</xdr:colOff>
      <xdr:row>36</xdr:row>
      <xdr:rowOff>107473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124000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114463</xdr:rowOff>
    </xdr:from>
    <xdr:to>
      <xdr:col>71</xdr:col>
      <xdr:colOff>177800</xdr:colOff>
      <xdr:row>38</xdr:row>
      <xdr:rowOff>132797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29563"/>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19771</xdr:rowOff>
    </xdr:from>
    <xdr:to>
      <xdr:col>72</xdr:col>
      <xdr:colOff>38100</xdr:colOff>
      <xdr:row>36</xdr:row>
      <xdr:rowOff>121371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137898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31430</xdr:rowOff>
    </xdr:from>
    <xdr:to>
      <xdr:col>67</xdr:col>
      <xdr:colOff>101600</xdr:colOff>
      <xdr:row>36</xdr:row>
      <xdr:rowOff>133030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149557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135717</xdr:rowOff>
    </xdr:from>
    <xdr:to>
      <xdr:col>85</xdr:col>
      <xdr:colOff>177800</xdr:colOff>
      <xdr:row>38</xdr:row>
      <xdr:rowOff>65867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114144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5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169367</xdr:rowOff>
    </xdr:from>
    <xdr:to>
      <xdr:col>81</xdr:col>
      <xdr:colOff>101600</xdr:colOff>
      <xdr:row>38</xdr:row>
      <xdr:rowOff>99517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90644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15748</xdr:rowOff>
    </xdr:from>
    <xdr:to>
      <xdr:col>76</xdr:col>
      <xdr:colOff>165100</xdr:colOff>
      <xdr:row>38</xdr:row>
      <xdr:rowOff>117348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108475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2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63663</xdr:rowOff>
    </xdr:from>
    <xdr:to>
      <xdr:col>72</xdr:col>
      <xdr:colOff>38100</xdr:colOff>
      <xdr:row>38</xdr:row>
      <xdr:rowOff>165263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156390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81997</xdr:rowOff>
    </xdr:from>
    <xdr:to>
      <xdr:col>67</xdr:col>
      <xdr:colOff>101600</xdr:colOff>
      <xdr:row>39</xdr:row>
      <xdr:rowOff>12147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3274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129087</xdr:rowOff>
    </xdr:from>
    <xdr:to>
      <xdr:col>85</xdr:col>
      <xdr:colOff>127000</xdr:colOff>
      <xdr:row>57</xdr:row>
      <xdr:rowOff>132320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30287"/>
          <a:ext cx="838200" cy="17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129087</xdr:rowOff>
    </xdr:from>
    <xdr:to>
      <xdr:col>81</xdr:col>
      <xdr:colOff>50800</xdr:colOff>
      <xdr:row>58</xdr:row>
      <xdr:rowOff>20501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30287"/>
          <a:ext cx="88900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20501</xdr:rowOff>
    </xdr:from>
    <xdr:to>
      <xdr:col>76</xdr:col>
      <xdr:colOff>114300</xdr:colOff>
      <xdr:row>58</xdr:row>
      <xdr:rowOff>38054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64601"/>
          <a:ext cx="889000" cy="1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3356</xdr:rowOff>
    </xdr:from>
    <xdr:to>
      <xdr:col>71</xdr:col>
      <xdr:colOff>177800</xdr:colOff>
      <xdr:row>58</xdr:row>
      <xdr:rowOff>38054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47456"/>
          <a:ext cx="889000"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81520</xdr:rowOff>
    </xdr:from>
    <xdr:to>
      <xdr:col>85</xdr:col>
      <xdr:colOff>177800</xdr:colOff>
      <xdr:row>58</xdr:row>
      <xdr:rowOff>11670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59947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3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78287</xdr:rowOff>
    </xdr:from>
    <xdr:to>
      <xdr:col>81</xdr:col>
      <xdr:colOff>101600</xdr:colOff>
      <xdr:row>57</xdr:row>
      <xdr:rowOff>8437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171014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7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141151</xdr:rowOff>
    </xdr:from>
    <xdr:to>
      <xdr:col>76</xdr:col>
      <xdr:colOff>165100</xdr:colOff>
      <xdr:row>58</xdr:row>
      <xdr:rowOff>71301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62428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158704</xdr:rowOff>
    </xdr:from>
    <xdr:to>
      <xdr:col>72</xdr:col>
      <xdr:colOff>38100</xdr:colOff>
      <xdr:row>58</xdr:row>
      <xdr:rowOff>88854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79981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124006</xdr:rowOff>
    </xdr:from>
    <xdr:to>
      <xdr:col>67</xdr:col>
      <xdr:colOff>101600</xdr:colOff>
      <xdr:row>58</xdr:row>
      <xdr:rowOff>54156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45283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76836</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21386"/>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136547</xdr:rowOff>
    </xdr:from>
    <xdr:to>
      <xdr:col>81</xdr:col>
      <xdr:colOff>101600</xdr:colOff>
      <xdr:row>78</xdr:row>
      <xdr:rowOff>66697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83224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37843</xdr:rowOff>
    </xdr:from>
    <xdr:to>
      <xdr:col>76</xdr:col>
      <xdr:colOff>114300</xdr:colOff>
      <xdr:row>79</xdr:row>
      <xdr:rowOff>76836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2393"/>
          <a:ext cx="8890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137592</xdr:rowOff>
    </xdr:from>
    <xdr:to>
      <xdr:col>76</xdr:col>
      <xdr:colOff>165100</xdr:colOff>
      <xdr:row>78</xdr:row>
      <xdr:rowOff>67742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84269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37843</xdr:rowOff>
    </xdr:from>
    <xdr:to>
      <xdr:col>71</xdr:col>
      <xdr:colOff>177800</xdr:colOff>
      <xdr:row>79</xdr:row>
      <xdr:rowOff>96952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82393"/>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27243</xdr:rowOff>
    </xdr:from>
    <xdr:to>
      <xdr:col>72</xdr:col>
      <xdr:colOff>38100</xdr:colOff>
      <xdr:row>78</xdr:row>
      <xdr:rowOff>128843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0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145370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7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99056</xdr:rowOff>
    </xdr:from>
    <xdr:to>
      <xdr:col>67</xdr:col>
      <xdr:colOff>101600</xdr:colOff>
      <xdr:row>79</xdr:row>
      <xdr:rowOff>29206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7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45733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4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26036</xdr:rowOff>
    </xdr:from>
    <xdr:to>
      <xdr:col>76</xdr:col>
      <xdr:colOff>165100</xdr:colOff>
      <xdr:row>79</xdr:row>
      <xdr:rowOff>127636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7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118763</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63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158493</xdr:rowOff>
    </xdr:from>
    <xdr:to>
      <xdr:col>72</xdr:col>
      <xdr:colOff>38100</xdr:colOff>
      <xdr:row>79</xdr:row>
      <xdr:rowOff>88643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79770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46152</xdr:rowOff>
    </xdr:from>
    <xdr:to>
      <xdr:col>67</xdr:col>
      <xdr:colOff>101600</xdr:colOff>
      <xdr:row>79</xdr:row>
      <xdr:rowOff>147752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138879</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57333" y="13683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24333</xdr:rowOff>
    </xdr:from>
    <xdr:to>
      <xdr:col>85</xdr:col>
      <xdr:colOff>127000</xdr:colOff>
      <xdr:row>96</xdr:row>
      <xdr:rowOff>117475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83533"/>
          <a:ext cx="838200" cy="9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74448</xdr:rowOff>
    </xdr:from>
    <xdr:to>
      <xdr:col>81</xdr:col>
      <xdr:colOff>50800</xdr:colOff>
      <xdr:row>96</xdr:row>
      <xdr:rowOff>117475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533648"/>
          <a:ext cx="8890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154229</xdr:rowOff>
    </xdr:from>
    <xdr:to>
      <xdr:col>81</xdr:col>
      <xdr:colOff>101600</xdr:colOff>
      <xdr:row>95</xdr:row>
      <xdr:rowOff>84379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100906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74448</xdr:rowOff>
    </xdr:from>
    <xdr:to>
      <xdr:col>76</xdr:col>
      <xdr:colOff>114300</xdr:colOff>
      <xdr:row>97</xdr:row>
      <xdr:rowOff>1766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33648"/>
          <a:ext cx="889000" cy="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158026</xdr:rowOff>
    </xdr:from>
    <xdr:to>
      <xdr:col>76</xdr:col>
      <xdr:colOff>165100</xdr:colOff>
      <xdr:row>95</xdr:row>
      <xdr:rowOff>88176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104703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79477</xdr:rowOff>
    </xdr:from>
    <xdr:to>
      <xdr:col>71</xdr:col>
      <xdr:colOff>177800</xdr:colOff>
      <xdr:row>97</xdr:row>
      <xdr:rowOff>1766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538677"/>
          <a:ext cx="889000" cy="9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162280</xdr:rowOff>
    </xdr:from>
    <xdr:to>
      <xdr:col>72</xdr:col>
      <xdr:colOff>38100</xdr:colOff>
      <xdr:row>95</xdr:row>
      <xdr:rowOff>92430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108957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149783</xdr:rowOff>
    </xdr:from>
    <xdr:to>
      <xdr:col>67</xdr:col>
      <xdr:colOff>101600</xdr:colOff>
      <xdr:row>95</xdr:row>
      <xdr:rowOff>79933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96460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144983</xdr:rowOff>
    </xdr:from>
    <xdr:to>
      <xdr:col>85</xdr:col>
      <xdr:colOff>177800</xdr:colOff>
      <xdr:row>96</xdr:row>
      <xdr:rowOff>75133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3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167860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66675</xdr:rowOff>
    </xdr:from>
    <xdr:to>
      <xdr:col>81</xdr:col>
      <xdr:colOff>101600</xdr:colOff>
      <xdr:row>96</xdr:row>
      <xdr:rowOff>168275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159402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1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23648</xdr:rowOff>
    </xdr:from>
    <xdr:to>
      <xdr:col>76</xdr:col>
      <xdr:colOff>165100</xdr:colOff>
      <xdr:row>96</xdr:row>
      <xdr:rowOff>125248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116375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5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122416</xdr:rowOff>
    </xdr:from>
    <xdr:to>
      <xdr:col>72</xdr:col>
      <xdr:colOff>38100</xdr:colOff>
      <xdr:row>97</xdr:row>
      <xdr:rowOff>52566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43693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7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28677</xdr:rowOff>
    </xdr:from>
    <xdr:to>
      <xdr:col>67</xdr:col>
      <xdr:colOff>101600</xdr:colOff>
      <xdr:row>96</xdr:row>
      <xdr:rowOff>130277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121404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8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14278</xdr:rowOff>
    </xdr:from>
    <xdr:to>
      <xdr:col>112</xdr:col>
      <xdr:colOff>38100</xdr:colOff>
      <xdr:row>39</xdr:row>
      <xdr:rowOff>115878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132405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7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23749</xdr:rowOff>
    </xdr:from>
    <xdr:to>
      <xdr:col>107</xdr:col>
      <xdr:colOff>101600</xdr:colOff>
      <xdr:row>39</xdr:row>
      <xdr:rowOff>125349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141876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31914</xdr:rowOff>
    </xdr:from>
    <xdr:to>
      <xdr:col>102</xdr:col>
      <xdr:colOff>165100</xdr:colOff>
      <xdr:row>39</xdr:row>
      <xdr:rowOff>133514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150041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15258</xdr:rowOff>
    </xdr:from>
    <xdr:to>
      <xdr:col>98</xdr:col>
      <xdr:colOff>38100</xdr:colOff>
      <xdr:row>39</xdr:row>
      <xdr:rowOff>116858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133385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年度においては類似団体区分が変更となり、本市と同様に面積が狭く人口密度が比較的高い団体が比較対象となったことから、民生費や公債費について類似団体よりも高い水準となっている。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前年度からの主な増減は、特別定額給付金による総務費の減、新型コロナウイルス感染症に係る子育て支援等給付金による民生費の増、感染対策に係る衛生費の増、</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スクール事業費による教育費の減、</a:t>
          </a:r>
        </a:p>
        <a:p>
          <a:r>
            <a:rPr kumimoji="1" lang="ja-JP" altLang="en-US" sz="1300">
              <a:latin typeface="ＭＳ Ｐゴシック" panose="020B0600070205080204" pitchFamily="50" charset="-128"/>
              <a:ea typeface="ＭＳ Ｐゴシック" panose="020B0600070205080204" pitchFamily="50" charset="-128"/>
            </a:rPr>
            <a:t>退職手当債の繰上償還や臨時財政対策債の元金償還開始等による公債費の増となっている。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実質収支は継続的に黒字を確保している。令和３年度は地方交付税の増額等により財政調整基金の積立を行い、標準財政規模の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上を確保ができており、実質単年度収支についても黒字幅が増加している。しかし、この収支改善については一時的な要因によるところが大きく、今後持続可能な財政運営を図るためには、中期的な見通しにおける収支不足額を明確化し、標準財政規模の増加及び歳出抑制を同時に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令和３年度においても引き続き全ての会計で黒字となっている。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は多くの施設更新需要を有することから、全国的に当指標における黒字額が大きくなる傾向があるが、これは損益計算上の剰余金の額とは異なるものであり、公営企業会計における各種指標や経営戦略に基づき確実な財源確保に取り組んでいく必要がある。下水道事業については、その性質上地方債残高が大きくなる傾向があり、近隣他市では不足額が生じているところもあるが、本市では比較的地方債残高が抑制されていることから、黒字額が確保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国民健康保険特別会計及び下水道事業会計への基準外繰出の見直しを実施しており、引き続き繰出金の抑制と適正化に努めている。近年は、高齢化の進行に伴い、介護保険特別会計及び後期高齢者医療特別会計への繰出が増加傾向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9" t="s">
        <v>80</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172"/>
      <c r="DK1" s="172"/>
      <c r="DL1" s="172"/>
      <c r="DM1" s="172"/>
      <c r="DN1" s="172"/>
      <c r="DO1" s="172"/>
    </row>
    <row r="2" spans="1:119" ht="24" thickBot="1" x14ac:dyDescent="0.25">
      <c r="B2" s="173" t="s">
        <v>81</v>
      </c>
      <c r="C2" s="173"/>
      <c r="D2" s="174"/>
    </row>
    <row r="3" spans="1:119" ht="18.75" customHeight="1" thickBot="1" x14ac:dyDescent="0.25">
      <c r="A3" s="172"/>
      <c r="B3" s="370" t="s">
        <v>82</v>
      </c>
      <c r="C3" s="371"/>
      <c r="D3" s="371"/>
      <c r="E3" s="372"/>
      <c r="F3" s="372"/>
      <c r="G3" s="372"/>
      <c r="H3" s="372"/>
      <c r="I3" s="372"/>
      <c r="J3" s="372"/>
      <c r="K3" s="372"/>
      <c r="L3" s="372" t="s">
        <v>83</v>
      </c>
      <c r="M3" s="372"/>
      <c r="N3" s="372"/>
      <c r="O3" s="372"/>
      <c r="P3" s="372"/>
      <c r="Q3" s="372"/>
      <c r="R3" s="379"/>
      <c r="S3" s="379"/>
      <c r="T3" s="379"/>
      <c r="U3" s="379"/>
      <c r="V3" s="380"/>
      <c r="W3" s="354" t="s">
        <v>84</v>
      </c>
      <c r="X3" s="355"/>
      <c r="Y3" s="355"/>
      <c r="Z3" s="355"/>
      <c r="AA3" s="355"/>
      <c r="AB3" s="371"/>
      <c r="AC3" s="379" t="s">
        <v>85</v>
      </c>
      <c r="AD3" s="355"/>
      <c r="AE3" s="355"/>
      <c r="AF3" s="355"/>
      <c r="AG3" s="355"/>
      <c r="AH3" s="355"/>
      <c r="AI3" s="355"/>
      <c r="AJ3" s="355"/>
      <c r="AK3" s="355"/>
      <c r="AL3" s="356"/>
      <c r="AM3" s="354" t="s">
        <v>86</v>
      </c>
      <c r="AN3" s="355"/>
      <c r="AO3" s="355"/>
      <c r="AP3" s="355"/>
      <c r="AQ3" s="355"/>
      <c r="AR3" s="355"/>
      <c r="AS3" s="355"/>
      <c r="AT3" s="355"/>
      <c r="AU3" s="355"/>
      <c r="AV3" s="355"/>
      <c r="AW3" s="355"/>
      <c r="AX3" s="356"/>
      <c r="AY3" s="391" t="s">
        <v>1</v>
      </c>
      <c r="AZ3" s="392"/>
      <c r="BA3" s="392"/>
      <c r="BB3" s="392"/>
      <c r="BC3" s="392"/>
      <c r="BD3" s="392"/>
      <c r="BE3" s="392"/>
      <c r="BF3" s="392"/>
      <c r="BG3" s="392"/>
      <c r="BH3" s="392"/>
      <c r="BI3" s="392"/>
      <c r="BJ3" s="392"/>
      <c r="BK3" s="392"/>
      <c r="BL3" s="392"/>
      <c r="BM3" s="393"/>
      <c r="BN3" s="354" t="s">
        <v>87</v>
      </c>
      <c r="BO3" s="355"/>
      <c r="BP3" s="355"/>
      <c r="BQ3" s="355"/>
      <c r="BR3" s="355"/>
      <c r="BS3" s="355"/>
      <c r="BT3" s="355"/>
      <c r="BU3" s="356"/>
      <c r="BV3" s="354" t="s">
        <v>88</v>
      </c>
      <c r="BW3" s="355"/>
      <c r="BX3" s="355"/>
      <c r="BY3" s="355"/>
      <c r="BZ3" s="355"/>
      <c r="CA3" s="355"/>
      <c r="CB3" s="355"/>
      <c r="CC3" s="356"/>
      <c r="CD3" s="391" t="s">
        <v>1</v>
      </c>
      <c r="CE3" s="392"/>
      <c r="CF3" s="392"/>
      <c r="CG3" s="392"/>
      <c r="CH3" s="392"/>
      <c r="CI3" s="392"/>
      <c r="CJ3" s="392"/>
      <c r="CK3" s="392"/>
      <c r="CL3" s="392"/>
      <c r="CM3" s="392"/>
      <c r="CN3" s="392"/>
      <c r="CO3" s="392"/>
      <c r="CP3" s="392"/>
      <c r="CQ3" s="392"/>
      <c r="CR3" s="392"/>
      <c r="CS3" s="393"/>
      <c r="CT3" s="354" t="s">
        <v>89</v>
      </c>
      <c r="CU3" s="355"/>
      <c r="CV3" s="355"/>
      <c r="CW3" s="355"/>
      <c r="CX3" s="355"/>
      <c r="CY3" s="355"/>
      <c r="CZ3" s="355"/>
      <c r="DA3" s="356"/>
      <c r="DB3" s="354" t="s">
        <v>90</v>
      </c>
      <c r="DC3" s="355"/>
      <c r="DD3" s="355"/>
      <c r="DE3" s="355"/>
      <c r="DF3" s="355"/>
      <c r="DG3" s="355"/>
      <c r="DH3" s="355"/>
      <c r="DI3" s="356"/>
    </row>
    <row r="4" spans="1:119" ht="18.75" customHeight="1" x14ac:dyDescent="0.2">
      <c r="A4" s="172"/>
      <c r="B4" s="373"/>
      <c r="C4" s="374"/>
      <c r="D4" s="374"/>
      <c r="E4" s="375"/>
      <c r="F4" s="375"/>
      <c r="G4" s="375"/>
      <c r="H4" s="375"/>
      <c r="I4" s="375"/>
      <c r="J4" s="375"/>
      <c r="K4" s="375"/>
      <c r="L4" s="375"/>
      <c r="M4" s="375"/>
      <c r="N4" s="375"/>
      <c r="O4" s="375"/>
      <c r="P4" s="375"/>
      <c r="Q4" s="375"/>
      <c r="R4" s="381"/>
      <c r="S4" s="381"/>
      <c r="T4" s="381"/>
      <c r="U4" s="381"/>
      <c r="V4" s="382"/>
      <c r="W4" s="385"/>
      <c r="X4" s="386"/>
      <c r="Y4" s="386"/>
      <c r="Z4" s="386"/>
      <c r="AA4" s="386"/>
      <c r="AB4" s="374"/>
      <c r="AC4" s="381"/>
      <c r="AD4" s="386"/>
      <c r="AE4" s="386"/>
      <c r="AF4" s="386"/>
      <c r="AG4" s="386"/>
      <c r="AH4" s="386"/>
      <c r="AI4" s="386"/>
      <c r="AJ4" s="386"/>
      <c r="AK4" s="386"/>
      <c r="AL4" s="389"/>
      <c r="AM4" s="387"/>
      <c r="AN4" s="388"/>
      <c r="AO4" s="388"/>
      <c r="AP4" s="388"/>
      <c r="AQ4" s="388"/>
      <c r="AR4" s="388"/>
      <c r="AS4" s="388"/>
      <c r="AT4" s="388"/>
      <c r="AU4" s="388"/>
      <c r="AV4" s="388"/>
      <c r="AW4" s="388"/>
      <c r="AX4" s="390"/>
      <c r="AY4" s="357" t="s">
        <v>91</v>
      </c>
      <c r="AZ4" s="358"/>
      <c r="BA4" s="358"/>
      <c r="BB4" s="358"/>
      <c r="BC4" s="358"/>
      <c r="BD4" s="358"/>
      <c r="BE4" s="358"/>
      <c r="BF4" s="358"/>
      <c r="BG4" s="358"/>
      <c r="BH4" s="358"/>
      <c r="BI4" s="358"/>
      <c r="BJ4" s="358"/>
      <c r="BK4" s="358"/>
      <c r="BL4" s="358"/>
      <c r="BM4" s="359"/>
      <c r="BN4" s="360">
        <v>31031706</v>
      </c>
      <c r="BO4" s="361"/>
      <c r="BP4" s="361"/>
      <c r="BQ4" s="361"/>
      <c r="BR4" s="361"/>
      <c r="BS4" s="361"/>
      <c r="BT4" s="361"/>
      <c r="BU4" s="362"/>
      <c r="BV4" s="360">
        <v>37426430</v>
      </c>
      <c r="BW4" s="361"/>
      <c r="BX4" s="361"/>
      <c r="BY4" s="361"/>
      <c r="BZ4" s="361"/>
      <c r="CA4" s="361"/>
      <c r="CB4" s="361"/>
      <c r="CC4" s="362"/>
      <c r="CD4" s="363" t="s">
        <v>92</v>
      </c>
      <c r="CE4" s="364"/>
      <c r="CF4" s="364"/>
      <c r="CG4" s="364"/>
      <c r="CH4" s="364"/>
      <c r="CI4" s="364"/>
      <c r="CJ4" s="364"/>
      <c r="CK4" s="364"/>
      <c r="CL4" s="364"/>
      <c r="CM4" s="364"/>
      <c r="CN4" s="364"/>
      <c r="CO4" s="364"/>
      <c r="CP4" s="364"/>
      <c r="CQ4" s="364"/>
      <c r="CR4" s="364"/>
      <c r="CS4" s="365"/>
      <c r="CT4" s="366">
        <v>5.2</v>
      </c>
      <c r="CU4" s="367"/>
      <c r="CV4" s="367"/>
      <c r="CW4" s="367"/>
      <c r="CX4" s="367"/>
      <c r="CY4" s="367"/>
      <c r="CZ4" s="367"/>
      <c r="DA4" s="368"/>
      <c r="DB4" s="366">
        <v>5.7</v>
      </c>
      <c r="DC4" s="367"/>
      <c r="DD4" s="367"/>
      <c r="DE4" s="367"/>
      <c r="DF4" s="367"/>
      <c r="DG4" s="367"/>
      <c r="DH4" s="367"/>
      <c r="DI4" s="368"/>
    </row>
    <row r="5" spans="1:119" ht="18.75" customHeight="1" x14ac:dyDescent="0.2">
      <c r="A5" s="172"/>
      <c r="B5" s="376"/>
      <c r="C5" s="377"/>
      <c r="D5" s="377"/>
      <c r="E5" s="378"/>
      <c r="F5" s="378"/>
      <c r="G5" s="378"/>
      <c r="H5" s="378"/>
      <c r="I5" s="378"/>
      <c r="J5" s="378"/>
      <c r="K5" s="378"/>
      <c r="L5" s="378"/>
      <c r="M5" s="378"/>
      <c r="N5" s="378"/>
      <c r="O5" s="378"/>
      <c r="P5" s="378"/>
      <c r="Q5" s="378"/>
      <c r="R5" s="383"/>
      <c r="S5" s="383"/>
      <c r="T5" s="383"/>
      <c r="U5" s="383"/>
      <c r="V5" s="384"/>
      <c r="W5" s="387"/>
      <c r="X5" s="388"/>
      <c r="Y5" s="388"/>
      <c r="Z5" s="388"/>
      <c r="AA5" s="388"/>
      <c r="AB5" s="377"/>
      <c r="AC5" s="383"/>
      <c r="AD5" s="388"/>
      <c r="AE5" s="388"/>
      <c r="AF5" s="388"/>
      <c r="AG5" s="388"/>
      <c r="AH5" s="388"/>
      <c r="AI5" s="388"/>
      <c r="AJ5" s="388"/>
      <c r="AK5" s="388"/>
      <c r="AL5" s="390"/>
      <c r="AM5" s="426" t="s">
        <v>93</v>
      </c>
      <c r="AN5" s="427"/>
      <c r="AO5" s="427"/>
      <c r="AP5" s="427"/>
      <c r="AQ5" s="427"/>
      <c r="AR5" s="427"/>
      <c r="AS5" s="427"/>
      <c r="AT5" s="428"/>
      <c r="AU5" s="429" t="s">
        <v>94</v>
      </c>
      <c r="AV5" s="430"/>
      <c r="AW5" s="430"/>
      <c r="AX5" s="430"/>
      <c r="AY5" s="431" t="s">
        <v>95</v>
      </c>
      <c r="AZ5" s="432"/>
      <c r="BA5" s="432"/>
      <c r="BB5" s="432"/>
      <c r="BC5" s="432"/>
      <c r="BD5" s="432"/>
      <c r="BE5" s="432"/>
      <c r="BF5" s="432"/>
      <c r="BG5" s="432"/>
      <c r="BH5" s="432"/>
      <c r="BI5" s="432"/>
      <c r="BJ5" s="432"/>
      <c r="BK5" s="432"/>
      <c r="BL5" s="432"/>
      <c r="BM5" s="433"/>
      <c r="BN5" s="397">
        <v>30157778</v>
      </c>
      <c r="BO5" s="398"/>
      <c r="BP5" s="398"/>
      <c r="BQ5" s="398"/>
      <c r="BR5" s="398"/>
      <c r="BS5" s="398"/>
      <c r="BT5" s="398"/>
      <c r="BU5" s="399"/>
      <c r="BV5" s="397">
        <v>36396618</v>
      </c>
      <c r="BW5" s="398"/>
      <c r="BX5" s="398"/>
      <c r="BY5" s="398"/>
      <c r="BZ5" s="398"/>
      <c r="CA5" s="398"/>
      <c r="CB5" s="398"/>
      <c r="CC5" s="399"/>
      <c r="CD5" s="400" t="s">
        <v>96</v>
      </c>
      <c r="CE5" s="401"/>
      <c r="CF5" s="401"/>
      <c r="CG5" s="401"/>
      <c r="CH5" s="401"/>
      <c r="CI5" s="401"/>
      <c r="CJ5" s="401"/>
      <c r="CK5" s="401"/>
      <c r="CL5" s="401"/>
      <c r="CM5" s="401"/>
      <c r="CN5" s="401"/>
      <c r="CO5" s="401"/>
      <c r="CP5" s="401"/>
      <c r="CQ5" s="401"/>
      <c r="CR5" s="401"/>
      <c r="CS5" s="402"/>
      <c r="CT5" s="394">
        <v>91.5</v>
      </c>
      <c r="CU5" s="395"/>
      <c r="CV5" s="395"/>
      <c r="CW5" s="395"/>
      <c r="CX5" s="395"/>
      <c r="CY5" s="395"/>
      <c r="CZ5" s="395"/>
      <c r="DA5" s="396"/>
      <c r="DB5" s="394">
        <v>99</v>
      </c>
      <c r="DC5" s="395"/>
      <c r="DD5" s="395"/>
      <c r="DE5" s="395"/>
      <c r="DF5" s="395"/>
      <c r="DG5" s="395"/>
      <c r="DH5" s="395"/>
      <c r="DI5" s="396"/>
    </row>
    <row r="6" spans="1:119" ht="18.75" customHeight="1" x14ac:dyDescent="0.2">
      <c r="A6" s="172"/>
      <c r="B6" s="403" t="s">
        <v>97</v>
      </c>
      <c r="C6" s="404"/>
      <c r="D6" s="404"/>
      <c r="E6" s="405"/>
      <c r="F6" s="405"/>
      <c r="G6" s="405"/>
      <c r="H6" s="405"/>
      <c r="I6" s="405"/>
      <c r="J6" s="405"/>
      <c r="K6" s="405"/>
      <c r="L6" s="405" t="s">
        <v>98</v>
      </c>
      <c r="M6" s="405"/>
      <c r="N6" s="405"/>
      <c r="O6" s="405"/>
      <c r="P6" s="405"/>
      <c r="Q6" s="405"/>
      <c r="R6" s="409"/>
      <c r="S6" s="409"/>
      <c r="T6" s="409"/>
      <c r="U6" s="409"/>
      <c r="V6" s="410"/>
      <c r="W6" s="413" t="s">
        <v>99</v>
      </c>
      <c r="X6" s="414"/>
      <c r="Y6" s="414"/>
      <c r="Z6" s="414"/>
      <c r="AA6" s="414"/>
      <c r="AB6" s="404"/>
      <c r="AC6" s="417" t="s">
        <v>100</v>
      </c>
      <c r="AD6" s="418"/>
      <c r="AE6" s="418"/>
      <c r="AF6" s="418"/>
      <c r="AG6" s="418"/>
      <c r="AH6" s="418"/>
      <c r="AI6" s="418"/>
      <c r="AJ6" s="418"/>
      <c r="AK6" s="418"/>
      <c r="AL6" s="419"/>
      <c r="AM6" s="426" t="s">
        <v>101</v>
      </c>
      <c r="AN6" s="427"/>
      <c r="AO6" s="427"/>
      <c r="AP6" s="427"/>
      <c r="AQ6" s="427"/>
      <c r="AR6" s="427"/>
      <c r="AS6" s="427"/>
      <c r="AT6" s="428"/>
      <c r="AU6" s="429" t="s">
        <v>94</v>
      </c>
      <c r="AV6" s="430"/>
      <c r="AW6" s="430"/>
      <c r="AX6" s="430"/>
      <c r="AY6" s="431" t="s">
        <v>102</v>
      </c>
      <c r="AZ6" s="432"/>
      <c r="BA6" s="432"/>
      <c r="BB6" s="432"/>
      <c r="BC6" s="432"/>
      <c r="BD6" s="432"/>
      <c r="BE6" s="432"/>
      <c r="BF6" s="432"/>
      <c r="BG6" s="432"/>
      <c r="BH6" s="432"/>
      <c r="BI6" s="432"/>
      <c r="BJ6" s="432"/>
      <c r="BK6" s="432"/>
      <c r="BL6" s="432"/>
      <c r="BM6" s="433"/>
      <c r="BN6" s="397">
        <v>873928</v>
      </c>
      <c r="BO6" s="398"/>
      <c r="BP6" s="398"/>
      <c r="BQ6" s="398"/>
      <c r="BR6" s="398"/>
      <c r="BS6" s="398"/>
      <c r="BT6" s="398"/>
      <c r="BU6" s="399"/>
      <c r="BV6" s="397">
        <v>1029812</v>
      </c>
      <c r="BW6" s="398"/>
      <c r="BX6" s="398"/>
      <c r="BY6" s="398"/>
      <c r="BZ6" s="398"/>
      <c r="CA6" s="398"/>
      <c r="CB6" s="398"/>
      <c r="CC6" s="399"/>
      <c r="CD6" s="400" t="s">
        <v>103</v>
      </c>
      <c r="CE6" s="401"/>
      <c r="CF6" s="401"/>
      <c r="CG6" s="401"/>
      <c r="CH6" s="401"/>
      <c r="CI6" s="401"/>
      <c r="CJ6" s="401"/>
      <c r="CK6" s="401"/>
      <c r="CL6" s="401"/>
      <c r="CM6" s="401"/>
      <c r="CN6" s="401"/>
      <c r="CO6" s="401"/>
      <c r="CP6" s="401"/>
      <c r="CQ6" s="401"/>
      <c r="CR6" s="401"/>
      <c r="CS6" s="402"/>
      <c r="CT6" s="434">
        <v>99.2</v>
      </c>
      <c r="CU6" s="435"/>
      <c r="CV6" s="435"/>
      <c r="CW6" s="435"/>
      <c r="CX6" s="435"/>
      <c r="CY6" s="435"/>
      <c r="CZ6" s="435"/>
      <c r="DA6" s="436"/>
      <c r="DB6" s="434">
        <v>107.7</v>
      </c>
      <c r="DC6" s="435"/>
      <c r="DD6" s="435"/>
      <c r="DE6" s="435"/>
      <c r="DF6" s="435"/>
      <c r="DG6" s="435"/>
      <c r="DH6" s="435"/>
      <c r="DI6" s="436"/>
    </row>
    <row r="7" spans="1:119" ht="18.75" customHeight="1" x14ac:dyDescent="0.2">
      <c r="A7" s="172"/>
      <c r="B7" s="373"/>
      <c r="C7" s="374"/>
      <c r="D7" s="374"/>
      <c r="E7" s="375"/>
      <c r="F7" s="375"/>
      <c r="G7" s="375"/>
      <c r="H7" s="375"/>
      <c r="I7" s="375"/>
      <c r="J7" s="375"/>
      <c r="K7" s="375"/>
      <c r="L7" s="375"/>
      <c r="M7" s="375"/>
      <c r="N7" s="375"/>
      <c r="O7" s="375"/>
      <c r="P7" s="375"/>
      <c r="Q7" s="375"/>
      <c r="R7" s="381"/>
      <c r="S7" s="381"/>
      <c r="T7" s="381"/>
      <c r="U7" s="381"/>
      <c r="V7" s="382"/>
      <c r="W7" s="385"/>
      <c r="X7" s="386"/>
      <c r="Y7" s="386"/>
      <c r="Z7" s="386"/>
      <c r="AA7" s="386"/>
      <c r="AB7" s="374"/>
      <c r="AC7" s="420"/>
      <c r="AD7" s="421"/>
      <c r="AE7" s="421"/>
      <c r="AF7" s="421"/>
      <c r="AG7" s="421"/>
      <c r="AH7" s="421"/>
      <c r="AI7" s="421"/>
      <c r="AJ7" s="421"/>
      <c r="AK7" s="421"/>
      <c r="AL7" s="422"/>
      <c r="AM7" s="426" t="s">
        <v>104</v>
      </c>
      <c r="AN7" s="427"/>
      <c r="AO7" s="427"/>
      <c r="AP7" s="427"/>
      <c r="AQ7" s="427"/>
      <c r="AR7" s="427"/>
      <c r="AS7" s="427"/>
      <c r="AT7" s="428"/>
      <c r="AU7" s="429" t="s">
        <v>105</v>
      </c>
      <c r="AV7" s="430"/>
      <c r="AW7" s="430"/>
      <c r="AX7" s="430"/>
      <c r="AY7" s="431" t="s">
        <v>106</v>
      </c>
      <c r="AZ7" s="432"/>
      <c r="BA7" s="432"/>
      <c r="BB7" s="432"/>
      <c r="BC7" s="432"/>
      <c r="BD7" s="432"/>
      <c r="BE7" s="432"/>
      <c r="BF7" s="432"/>
      <c r="BG7" s="432"/>
      <c r="BH7" s="432"/>
      <c r="BI7" s="432"/>
      <c r="BJ7" s="432"/>
      <c r="BK7" s="432"/>
      <c r="BL7" s="432"/>
      <c r="BM7" s="433"/>
      <c r="BN7" s="397">
        <v>44390</v>
      </c>
      <c r="BO7" s="398"/>
      <c r="BP7" s="398"/>
      <c r="BQ7" s="398"/>
      <c r="BR7" s="398"/>
      <c r="BS7" s="398"/>
      <c r="BT7" s="398"/>
      <c r="BU7" s="399"/>
      <c r="BV7" s="397">
        <v>146714</v>
      </c>
      <c r="BW7" s="398"/>
      <c r="BX7" s="398"/>
      <c r="BY7" s="398"/>
      <c r="BZ7" s="398"/>
      <c r="CA7" s="398"/>
      <c r="CB7" s="398"/>
      <c r="CC7" s="399"/>
      <c r="CD7" s="400" t="s">
        <v>107</v>
      </c>
      <c r="CE7" s="401"/>
      <c r="CF7" s="401"/>
      <c r="CG7" s="401"/>
      <c r="CH7" s="401"/>
      <c r="CI7" s="401"/>
      <c r="CJ7" s="401"/>
      <c r="CK7" s="401"/>
      <c r="CL7" s="401"/>
      <c r="CM7" s="401"/>
      <c r="CN7" s="401"/>
      <c r="CO7" s="401"/>
      <c r="CP7" s="401"/>
      <c r="CQ7" s="401"/>
      <c r="CR7" s="401"/>
      <c r="CS7" s="402"/>
      <c r="CT7" s="397">
        <v>15932749</v>
      </c>
      <c r="CU7" s="398"/>
      <c r="CV7" s="398"/>
      <c r="CW7" s="398"/>
      <c r="CX7" s="398"/>
      <c r="CY7" s="398"/>
      <c r="CZ7" s="398"/>
      <c r="DA7" s="399"/>
      <c r="DB7" s="397">
        <v>15574245</v>
      </c>
      <c r="DC7" s="398"/>
      <c r="DD7" s="398"/>
      <c r="DE7" s="398"/>
      <c r="DF7" s="398"/>
      <c r="DG7" s="398"/>
      <c r="DH7" s="398"/>
      <c r="DI7" s="399"/>
    </row>
    <row r="8" spans="1:119" ht="18.75" customHeight="1" thickBot="1" x14ac:dyDescent="0.25">
      <c r="A8" s="172"/>
      <c r="B8" s="406"/>
      <c r="C8" s="407"/>
      <c r="D8" s="407"/>
      <c r="E8" s="408"/>
      <c r="F8" s="408"/>
      <c r="G8" s="408"/>
      <c r="H8" s="408"/>
      <c r="I8" s="408"/>
      <c r="J8" s="408"/>
      <c r="K8" s="408"/>
      <c r="L8" s="408"/>
      <c r="M8" s="408"/>
      <c r="N8" s="408"/>
      <c r="O8" s="408"/>
      <c r="P8" s="408"/>
      <c r="Q8" s="408"/>
      <c r="R8" s="411"/>
      <c r="S8" s="411"/>
      <c r="T8" s="411"/>
      <c r="U8" s="411"/>
      <c r="V8" s="412"/>
      <c r="W8" s="415"/>
      <c r="X8" s="416"/>
      <c r="Y8" s="416"/>
      <c r="Z8" s="416"/>
      <c r="AA8" s="416"/>
      <c r="AB8" s="407"/>
      <c r="AC8" s="423"/>
      <c r="AD8" s="424"/>
      <c r="AE8" s="424"/>
      <c r="AF8" s="424"/>
      <c r="AG8" s="424"/>
      <c r="AH8" s="424"/>
      <c r="AI8" s="424"/>
      <c r="AJ8" s="424"/>
      <c r="AK8" s="424"/>
      <c r="AL8" s="425"/>
      <c r="AM8" s="426" t="s">
        <v>108</v>
      </c>
      <c r="AN8" s="427"/>
      <c r="AO8" s="427"/>
      <c r="AP8" s="427"/>
      <c r="AQ8" s="427"/>
      <c r="AR8" s="427"/>
      <c r="AS8" s="427"/>
      <c r="AT8" s="428"/>
      <c r="AU8" s="429" t="s">
        <v>109</v>
      </c>
      <c r="AV8" s="430"/>
      <c r="AW8" s="430"/>
      <c r="AX8" s="430"/>
      <c r="AY8" s="431" t="s">
        <v>110</v>
      </c>
      <c r="AZ8" s="432"/>
      <c r="BA8" s="432"/>
      <c r="BB8" s="432"/>
      <c r="BC8" s="432"/>
      <c r="BD8" s="432"/>
      <c r="BE8" s="432"/>
      <c r="BF8" s="432"/>
      <c r="BG8" s="432"/>
      <c r="BH8" s="432"/>
      <c r="BI8" s="432"/>
      <c r="BJ8" s="432"/>
      <c r="BK8" s="432"/>
      <c r="BL8" s="432"/>
      <c r="BM8" s="433"/>
      <c r="BN8" s="397">
        <v>829538</v>
      </c>
      <c r="BO8" s="398"/>
      <c r="BP8" s="398"/>
      <c r="BQ8" s="398"/>
      <c r="BR8" s="398"/>
      <c r="BS8" s="398"/>
      <c r="BT8" s="398"/>
      <c r="BU8" s="399"/>
      <c r="BV8" s="397">
        <v>883098</v>
      </c>
      <c r="BW8" s="398"/>
      <c r="BX8" s="398"/>
      <c r="BY8" s="398"/>
      <c r="BZ8" s="398"/>
      <c r="CA8" s="398"/>
      <c r="CB8" s="398"/>
      <c r="CC8" s="399"/>
      <c r="CD8" s="400" t="s">
        <v>111</v>
      </c>
      <c r="CE8" s="401"/>
      <c r="CF8" s="401"/>
      <c r="CG8" s="401"/>
      <c r="CH8" s="401"/>
      <c r="CI8" s="401"/>
      <c r="CJ8" s="401"/>
      <c r="CK8" s="401"/>
      <c r="CL8" s="401"/>
      <c r="CM8" s="401"/>
      <c r="CN8" s="401"/>
      <c r="CO8" s="401"/>
      <c r="CP8" s="401"/>
      <c r="CQ8" s="401"/>
      <c r="CR8" s="401"/>
      <c r="CS8" s="402"/>
      <c r="CT8" s="437">
        <v>0.7</v>
      </c>
      <c r="CU8" s="438"/>
      <c r="CV8" s="438"/>
      <c r="CW8" s="438"/>
      <c r="CX8" s="438"/>
      <c r="CY8" s="438"/>
      <c r="CZ8" s="438"/>
      <c r="DA8" s="439"/>
      <c r="DB8" s="437">
        <v>0.72</v>
      </c>
      <c r="DC8" s="438"/>
      <c r="DD8" s="438"/>
      <c r="DE8" s="438"/>
      <c r="DF8" s="438"/>
      <c r="DG8" s="438"/>
      <c r="DH8" s="438"/>
      <c r="DI8" s="439"/>
    </row>
    <row r="9" spans="1:119" ht="18.75" customHeight="1" thickBot="1" x14ac:dyDescent="0.25">
      <c r="A9" s="172"/>
      <c r="B9" s="391" t="s">
        <v>112</v>
      </c>
      <c r="C9" s="392"/>
      <c r="D9" s="392"/>
      <c r="E9" s="392"/>
      <c r="F9" s="392"/>
      <c r="G9" s="392"/>
      <c r="H9" s="392"/>
      <c r="I9" s="392"/>
      <c r="J9" s="392"/>
      <c r="K9" s="440"/>
      <c r="L9" s="441" t="s">
        <v>113</v>
      </c>
      <c r="M9" s="442"/>
      <c r="N9" s="442"/>
      <c r="O9" s="442"/>
      <c r="P9" s="442"/>
      <c r="Q9" s="443"/>
      <c r="R9" s="444">
        <v>70433</v>
      </c>
      <c r="S9" s="445"/>
      <c r="T9" s="445"/>
      <c r="U9" s="445"/>
      <c r="V9" s="446"/>
      <c r="W9" s="354" t="s">
        <v>114</v>
      </c>
      <c r="X9" s="355"/>
      <c r="Y9" s="355"/>
      <c r="Z9" s="355"/>
      <c r="AA9" s="355"/>
      <c r="AB9" s="355"/>
      <c r="AC9" s="355"/>
      <c r="AD9" s="355"/>
      <c r="AE9" s="355"/>
      <c r="AF9" s="355"/>
      <c r="AG9" s="355"/>
      <c r="AH9" s="355"/>
      <c r="AI9" s="355"/>
      <c r="AJ9" s="355"/>
      <c r="AK9" s="355"/>
      <c r="AL9" s="356"/>
      <c r="AM9" s="426" t="s">
        <v>115</v>
      </c>
      <c r="AN9" s="427"/>
      <c r="AO9" s="427"/>
      <c r="AP9" s="427"/>
      <c r="AQ9" s="427"/>
      <c r="AR9" s="427"/>
      <c r="AS9" s="427"/>
      <c r="AT9" s="428"/>
      <c r="AU9" s="429" t="s">
        <v>116</v>
      </c>
      <c r="AV9" s="430"/>
      <c r="AW9" s="430"/>
      <c r="AX9" s="430"/>
      <c r="AY9" s="431" t="s">
        <v>117</v>
      </c>
      <c r="AZ9" s="432"/>
      <c r="BA9" s="432"/>
      <c r="BB9" s="432"/>
      <c r="BC9" s="432"/>
      <c r="BD9" s="432"/>
      <c r="BE9" s="432"/>
      <c r="BF9" s="432"/>
      <c r="BG9" s="432"/>
      <c r="BH9" s="432"/>
      <c r="BI9" s="432"/>
      <c r="BJ9" s="432"/>
      <c r="BK9" s="432"/>
      <c r="BL9" s="432"/>
      <c r="BM9" s="433"/>
      <c r="BN9" s="397">
        <v>-53560</v>
      </c>
      <c r="BO9" s="398"/>
      <c r="BP9" s="398"/>
      <c r="BQ9" s="398"/>
      <c r="BR9" s="398"/>
      <c r="BS9" s="398"/>
      <c r="BT9" s="398"/>
      <c r="BU9" s="399"/>
      <c r="BV9" s="397">
        <v>459383</v>
      </c>
      <c r="BW9" s="398"/>
      <c r="BX9" s="398"/>
      <c r="BY9" s="398"/>
      <c r="BZ9" s="398"/>
      <c r="CA9" s="398"/>
      <c r="CB9" s="398"/>
      <c r="CC9" s="399"/>
      <c r="CD9" s="400" t="s">
        <v>118</v>
      </c>
      <c r="CE9" s="401"/>
      <c r="CF9" s="401"/>
      <c r="CG9" s="401"/>
      <c r="CH9" s="401"/>
      <c r="CI9" s="401"/>
      <c r="CJ9" s="401"/>
      <c r="CK9" s="401"/>
      <c r="CL9" s="401"/>
      <c r="CM9" s="401"/>
      <c r="CN9" s="401"/>
      <c r="CO9" s="401"/>
      <c r="CP9" s="401"/>
      <c r="CQ9" s="401"/>
      <c r="CR9" s="401"/>
      <c r="CS9" s="402"/>
      <c r="CT9" s="394">
        <v>14.5</v>
      </c>
      <c r="CU9" s="395"/>
      <c r="CV9" s="395"/>
      <c r="CW9" s="395"/>
      <c r="CX9" s="395"/>
      <c r="CY9" s="395"/>
      <c r="CZ9" s="395"/>
      <c r="DA9" s="396"/>
      <c r="DB9" s="394">
        <v>13.1</v>
      </c>
      <c r="DC9" s="395"/>
      <c r="DD9" s="395"/>
      <c r="DE9" s="395"/>
      <c r="DF9" s="395"/>
      <c r="DG9" s="395"/>
      <c r="DH9" s="395"/>
      <c r="DI9" s="396"/>
    </row>
    <row r="10" spans="1:119" ht="18.75" customHeight="1" thickBot="1" x14ac:dyDescent="0.25">
      <c r="A10" s="172"/>
      <c r="B10" s="391"/>
      <c r="C10" s="392"/>
      <c r="D10" s="392"/>
      <c r="E10" s="392"/>
      <c r="F10" s="392"/>
      <c r="G10" s="392"/>
      <c r="H10" s="392"/>
      <c r="I10" s="392"/>
      <c r="J10" s="392"/>
      <c r="K10" s="440"/>
      <c r="L10" s="447" t="s">
        <v>119</v>
      </c>
      <c r="M10" s="427"/>
      <c r="N10" s="427"/>
      <c r="O10" s="427"/>
      <c r="P10" s="427"/>
      <c r="Q10" s="428"/>
      <c r="R10" s="448">
        <v>72664</v>
      </c>
      <c r="S10" s="449"/>
      <c r="T10" s="449"/>
      <c r="U10" s="449"/>
      <c r="V10" s="450"/>
      <c r="W10" s="385"/>
      <c r="X10" s="386"/>
      <c r="Y10" s="386"/>
      <c r="Z10" s="386"/>
      <c r="AA10" s="386"/>
      <c r="AB10" s="386"/>
      <c r="AC10" s="386"/>
      <c r="AD10" s="386"/>
      <c r="AE10" s="386"/>
      <c r="AF10" s="386"/>
      <c r="AG10" s="386"/>
      <c r="AH10" s="386"/>
      <c r="AI10" s="386"/>
      <c r="AJ10" s="386"/>
      <c r="AK10" s="386"/>
      <c r="AL10" s="389"/>
      <c r="AM10" s="426" t="s">
        <v>120</v>
      </c>
      <c r="AN10" s="427"/>
      <c r="AO10" s="427"/>
      <c r="AP10" s="427"/>
      <c r="AQ10" s="427"/>
      <c r="AR10" s="427"/>
      <c r="AS10" s="427"/>
      <c r="AT10" s="428"/>
      <c r="AU10" s="429" t="s">
        <v>94</v>
      </c>
      <c r="AV10" s="430"/>
      <c r="AW10" s="430"/>
      <c r="AX10" s="430"/>
      <c r="AY10" s="431" t="s">
        <v>121</v>
      </c>
      <c r="AZ10" s="432"/>
      <c r="BA10" s="432"/>
      <c r="BB10" s="432"/>
      <c r="BC10" s="432"/>
      <c r="BD10" s="432"/>
      <c r="BE10" s="432"/>
      <c r="BF10" s="432"/>
      <c r="BG10" s="432"/>
      <c r="BH10" s="432"/>
      <c r="BI10" s="432"/>
      <c r="BJ10" s="432"/>
      <c r="BK10" s="432"/>
      <c r="BL10" s="432"/>
      <c r="BM10" s="433"/>
      <c r="BN10" s="397">
        <v>2214</v>
      </c>
      <c r="BO10" s="398"/>
      <c r="BP10" s="398"/>
      <c r="BQ10" s="398"/>
      <c r="BR10" s="398"/>
      <c r="BS10" s="398"/>
      <c r="BT10" s="398"/>
      <c r="BU10" s="399"/>
      <c r="BV10" s="397">
        <v>6673</v>
      </c>
      <c r="BW10" s="398"/>
      <c r="BX10" s="398"/>
      <c r="BY10" s="398"/>
      <c r="BZ10" s="398"/>
      <c r="CA10" s="398"/>
      <c r="CB10" s="398"/>
      <c r="CC10" s="399"/>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391"/>
      <c r="C11" s="392"/>
      <c r="D11" s="392"/>
      <c r="E11" s="392"/>
      <c r="F11" s="392"/>
      <c r="G11" s="392"/>
      <c r="H11" s="392"/>
      <c r="I11" s="392"/>
      <c r="J11" s="392"/>
      <c r="K11" s="440"/>
      <c r="L11" s="451" t="s">
        <v>123</v>
      </c>
      <c r="M11" s="452"/>
      <c r="N11" s="452"/>
      <c r="O11" s="452"/>
      <c r="P11" s="452"/>
      <c r="Q11" s="453"/>
      <c r="R11" s="454" t="s">
        <v>124</v>
      </c>
      <c r="S11" s="455"/>
      <c r="T11" s="455"/>
      <c r="U11" s="455"/>
      <c r="V11" s="456"/>
      <c r="W11" s="385"/>
      <c r="X11" s="386"/>
      <c r="Y11" s="386"/>
      <c r="Z11" s="386"/>
      <c r="AA11" s="386"/>
      <c r="AB11" s="386"/>
      <c r="AC11" s="386"/>
      <c r="AD11" s="386"/>
      <c r="AE11" s="386"/>
      <c r="AF11" s="386"/>
      <c r="AG11" s="386"/>
      <c r="AH11" s="386"/>
      <c r="AI11" s="386"/>
      <c r="AJ11" s="386"/>
      <c r="AK11" s="386"/>
      <c r="AL11" s="389"/>
      <c r="AM11" s="426" t="s">
        <v>125</v>
      </c>
      <c r="AN11" s="427"/>
      <c r="AO11" s="427"/>
      <c r="AP11" s="427"/>
      <c r="AQ11" s="427"/>
      <c r="AR11" s="427"/>
      <c r="AS11" s="427"/>
      <c r="AT11" s="428"/>
      <c r="AU11" s="429" t="s">
        <v>94</v>
      </c>
      <c r="AV11" s="430"/>
      <c r="AW11" s="430"/>
      <c r="AX11" s="430"/>
      <c r="AY11" s="431" t="s">
        <v>126</v>
      </c>
      <c r="AZ11" s="432"/>
      <c r="BA11" s="432"/>
      <c r="BB11" s="432"/>
      <c r="BC11" s="432"/>
      <c r="BD11" s="432"/>
      <c r="BE11" s="432"/>
      <c r="BF11" s="432"/>
      <c r="BG11" s="432"/>
      <c r="BH11" s="432"/>
      <c r="BI11" s="432"/>
      <c r="BJ11" s="432"/>
      <c r="BK11" s="432"/>
      <c r="BL11" s="432"/>
      <c r="BM11" s="433"/>
      <c r="BN11" s="397">
        <v>386940</v>
      </c>
      <c r="BO11" s="398"/>
      <c r="BP11" s="398"/>
      <c r="BQ11" s="398"/>
      <c r="BR11" s="398"/>
      <c r="BS11" s="398"/>
      <c r="BT11" s="398"/>
      <c r="BU11" s="399"/>
      <c r="BV11" s="397">
        <v>3100</v>
      </c>
      <c r="BW11" s="398"/>
      <c r="BX11" s="398"/>
      <c r="BY11" s="398"/>
      <c r="BZ11" s="398"/>
      <c r="CA11" s="398"/>
      <c r="CB11" s="398"/>
      <c r="CC11" s="399"/>
      <c r="CD11" s="400" t="s">
        <v>127</v>
      </c>
      <c r="CE11" s="401"/>
      <c r="CF11" s="401"/>
      <c r="CG11" s="401"/>
      <c r="CH11" s="401"/>
      <c r="CI11" s="401"/>
      <c r="CJ11" s="401"/>
      <c r="CK11" s="401"/>
      <c r="CL11" s="401"/>
      <c r="CM11" s="401"/>
      <c r="CN11" s="401"/>
      <c r="CO11" s="401"/>
      <c r="CP11" s="401"/>
      <c r="CQ11" s="401"/>
      <c r="CR11" s="401"/>
      <c r="CS11" s="402"/>
      <c r="CT11" s="437" t="s">
        <v>128</v>
      </c>
      <c r="CU11" s="438"/>
      <c r="CV11" s="438"/>
      <c r="CW11" s="438"/>
      <c r="CX11" s="438"/>
      <c r="CY11" s="438"/>
      <c r="CZ11" s="438"/>
      <c r="DA11" s="439"/>
      <c r="DB11" s="437" t="s">
        <v>128</v>
      </c>
      <c r="DC11" s="438"/>
      <c r="DD11" s="438"/>
      <c r="DE11" s="438"/>
      <c r="DF11" s="438"/>
      <c r="DG11" s="438"/>
      <c r="DH11" s="438"/>
      <c r="DI11" s="439"/>
    </row>
    <row r="12" spans="1:119" ht="18.75" customHeight="1" x14ac:dyDescent="0.2">
      <c r="A12" s="172"/>
      <c r="B12" s="457" t="s">
        <v>129</v>
      </c>
      <c r="C12" s="458"/>
      <c r="D12" s="458"/>
      <c r="E12" s="458"/>
      <c r="F12" s="458"/>
      <c r="G12" s="458"/>
      <c r="H12" s="458"/>
      <c r="I12" s="458"/>
      <c r="J12" s="458"/>
      <c r="K12" s="459"/>
      <c r="L12" s="466" t="s">
        <v>130</v>
      </c>
      <c r="M12" s="467"/>
      <c r="N12" s="467"/>
      <c r="O12" s="467"/>
      <c r="P12" s="467"/>
      <c r="Q12" s="468"/>
      <c r="R12" s="469">
        <v>69952</v>
      </c>
      <c r="S12" s="470"/>
      <c r="T12" s="470"/>
      <c r="U12" s="470"/>
      <c r="V12" s="471"/>
      <c r="W12" s="472" t="s">
        <v>1</v>
      </c>
      <c r="X12" s="430"/>
      <c r="Y12" s="430"/>
      <c r="Z12" s="430"/>
      <c r="AA12" s="430"/>
      <c r="AB12" s="473"/>
      <c r="AC12" s="474" t="s">
        <v>131</v>
      </c>
      <c r="AD12" s="475"/>
      <c r="AE12" s="475"/>
      <c r="AF12" s="475"/>
      <c r="AG12" s="476"/>
      <c r="AH12" s="474" t="s">
        <v>132</v>
      </c>
      <c r="AI12" s="475"/>
      <c r="AJ12" s="475"/>
      <c r="AK12" s="475"/>
      <c r="AL12" s="477"/>
      <c r="AM12" s="426" t="s">
        <v>133</v>
      </c>
      <c r="AN12" s="427"/>
      <c r="AO12" s="427"/>
      <c r="AP12" s="427"/>
      <c r="AQ12" s="427"/>
      <c r="AR12" s="427"/>
      <c r="AS12" s="427"/>
      <c r="AT12" s="428"/>
      <c r="AU12" s="429" t="s">
        <v>94</v>
      </c>
      <c r="AV12" s="430"/>
      <c r="AW12" s="430"/>
      <c r="AX12" s="430"/>
      <c r="AY12" s="431" t="s">
        <v>134</v>
      </c>
      <c r="AZ12" s="432"/>
      <c r="BA12" s="432"/>
      <c r="BB12" s="432"/>
      <c r="BC12" s="432"/>
      <c r="BD12" s="432"/>
      <c r="BE12" s="432"/>
      <c r="BF12" s="432"/>
      <c r="BG12" s="432"/>
      <c r="BH12" s="432"/>
      <c r="BI12" s="432"/>
      <c r="BJ12" s="432"/>
      <c r="BK12" s="432"/>
      <c r="BL12" s="432"/>
      <c r="BM12" s="433"/>
      <c r="BN12" s="397">
        <v>112400</v>
      </c>
      <c r="BO12" s="398"/>
      <c r="BP12" s="398"/>
      <c r="BQ12" s="398"/>
      <c r="BR12" s="398"/>
      <c r="BS12" s="398"/>
      <c r="BT12" s="398"/>
      <c r="BU12" s="399"/>
      <c r="BV12" s="397">
        <v>350000</v>
      </c>
      <c r="BW12" s="398"/>
      <c r="BX12" s="398"/>
      <c r="BY12" s="398"/>
      <c r="BZ12" s="398"/>
      <c r="CA12" s="398"/>
      <c r="CB12" s="398"/>
      <c r="CC12" s="399"/>
      <c r="CD12" s="400" t="s">
        <v>135</v>
      </c>
      <c r="CE12" s="401"/>
      <c r="CF12" s="401"/>
      <c r="CG12" s="401"/>
      <c r="CH12" s="401"/>
      <c r="CI12" s="401"/>
      <c r="CJ12" s="401"/>
      <c r="CK12" s="401"/>
      <c r="CL12" s="401"/>
      <c r="CM12" s="401"/>
      <c r="CN12" s="401"/>
      <c r="CO12" s="401"/>
      <c r="CP12" s="401"/>
      <c r="CQ12" s="401"/>
      <c r="CR12" s="401"/>
      <c r="CS12" s="402"/>
      <c r="CT12" s="437" t="s">
        <v>128</v>
      </c>
      <c r="CU12" s="438"/>
      <c r="CV12" s="438"/>
      <c r="CW12" s="438"/>
      <c r="CX12" s="438"/>
      <c r="CY12" s="438"/>
      <c r="CZ12" s="438"/>
      <c r="DA12" s="439"/>
      <c r="DB12" s="437" t="s">
        <v>136</v>
      </c>
      <c r="DC12" s="438"/>
      <c r="DD12" s="438"/>
      <c r="DE12" s="438"/>
      <c r="DF12" s="438"/>
      <c r="DG12" s="438"/>
      <c r="DH12" s="438"/>
      <c r="DI12" s="439"/>
    </row>
    <row r="13" spans="1:119" ht="18.75" customHeight="1" x14ac:dyDescent="0.2">
      <c r="A13" s="172"/>
      <c r="B13" s="460"/>
      <c r="C13" s="461"/>
      <c r="D13" s="461"/>
      <c r="E13" s="461"/>
      <c r="F13" s="461"/>
      <c r="G13" s="461"/>
      <c r="H13" s="461"/>
      <c r="I13" s="461"/>
      <c r="J13" s="461"/>
      <c r="K13" s="462"/>
      <c r="L13" s="187"/>
      <c r="M13" s="488" t="s">
        <v>137</v>
      </c>
      <c r="N13" s="489"/>
      <c r="O13" s="489"/>
      <c r="P13" s="489"/>
      <c r="Q13" s="490"/>
      <c r="R13" s="481">
        <v>68109</v>
      </c>
      <c r="S13" s="482"/>
      <c r="T13" s="482"/>
      <c r="U13" s="482"/>
      <c r="V13" s="483"/>
      <c r="W13" s="413" t="s">
        <v>138</v>
      </c>
      <c r="X13" s="414"/>
      <c r="Y13" s="414"/>
      <c r="Z13" s="414"/>
      <c r="AA13" s="414"/>
      <c r="AB13" s="404"/>
      <c r="AC13" s="448">
        <v>592</v>
      </c>
      <c r="AD13" s="449"/>
      <c r="AE13" s="449"/>
      <c r="AF13" s="449"/>
      <c r="AG13" s="491"/>
      <c r="AH13" s="448">
        <v>591</v>
      </c>
      <c r="AI13" s="449"/>
      <c r="AJ13" s="449"/>
      <c r="AK13" s="449"/>
      <c r="AL13" s="450"/>
      <c r="AM13" s="426" t="s">
        <v>139</v>
      </c>
      <c r="AN13" s="427"/>
      <c r="AO13" s="427"/>
      <c r="AP13" s="427"/>
      <c r="AQ13" s="427"/>
      <c r="AR13" s="427"/>
      <c r="AS13" s="427"/>
      <c r="AT13" s="428"/>
      <c r="AU13" s="429" t="s">
        <v>140</v>
      </c>
      <c r="AV13" s="430"/>
      <c r="AW13" s="430"/>
      <c r="AX13" s="430"/>
      <c r="AY13" s="431" t="s">
        <v>141</v>
      </c>
      <c r="AZ13" s="432"/>
      <c r="BA13" s="432"/>
      <c r="BB13" s="432"/>
      <c r="BC13" s="432"/>
      <c r="BD13" s="432"/>
      <c r="BE13" s="432"/>
      <c r="BF13" s="432"/>
      <c r="BG13" s="432"/>
      <c r="BH13" s="432"/>
      <c r="BI13" s="432"/>
      <c r="BJ13" s="432"/>
      <c r="BK13" s="432"/>
      <c r="BL13" s="432"/>
      <c r="BM13" s="433"/>
      <c r="BN13" s="397">
        <v>223194</v>
      </c>
      <c r="BO13" s="398"/>
      <c r="BP13" s="398"/>
      <c r="BQ13" s="398"/>
      <c r="BR13" s="398"/>
      <c r="BS13" s="398"/>
      <c r="BT13" s="398"/>
      <c r="BU13" s="399"/>
      <c r="BV13" s="397">
        <v>119156</v>
      </c>
      <c r="BW13" s="398"/>
      <c r="BX13" s="398"/>
      <c r="BY13" s="398"/>
      <c r="BZ13" s="398"/>
      <c r="CA13" s="398"/>
      <c r="CB13" s="398"/>
      <c r="CC13" s="399"/>
      <c r="CD13" s="400" t="s">
        <v>142</v>
      </c>
      <c r="CE13" s="401"/>
      <c r="CF13" s="401"/>
      <c r="CG13" s="401"/>
      <c r="CH13" s="401"/>
      <c r="CI13" s="401"/>
      <c r="CJ13" s="401"/>
      <c r="CK13" s="401"/>
      <c r="CL13" s="401"/>
      <c r="CM13" s="401"/>
      <c r="CN13" s="401"/>
      <c r="CO13" s="401"/>
      <c r="CP13" s="401"/>
      <c r="CQ13" s="401"/>
      <c r="CR13" s="401"/>
      <c r="CS13" s="402"/>
      <c r="CT13" s="394">
        <v>3.6</v>
      </c>
      <c r="CU13" s="395"/>
      <c r="CV13" s="395"/>
      <c r="CW13" s="395"/>
      <c r="CX13" s="395"/>
      <c r="CY13" s="395"/>
      <c r="CZ13" s="395"/>
      <c r="DA13" s="396"/>
      <c r="DB13" s="394">
        <v>2.9</v>
      </c>
      <c r="DC13" s="395"/>
      <c r="DD13" s="395"/>
      <c r="DE13" s="395"/>
      <c r="DF13" s="395"/>
      <c r="DG13" s="395"/>
      <c r="DH13" s="395"/>
      <c r="DI13" s="396"/>
    </row>
    <row r="14" spans="1:119" ht="18.75" customHeight="1" thickBot="1" x14ac:dyDescent="0.25">
      <c r="A14" s="172"/>
      <c r="B14" s="460"/>
      <c r="C14" s="461"/>
      <c r="D14" s="461"/>
      <c r="E14" s="461"/>
      <c r="F14" s="461"/>
      <c r="G14" s="461"/>
      <c r="H14" s="461"/>
      <c r="I14" s="461"/>
      <c r="J14" s="461"/>
      <c r="K14" s="462"/>
      <c r="L14" s="478" t="s">
        <v>143</v>
      </c>
      <c r="M14" s="479"/>
      <c r="N14" s="479"/>
      <c r="O14" s="479"/>
      <c r="P14" s="479"/>
      <c r="Q14" s="480"/>
      <c r="R14" s="481">
        <v>70398</v>
      </c>
      <c r="S14" s="482"/>
      <c r="T14" s="482"/>
      <c r="U14" s="482"/>
      <c r="V14" s="483"/>
      <c r="W14" s="387"/>
      <c r="X14" s="388"/>
      <c r="Y14" s="388"/>
      <c r="Z14" s="388"/>
      <c r="AA14" s="388"/>
      <c r="AB14" s="377"/>
      <c r="AC14" s="484">
        <v>2.2000000000000002</v>
      </c>
      <c r="AD14" s="485"/>
      <c r="AE14" s="485"/>
      <c r="AF14" s="485"/>
      <c r="AG14" s="486"/>
      <c r="AH14" s="484">
        <v>2</v>
      </c>
      <c r="AI14" s="485"/>
      <c r="AJ14" s="485"/>
      <c r="AK14" s="485"/>
      <c r="AL14" s="487"/>
      <c r="AM14" s="426"/>
      <c r="AN14" s="427"/>
      <c r="AO14" s="427"/>
      <c r="AP14" s="427"/>
      <c r="AQ14" s="427"/>
      <c r="AR14" s="427"/>
      <c r="AS14" s="427"/>
      <c r="AT14" s="428"/>
      <c r="AU14" s="429"/>
      <c r="AV14" s="430"/>
      <c r="AW14" s="430"/>
      <c r="AX14" s="430"/>
      <c r="AY14" s="431"/>
      <c r="AZ14" s="432"/>
      <c r="BA14" s="432"/>
      <c r="BB14" s="432"/>
      <c r="BC14" s="432"/>
      <c r="BD14" s="432"/>
      <c r="BE14" s="432"/>
      <c r="BF14" s="432"/>
      <c r="BG14" s="432"/>
      <c r="BH14" s="432"/>
      <c r="BI14" s="432"/>
      <c r="BJ14" s="432"/>
      <c r="BK14" s="432"/>
      <c r="BL14" s="432"/>
      <c r="BM14" s="433"/>
      <c r="BN14" s="397"/>
      <c r="BO14" s="398"/>
      <c r="BP14" s="398"/>
      <c r="BQ14" s="398"/>
      <c r="BR14" s="398"/>
      <c r="BS14" s="398"/>
      <c r="BT14" s="398"/>
      <c r="BU14" s="399"/>
      <c r="BV14" s="397"/>
      <c r="BW14" s="398"/>
      <c r="BX14" s="398"/>
      <c r="BY14" s="398"/>
      <c r="BZ14" s="398"/>
      <c r="CA14" s="398"/>
      <c r="CB14" s="398"/>
      <c r="CC14" s="399"/>
      <c r="CD14" s="492" t="s">
        <v>144</v>
      </c>
      <c r="CE14" s="493"/>
      <c r="CF14" s="493"/>
      <c r="CG14" s="493"/>
      <c r="CH14" s="493"/>
      <c r="CI14" s="493"/>
      <c r="CJ14" s="493"/>
      <c r="CK14" s="493"/>
      <c r="CL14" s="493"/>
      <c r="CM14" s="493"/>
      <c r="CN14" s="493"/>
      <c r="CO14" s="493"/>
      <c r="CP14" s="493"/>
      <c r="CQ14" s="493"/>
      <c r="CR14" s="493"/>
      <c r="CS14" s="494"/>
      <c r="CT14" s="495" t="s">
        <v>128</v>
      </c>
      <c r="CU14" s="496"/>
      <c r="CV14" s="496"/>
      <c r="CW14" s="496"/>
      <c r="CX14" s="496"/>
      <c r="CY14" s="496"/>
      <c r="CZ14" s="496"/>
      <c r="DA14" s="497"/>
      <c r="DB14" s="495">
        <v>3.1</v>
      </c>
      <c r="DC14" s="496"/>
      <c r="DD14" s="496"/>
      <c r="DE14" s="496"/>
      <c r="DF14" s="496"/>
      <c r="DG14" s="496"/>
      <c r="DH14" s="496"/>
      <c r="DI14" s="497"/>
    </row>
    <row r="15" spans="1:119" ht="18.75" customHeight="1" x14ac:dyDescent="0.2">
      <c r="A15" s="172"/>
      <c r="B15" s="460"/>
      <c r="C15" s="461"/>
      <c r="D15" s="461"/>
      <c r="E15" s="461"/>
      <c r="F15" s="461"/>
      <c r="G15" s="461"/>
      <c r="H15" s="461"/>
      <c r="I15" s="461"/>
      <c r="J15" s="461"/>
      <c r="K15" s="462"/>
      <c r="L15" s="187"/>
      <c r="M15" s="488" t="s">
        <v>145</v>
      </c>
      <c r="N15" s="489"/>
      <c r="O15" s="489"/>
      <c r="P15" s="489"/>
      <c r="Q15" s="490"/>
      <c r="R15" s="481">
        <v>68613</v>
      </c>
      <c r="S15" s="482"/>
      <c r="T15" s="482"/>
      <c r="U15" s="482"/>
      <c r="V15" s="483"/>
      <c r="W15" s="413" t="s">
        <v>146</v>
      </c>
      <c r="X15" s="414"/>
      <c r="Y15" s="414"/>
      <c r="Z15" s="414"/>
      <c r="AA15" s="414"/>
      <c r="AB15" s="404"/>
      <c r="AC15" s="448">
        <v>6606</v>
      </c>
      <c r="AD15" s="449"/>
      <c r="AE15" s="449"/>
      <c r="AF15" s="449"/>
      <c r="AG15" s="491"/>
      <c r="AH15" s="448">
        <v>6974</v>
      </c>
      <c r="AI15" s="449"/>
      <c r="AJ15" s="449"/>
      <c r="AK15" s="449"/>
      <c r="AL15" s="450"/>
      <c r="AM15" s="426"/>
      <c r="AN15" s="427"/>
      <c r="AO15" s="427"/>
      <c r="AP15" s="427"/>
      <c r="AQ15" s="427"/>
      <c r="AR15" s="427"/>
      <c r="AS15" s="427"/>
      <c r="AT15" s="428"/>
      <c r="AU15" s="429"/>
      <c r="AV15" s="430"/>
      <c r="AW15" s="430"/>
      <c r="AX15" s="430"/>
      <c r="AY15" s="357" t="s">
        <v>147</v>
      </c>
      <c r="AZ15" s="358"/>
      <c r="BA15" s="358"/>
      <c r="BB15" s="358"/>
      <c r="BC15" s="358"/>
      <c r="BD15" s="358"/>
      <c r="BE15" s="358"/>
      <c r="BF15" s="358"/>
      <c r="BG15" s="358"/>
      <c r="BH15" s="358"/>
      <c r="BI15" s="358"/>
      <c r="BJ15" s="358"/>
      <c r="BK15" s="358"/>
      <c r="BL15" s="358"/>
      <c r="BM15" s="359"/>
      <c r="BN15" s="360">
        <v>7878056</v>
      </c>
      <c r="BO15" s="361"/>
      <c r="BP15" s="361"/>
      <c r="BQ15" s="361"/>
      <c r="BR15" s="361"/>
      <c r="BS15" s="361"/>
      <c r="BT15" s="361"/>
      <c r="BU15" s="362"/>
      <c r="BV15" s="360">
        <v>9069566</v>
      </c>
      <c r="BW15" s="361"/>
      <c r="BX15" s="361"/>
      <c r="BY15" s="361"/>
      <c r="BZ15" s="361"/>
      <c r="CA15" s="361"/>
      <c r="CB15" s="361"/>
      <c r="CC15" s="362"/>
      <c r="CD15" s="498" t="s">
        <v>148</v>
      </c>
      <c r="CE15" s="499"/>
      <c r="CF15" s="499"/>
      <c r="CG15" s="499"/>
      <c r="CH15" s="499"/>
      <c r="CI15" s="499"/>
      <c r="CJ15" s="499"/>
      <c r="CK15" s="499"/>
      <c r="CL15" s="499"/>
      <c r="CM15" s="499"/>
      <c r="CN15" s="499"/>
      <c r="CO15" s="499"/>
      <c r="CP15" s="499"/>
      <c r="CQ15" s="499"/>
      <c r="CR15" s="499"/>
      <c r="CS15" s="50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460"/>
      <c r="C16" s="461"/>
      <c r="D16" s="461"/>
      <c r="E16" s="461"/>
      <c r="F16" s="461"/>
      <c r="G16" s="461"/>
      <c r="H16" s="461"/>
      <c r="I16" s="461"/>
      <c r="J16" s="461"/>
      <c r="K16" s="462"/>
      <c r="L16" s="478" t="s">
        <v>149</v>
      </c>
      <c r="M16" s="501"/>
      <c r="N16" s="501"/>
      <c r="O16" s="501"/>
      <c r="P16" s="501"/>
      <c r="Q16" s="502"/>
      <c r="R16" s="503" t="s">
        <v>150</v>
      </c>
      <c r="S16" s="504"/>
      <c r="T16" s="504"/>
      <c r="U16" s="504"/>
      <c r="V16" s="505"/>
      <c r="W16" s="387"/>
      <c r="X16" s="388"/>
      <c r="Y16" s="388"/>
      <c r="Z16" s="388"/>
      <c r="AA16" s="388"/>
      <c r="AB16" s="377"/>
      <c r="AC16" s="484">
        <v>24.1</v>
      </c>
      <c r="AD16" s="485"/>
      <c r="AE16" s="485"/>
      <c r="AF16" s="485"/>
      <c r="AG16" s="486"/>
      <c r="AH16" s="484">
        <v>24</v>
      </c>
      <c r="AI16" s="485"/>
      <c r="AJ16" s="485"/>
      <c r="AK16" s="485"/>
      <c r="AL16" s="487"/>
      <c r="AM16" s="426"/>
      <c r="AN16" s="427"/>
      <c r="AO16" s="427"/>
      <c r="AP16" s="427"/>
      <c r="AQ16" s="427"/>
      <c r="AR16" s="427"/>
      <c r="AS16" s="427"/>
      <c r="AT16" s="428"/>
      <c r="AU16" s="429"/>
      <c r="AV16" s="430"/>
      <c r="AW16" s="430"/>
      <c r="AX16" s="430"/>
      <c r="AY16" s="431" t="s">
        <v>151</v>
      </c>
      <c r="AZ16" s="432"/>
      <c r="BA16" s="432"/>
      <c r="BB16" s="432"/>
      <c r="BC16" s="432"/>
      <c r="BD16" s="432"/>
      <c r="BE16" s="432"/>
      <c r="BF16" s="432"/>
      <c r="BG16" s="432"/>
      <c r="BH16" s="432"/>
      <c r="BI16" s="432"/>
      <c r="BJ16" s="432"/>
      <c r="BK16" s="432"/>
      <c r="BL16" s="432"/>
      <c r="BM16" s="433"/>
      <c r="BN16" s="397">
        <v>12531923</v>
      </c>
      <c r="BO16" s="398"/>
      <c r="BP16" s="398"/>
      <c r="BQ16" s="398"/>
      <c r="BR16" s="398"/>
      <c r="BS16" s="398"/>
      <c r="BT16" s="398"/>
      <c r="BU16" s="399"/>
      <c r="BV16" s="397">
        <v>12298677</v>
      </c>
      <c r="BW16" s="398"/>
      <c r="BX16" s="398"/>
      <c r="BY16" s="398"/>
      <c r="BZ16" s="398"/>
      <c r="CA16" s="398"/>
      <c r="CB16" s="398"/>
      <c r="CC16" s="399"/>
      <c r="CD16" s="181"/>
      <c r="CE16" s="511"/>
      <c r="CF16" s="511"/>
      <c r="CG16" s="511"/>
      <c r="CH16" s="511"/>
      <c r="CI16" s="511"/>
      <c r="CJ16" s="511"/>
      <c r="CK16" s="511"/>
      <c r="CL16" s="511"/>
      <c r="CM16" s="511"/>
      <c r="CN16" s="511"/>
      <c r="CO16" s="511"/>
      <c r="CP16" s="511"/>
      <c r="CQ16" s="511"/>
      <c r="CR16" s="511"/>
      <c r="CS16" s="512"/>
      <c r="CT16" s="394"/>
      <c r="CU16" s="395"/>
      <c r="CV16" s="395"/>
      <c r="CW16" s="395"/>
      <c r="CX16" s="395"/>
      <c r="CY16" s="395"/>
      <c r="CZ16" s="395"/>
      <c r="DA16" s="396"/>
      <c r="DB16" s="394"/>
      <c r="DC16" s="395"/>
      <c r="DD16" s="395"/>
      <c r="DE16" s="395"/>
      <c r="DF16" s="395"/>
      <c r="DG16" s="395"/>
      <c r="DH16" s="395"/>
      <c r="DI16" s="396"/>
    </row>
    <row r="17" spans="1:113" ht="18.75" customHeight="1" thickBot="1" x14ac:dyDescent="0.25">
      <c r="A17" s="172"/>
      <c r="B17" s="463"/>
      <c r="C17" s="464"/>
      <c r="D17" s="464"/>
      <c r="E17" s="464"/>
      <c r="F17" s="464"/>
      <c r="G17" s="464"/>
      <c r="H17" s="464"/>
      <c r="I17" s="464"/>
      <c r="J17" s="464"/>
      <c r="K17" s="465"/>
      <c r="L17" s="191"/>
      <c r="M17" s="508" t="s">
        <v>152</v>
      </c>
      <c r="N17" s="509"/>
      <c r="O17" s="509"/>
      <c r="P17" s="509"/>
      <c r="Q17" s="510"/>
      <c r="R17" s="503" t="s">
        <v>153</v>
      </c>
      <c r="S17" s="504"/>
      <c r="T17" s="504"/>
      <c r="U17" s="504"/>
      <c r="V17" s="505"/>
      <c r="W17" s="413" t="s">
        <v>154</v>
      </c>
      <c r="X17" s="414"/>
      <c r="Y17" s="414"/>
      <c r="Z17" s="414"/>
      <c r="AA17" s="414"/>
      <c r="AB17" s="404"/>
      <c r="AC17" s="448">
        <v>20187</v>
      </c>
      <c r="AD17" s="449"/>
      <c r="AE17" s="449"/>
      <c r="AF17" s="449"/>
      <c r="AG17" s="491"/>
      <c r="AH17" s="448">
        <v>21439</v>
      </c>
      <c r="AI17" s="449"/>
      <c r="AJ17" s="449"/>
      <c r="AK17" s="449"/>
      <c r="AL17" s="450"/>
      <c r="AM17" s="426"/>
      <c r="AN17" s="427"/>
      <c r="AO17" s="427"/>
      <c r="AP17" s="427"/>
      <c r="AQ17" s="427"/>
      <c r="AR17" s="427"/>
      <c r="AS17" s="427"/>
      <c r="AT17" s="428"/>
      <c r="AU17" s="429"/>
      <c r="AV17" s="430"/>
      <c r="AW17" s="430"/>
      <c r="AX17" s="430"/>
      <c r="AY17" s="431" t="s">
        <v>155</v>
      </c>
      <c r="AZ17" s="432"/>
      <c r="BA17" s="432"/>
      <c r="BB17" s="432"/>
      <c r="BC17" s="432"/>
      <c r="BD17" s="432"/>
      <c r="BE17" s="432"/>
      <c r="BF17" s="432"/>
      <c r="BG17" s="432"/>
      <c r="BH17" s="432"/>
      <c r="BI17" s="432"/>
      <c r="BJ17" s="432"/>
      <c r="BK17" s="432"/>
      <c r="BL17" s="432"/>
      <c r="BM17" s="433"/>
      <c r="BN17" s="397">
        <v>9965884</v>
      </c>
      <c r="BO17" s="398"/>
      <c r="BP17" s="398"/>
      <c r="BQ17" s="398"/>
      <c r="BR17" s="398"/>
      <c r="BS17" s="398"/>
      <c r="BT17" s="398"/>
      <c r="BU17" s="399"/>
      <c r="BV17" s="397">
        <v>11568444</v>
      </c>
      <c r="BW17" s="398"/>
      <c r="BX17" s="398"/>
      <c r="BY17" s="398"/>
      <c r="BZ17" s="398"/>
      <c r="CA17" s="398"/>
      <c r="CB17" s="398"/>
      <c r="CC17" s="399"/>
      <c r="CD17" s="181"/>
      <c r="CE17" s="511"/>
      <c r="CF17" s="511"/>
      <c r="CG17" s="511"/>
      <c r="CH17" s="511"/>
      <c r="CI17" s="511"/>
      <c r="CJ17" s="511"/>
      <c r="CK17" s="511"/>
      <c r="CL17" s="511"/>
      <c r="CM17" s="511"/>
      <c r="CN17" s="511"/>
      <c r="CO17" s="511"/>
      <c r="CP17" s="511"/>
      <c r="CQ17" s="511"/>
      <c r="CR17" s="511"/>
      <c r="CS17" s="512"/>
      <c r="CT17" s="394"/>
      <c r="CU17" s="395"/>
      <c r="CV17" s="395"/>
      <c r="CW17" s="395"/>
      <c r="CX17" s="395"/>
      <c r="CY17" s="395"/>
      <c r="CZ17" s="395"/>
      <c r="DA17" s="396"/>
      <c r="DB17" s="394"/>
      <c r="DC17" s="395"/>
      <c r="DD17" s="395"/>
      <c r="DE17" s="395"/>
      <c r="DF17" s="395"/>
      <c r="DG17" s="395"/>
      <c r="DH17" s="395"/>
      <c r="DI17" s="396"/>
    </row>
    <row r="18" spans="1:113" ht="18.75" customHeight="1" thickBot="1" x14ac:dyDescent="0.25">
      <c r="A18" s="172"/>
      <c r="B18" s="519" t="s">
        <v>156</v>
      </c>
      <c r="C18" s="440"/>
      <c r="D18" s="440"/>
      <c r="E18" s="520"/>
      <c r="F18" s="520"/>
      <c r="G18" s="520"/>
      <c r="H18" s="520"/>
      <c r="I18" s="520"/>
      <c r="J18" s="520"/>
      <c r="K18" s="520"/>
      <c r="L18" s="521">
        <v>24.35</v>
      </c>
      <c r="M18" s="521"/>
      <c r="N18" s="521"/>
      <c r="O18" s="521"/>
      <c r="P18" s="521"/>
      <c r="Q18" s="521"/>
      <c r="R18" s="522"/>
      <c r="S18" s="522"/>
      <c r="T18" s="522"/>
      <c r="U18" s="522"/>
      <c r="V18" s="523"/>
      <c r="W18" s="415"/>
      <c r="X18" s="416"/>
      <c r="Y18" s="416"/>
      <c r="Z18" s="416"/>
      <c r="AA18" s="416"/>
      <c r="AB18" s="407"/>
      <c r="AC18" s="524">
        <v>73.7</v>
      </c>
      <c r="AD18" s="525"/>
      <c r="AE18" s="525"/>
      <c r="AF18" s="525"/>
      <c r="AG18" s="526"/>
      <c r="AH18" s="524">
        <v>73.900000000000006</v>
      </c>
      <c r="AI18" s="525"/>
      <c r="AJ18" s="525"/>
      <c r="AK18" s="525"/>
      <c r="AL18" s="527"/>
      <c r="AM18" s="426"/>
      <c r="AN18" s="427"/>
      <c r="AO18" s="427"/>
      <c r="AP18" s="427"/>
      <c r="AQ18" s="427"/>
      <c r="AR18" s="427"/>
      <c r="AS18" s="427"/>
      <c r="AT18" s="428"/>
      <c r="AU18" s="429"/>
      <c r="AV18" s="430"/>
      <c r="AW18" s="430"/>
      <c r="AX18" s="430"/>
      <c r="AY18" s="431" t="s">
        <v>157</v>
      </c>
      <c r="AZ18" s="432"/>
      <c r="BA18" s="432"/>
      <c r="BB18" s="432"/>
      <c r="BC18" s="432"/>
      <c r="BD18" s="432"/>
      <c r="BE18" s="432"/>
      <c r="BF18" s="432"/>
      <c r="BG18" s="432"/>
      <c r="BH18" s="432"/>
      <c r="BI18" s="432"/>
      <c r="BJ18" s="432"/>
      <c r="BK18" s="432"/>
      <c r="BL18" s="432"/>
      <c r="BM18" s="433"/>
      <c r="BN18" s="397">
        <v>15498694</v>
      </c>
      <c r="BO18" s="398"/>
      <c r="BP18" s="398"/>
      <c r="BQ18" s="398"/>
      <c r="BR18" s="398"/>
      <c r="BS18" s="398"/>
      <c r="BT18" s="398"/>
      <c r="BU18" s="399"/>
      <c r="BV18" s="397">
        <v>14920836</v>
      </c>
      <c r="BW18" s="398"/>
      <c r="BX18" s="398"/>
      <c r="BY18" s="398"/>
      <c r="BZ18" s="398"/>
      <c r="CA18" s="398"/>
      <c r="CB18" s="398"/>
      <c r="CC18" s="399"/>
      <c r="CD18" s="181"/>
      <c r="CE18" s="511"/>
      <c r="CF18" s="511"/>
      <c r="CG18" s="511"/>
      <c r="CH18" s="511"/>
      <c r="CI18" s="511"/>
      <c r="CJ18" s="511"/>
      <c r="CK18" s="511"/>
      <c r="CL18" s="511"/>
      <c r="CM18" s="511"/>
      <c r="CN18" s="511"/>
      <c r="CO18" s="511"/>
      <c r="CP18" s="511"/>
      <c r="CQ18" s="511"/>
      <c r="CR18" s="511"/>
      <c r="CS18" s="512"/>
      <c r="CT18" s="394"/>
      <c r="CU18" s="395"/>
      <c r="CV18" s="395"/>
      <c r="CW18" s="395"/>
      <c r="CX18" s="395"/>
      <c r="CY18" s="395"/>
      <c r="CZ18" s="395"/>
      <c r="DA18" s="396"/>
      <c r="DB18" s="394"/>
      <c r="DC18" s="395"/>
      <c r="DD18" s="395"/>
      <c r="DE18" s="395"/>
      <c r="DF18" s="395"/>
      <c r="DG18" s="395"/>
      <c r="DH18" s="395"/>
      <c r="DI18" s="396"/>
    </row>
    <row r="19" spans="1:113" ht="18.75" customHeight="1" thickBot="1" x14ac:dyDescent="0.25">
      <c r="A19" s="172"/>
      <c r="B19" s="519" t="s">
        <v>158</v>
      </c>
      <c r="C19" s="440"/>
      <c r="D19" s="440"/>
      <c r="E19" s="520"/>
      <c r="F19" s="520"/>
      <c r="G19" s="520"/>
      <c r="H19" s="520"/>
      <c r="I19" s="520"/>
      <c r="J19" s="520"/>
      <c r="K19" s="520"/>
      <c r="L19" s="528">
        <v>2893</v>
      </c>
      <c r="M19" s="528"/>
      <c r="N19" s="528"/>
      <c r="O19" s="528"/>
      <c r="P19" s="528"/>
      <c r="Q19" s="528"/>
      <c r="R19" s="529"/>
      <c r="S19" s="529"/>
      <c r="T19" s="529"/>
      <c r="U19" s="529"/>
      <c r="V19" s="530"/>
      <c r="W19" s="354"/>
      <c r="X19" s="355"/>
      <c r="Y19" s="355"/>
      <c r="Z19" s="355"/>
      <c r="AA19" s="355"/>
      <c r="AB19" s="355"/>
      <c r="AC19" s="506"/>
      <c r="AD19" s="506"/>
      <c r="AE19" s="506"/>
      <c r="AF19" s="506"/>
      <c r="AG19" s="506"/>
      <c r="AH19" s="506"/>
      <c r="AI19" s="506"/>
      <c r="AJ19" s="506"/>
      <c r="AK19" s="506"/>
      <c r="AL19" s="507"/>
      <c r="AM19" s="426"/>
      <c r="AN19" s="427"/>
      <c r="AO19" s="427"/>
      <c r="AP19" s="427"/>
      <c r="AQ19" s="427"/>
      <c r="AR19" s="427"/>
      <c r="AS19" s="427"/>
      <c r="AT19" s="428"/>
      <c r="AU19" s="429"/>
      <c r="AV19" s="430"/>
      <c r="AW19" s="430"/>
      <c r="AX19" s="430"/>
      <c r="AY19" s="431" t="s">
        <v>159</v>
      </c>
      <c r="AZ19" s="432"/>
      <c r="BA19" s="432"/>
      <c r="BB19" s="432"/>
      <c r="BC19" s="432"/>
      <c r="BD19" s="432"/>
      <c r="BE19" s="432"/>
      <c r="BF19" s="432"/>
      <c r="BG19" s="432"/>
      <c r="BH19" s="432"/>
      <c r="BI19" s="432"/>
      <c r="BJ19" s="432"/>
      <c r="BK19" s="432"/>
      <c r="BL19" s="432"/>
      <c r="BM19" s="433"/>
      <c r="BN19" s="397">
        <v>20136982</v>
      </c>
      <c r="BO19" s="398"/>
      <c r="BP19" s="398"/>
      <c r="BQ19" s="398"/>
      <c r="BR19" s="398"/>
      <c r="BS19" s="398"/>
      <c r="BT19" s="398"/>
      <c r="BU19" s="399"/>
      <c r="BV19" s="397">
        <v>18518164</v>
      </c>
      <c r="BW19" s="398"/>
      <c r="BX19" s="398"/>
      <c r="BY19" s="398"/>
      <c r="BZ19" s="398"/>
      <c r="CA19" s="398"/>
      <c r="CB19" s="398"/>
      <c r="CC19" s="399"/>
      <c r="CD19" s="181"/>
      <c r="CE19" s="511"/>
      <c r="CF19" s="511"/>
      <c r="CG19" s="511"/>
      <c r="CH19" s="511"/>
      <c r="CI19" s="511"/>
      <c r="CJ19" s="511"/>
      <c r="CK19" s="511"/>
      <c r="CL19" s="511"/>
      <c r="CM19" s="511"/>
      <c r="CN19" s="511"/>
      <c r="CO19" s="511"/>
      <c r="CP19" s="511"/>
      <c r="CQ19" s="511"/>
      <c r="CR19" s="511"/>
      <c r="CS19" s="512"/>
      <c r="CT19" s="394"/>
      <c r="CU19" s="395"/>
      <c r="CV19" s="395"/>
      <c r="CW19" s="395"/>
      <c r="CX19" s="395"/>
      <c r="CY19" s="395"/>
      <c r="CZ19" s="395"/>
      <c r="DA19" s="396"/>
      <c r="DB19" s="394"/>
      <c r="DC19" s="395"/>
      <c r="DD19" s="395"/>
      <c r="DE19" s="395"/>
      <c r="DF19" s="395"/>
      <c r="DG19" s="395"/>
      <c r="DH19" s="395"/>
      <c r="DI19" s="396"/>
    </row>
    <row r="20" spans="1:113" ht="18.75" customHeight="1" thickBot="1" x14ac:dyDescent="0.25">
      <c r="A20" s="172"/>
      <c r="B20" s="519" t="s">
        <v>160</v>
      </c>
      <c r="C20" s="440"/>
      <c r="D20" s="440"/>
      <c r="E20" s="520"/>
      <c r="F20" s="520"/>
      <c r="G20" s="520"/>
      <c r="H20" s="520"/>
      <c r="I20" s="520"/>
      <c r="J20" s="520"/>
      <c r="K20" s="520"/>
      <c r="L20" s="528">
        <v>30554</v>
      </c>
      <c r="M20" s="528"/>
      <c r="N20" s="528"/>
      <c r="O20" s="528"/>
      <c r="P20" s="528"/>
      <c r="Q20" s="528"/>
      <c r="R20" s="529"/>
      <c r="S20" s="529"/>
      <c r="T20" s="529"/>
      <c r="U20" s="529"/>
      <c r="V20" s="530"/>
      <c r="W20" s="415"/>
      <c r="X20" s="416"/>
      <c r="Y20" s="416"/>
      <c r="Z20" s="416"/>
      <c r="AA20" s="416"/>
      <c r="AB20" s="416"/>
      <c r="AC20" s="531"/>
      <c r="AD20" s="531"/>
      <c r="AE20" s="531"/>
      <c r="AF20" s="531"/>
      <c r="AG20" s="531"/>
      <c r="AH20" s="531"/>
      <c r="AI20" s="531"/>
      <c r="AJ20" s="531"/>
      <c r="AK20" s="531"/>
      <c r="AL20" s="532"/>
      <c r="AM20" s="533"/>
      <c r="AN20" s="452"/>
      <c r="AO20" s="452"/>
      <c r="AP20" s="452"/>
      <c r="AQ20" s="452"/>
      <c r="AR20" s="452"/>
      <c r="AS20" s="452"/>
      <c r="AT20" s="453"/>
      <c r="AU20" s="534"/>
      <c r="AV20" s="535"/>
      <c r="AW20" s="535"/>
      <c r="AX20" s="536"/>
      <c r="AY20" s="431"/>
      <c r="AZ20" s="432"/>
      <c r="BA20" s="432"/>
      <c r="BB20" s="432"/>
      <c r="BC20" s="432"/>
      <c r="BD20" s="432"/>
      <c r="BE20" s="432"/>
      <c r="BF20" s="432"/>
      <c r="BG20" s="432"/>
      <c r="BH20" s="432"/>
      <c r="BI20" s="432"/>
      <c r="BJ20" s="432"/>
      <c r="BK20" s="432"/>
      <c r="BL20" s="432"/>
      <c r="BM20" s="433"/>
      <c r="BN20" s="397"/>
      <c r="BO20" s="398"/>
      <c r="BP20" s="398"/>
      <c r="BQ20" s="398"/>
      <c r="BR20" s="398"/>
      <c r="BS20" s="398"/>
      <c r="BT20" s="398"/>
      <c r="BU20" s="399"/>
      <c r="BV20" s="397"/>
      <c r="BW20" s="398"/>
      <c r="BX20" s="398"/>
      <c r="BY20" s="398"/>
      <c r="BZ20" s="398"/>
      <c r="CA20" s="398"/>
      <c r="CB20" s="398"/>
      <c r="CC20" s="399"/>
      <c r="CD20" s="181"/>
      <c r="CE20" s="511"/>
      <c r="CF20" s="511"/>
      <c r="CG20" s="511"/>
      <c r="CH20" s="511"/>
      <c r="CI20" s="511"/>
      <c r="CJ20" s="511"/>
      <c r="CK20" s="511"/>
      <c r="CL20" s="511"/>
      <c r="CM20" s="511"/>
      <c r="CN20" s="511"/>
      <c r="CO20" s="511"/>
      <c r="CP20" s="511"/>
      <c r="CQ20" s="511"/>
      <c r="CR20" s="511"/>
      <c r="CS20" s="512"/>
      <c r="CT20" s="394"/>
      <c r="CU20" s="395"/>
      <c r="CV20" s="395"/>
      <c r="CW20" s="395"/>
      <c r="CX20" s="395"/>
      <c r="CY20" s="395"/>
      <c r="CZ20" s="395"/>
      <c r="DA20" s="396"/>
      <c r="DB20" s="394"/>
      <c r="DC20" s="395"/>
      <c r="DD20" s="395"/>
      <c r="DE20" s="395"/>
      <c r="DF20" s="395"/>
      <c r="DG20" s="395"/>
      <c r="DH20" s="395"/>
      <c r="DI20" s="396"/>
    </row>
    <row r="21" spans="1:113" ht="18.75" customHeight="1" thickBot="1" x14ac:dyDescent="0.25">
      <c r="A21" s="172"/>
      <c r="B21" s="537" t="s">
        <v>161</v>
      </c>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9"/>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1"/>
      <c r="CE21" s="511"/>
      <c r="CF21" s="511"/>
      <c r="CG21" s="511"/>
      <c r="CH21" s="511"/>
      <c r="CI21" s="511"/>
      <c r="CJ21" s="511"/>
      <c r="CK21" s="511"/>
      <c r="CL21" s="511"/>
      <c r="CM21" s="511"/>
      <c r="CN21" s="511"/>
      <c r="CO21" s="511"/>
      <c r="CP21" s="511"/>
      <c r="CQ21" s="511"/>
      <c r="CR21" s="511"/>
      <c r="CS21" s="512"/>
      <c r="CT21" s="394"/>
      <c r="CU21" s="395"/>
      <c r="CV21" s="395"/>
      <c r="CW21" s="395"/>
      <c r="CX21" s="395"/>
      <c r="CY21" s="395"/>
      <c r="CZ21" s="395"/>
      <c r="DA21" s="396"/>
      <c r="DB21" s="394"/>
      <c r="DC21" s="395"/>
      <c r="DD21" s="395"/>
      <c r="DE21" s="395"/>
      <c r="DF21" s="395"/>
      <c r="DG21" s="395"/>
      <c r="DH21" s="395"/>
      <c r="DI21" s="396"/>
    </row>
    <row r="22" spans="1:113" ht="18.75" customHeight="1" x14ac:dyDescent="0.2">
      <c r="A22" s="172"/>
      <c r="B22" s="567" t="s">
        <v>162</v>
      </c>
      <c r="C22" s="541"/>
      <c r="D22" s="542"/>
      <c r="E22" s="409" t="s">
        <v>1</v>
      </c>
      <c r="F22" s="414"/>
      <c r="G22" s="414"/>
      <c r="H22" s="414"/>
      <c r="I22" s="414"/>
      <c r="J22" s="414"/>
      <c r="K22" s="404"/>
      <c r="L22" s="409" t="s">
        <v>163</v>
      </c>
      <c r="M22" s="414"/>
      <c r="N22" s="414"/>
      <c r="O22" s="414"/>
      <c r="P22" s="404"/>
      <c r="Q22" s="572" t="s">
        <v>164</v>
      </c>
      <c r="R22" s="573"/>
      <c r="S22" s="573"/>
      <c r="T22" s="573"/>
      <c r="U22" s="573"/>
      <c r="V22" s="574"/>
      <c r="W22" s="540" t="s">
        <v>165</v>
      </c>
      <c r="X22" s="541"/>
      <c r="Y22" s="542"/>
      <c r="Z22" s="409" t="s">
        <v>1</v>
      </c>
      <c r="AA22" s="414"/>
      <c r="AB22" s="414"/>
      <c r="AC22" s="414"/>
      <c r="AD22" s="414"/>
      <c r="AE22" s="414"/>
      <c r="AF22" s="414"/>
      <c r="AG22" s="404"/>
      <c r="AH22" s="578" t="s">
        <v>166</v>
      </c>
      <c r="AI22" s="414"/>
      <c r="AJ22" s="414"/>
      <c r="AK22" s="414"/>
      <c r="AL22" s="404"/>
      <c r="AM22" s="578" t="s">
        <v>167</v>
      </c>
      <c r="AN22" s="579"/>
      <c r="AO22" s="579"/>
      <c r="AP22" s="579"/>
      <c r="AQ22" s="579"/>
      <c r="AR22" s="580"/>
      <c r="AS22" s="572" t="s">
        <v>164</v>
      </c>
      <c r="AT22" s="573"/>
      <c r="AU22" s="573"/>
      <c r="AV22" s="573"/>
      <c r="AW22" s="573"/>
      <c r="AX22" s="584"/>
      <c r="AY22" s="357" t="s">
        <v>168</v>
      </c>
      <c r="AZ22" s="358"/>
      <c r="BA22" s="358"/>
      <c r="BB22" s="358"/>
      <c r="BC22" s="358"/>
      <c r="BD22" s="358"/>
      <c r="BE22" s="358"/>
      <c r="BF22" s="358"/>
      <c r="BG22" s="358"/>
      <c r="BH22" s="358"/>
      <c r="BI22" s="358"/>
      <c r="BJ22" s="358"/>
      <c r="BK22" s="358"/>
      <c r="BL22" s="358"/>
      <c r="BM22" s="359"/>
      <c r="BN22" s="360">
        <v>26292592</v>
      </c>
      <c r="BO22" s="361"/>
      <c r="BP22" s="361"/>
      <c r="BQ22" s="361"/>
      <c r="BR22" s="361"/>
      <c r="BS22" s="361"/>
      <c r="BT22" s="361"/>
      <c r="BU22" s="362"/>
      <c r="BV22" s="360">
        <v>27112698</v>
      </c>
      <c r="BW22" s="361"/>
      <c r="BX22" s="361"/>
      <c r="BY22" s="361"/>
      <c r="BZ22" s="361"/>
      <c r="CA22" s="361"/>
      <c r="CB22" s="361"/>
      <c r="CC22" s="362"/>
      <c r="CD22" s="181"/>
      <c r="CE22" s="511"/>
      <c r="CF22" s="511"/>
      <c r="CG22" s="511"/>
      <c r="CH22" s="511"/>
      <c r="CI22" s="511"/>
      <c r="CJ22" s="511"/>
      <c r="CK22" s="511"/>
      <c r="CL22" s="511"/>
      <c r="CM22" s="511"/>
      <c r="CN22" s="511"/>
      <c r="CO22" s="511"/>
      <c r="CP22" s="511"/>
      <c r="CQ22" s="511"/>
      <c r="CR22" s="511"/>
      <c r="CS22" s="512"/>
      <c r="CT22" s="394"/>
      <c r="CU22" s="395"/>
      <c r="CV22" s="395"/>
      <c r="CW22" s="395"/>
      <c r="CX22" s="395"/>
      <c r="CY22" s="395"/>
      <c r="CZ22" s="395"/>
      <c r="DA22" s="396"/>
      <c r="DB22" s="394"/>
      <c r="DC22" s="395"/>
      <c r="DD22" s="395"/>
      <c r="DE22" s="395"/>
      <c r="DF22" s="395"/>
      <c r="DG22" s="395"/>
      <c r="DH22" s="395"/>
      <c r="DI22" s="396"/>
    </row>
    <row r="23" spans="1:113" ht="18.75" customHeight="1" x14ac:dyDescent="0.2">
      <c r="A23" s="172"/>
      <c r="B23" s="568"/>
      <c r="C23" s="544"/>
      <c r="D23" s="545"/>
      <c r="E23" s="383"/>
      <c r="F23" s="388"/>
      <c r="G23" s="388"/>
      <c r="H23" s="388"/>
      <c r="I23" s="388"/>
      <c r="J23" s="388"/>
      <c r="K23" s="377"/>
      <c r="L23" s="383"/>
      <c r="M23" s="388"/>
      <c r="N23" s="388"/>
      <c r="O23" s="388"/>
      <c r="P23" s="377"/>
      <c r="Q23" s="575"/>
      <c r="R23" s="576"/>
      <c r="S23" s="576"/>
      <c r="T23" s="576"/>
      <c r="U23" s="576"/>
      <c r="V23" s="577"/>
      <c r="W23" s="543"/>
      <c r="X23" s="544"/>
      <c r="Y23" s="545"/>
      <c r="Z23" s="383"/>
      <c r="AA23" s="388"/>
      <c r="AB23" s="388"/>
      <c r="AC23" s="388"/>
      <c r="AD23" s="388"/>
      <c r="AE23" s="388"/>
      <c r="AF23" s="388"/>
      <c r="AG23" s="377"/>
      <c r="AH23" s="383"/>
      <c r="AI23" s="388"/>
      <c r="AJ23" s="388"/>
      <c r="AK23" s="388"/>
      <c r="AL23" s="377"/>
      <c r="AM23" s="581"/>
      <c r="AN23" s="582"/>
      <c r="AO23" s="582"/>
      <c r="AP23" s="582"/>
      <c r="AQ23" s="582"/>
      <c r="AR23" s="583"/>
      <c r="AS23" s="575"/>
      <c r="AT23" s="576"/>
      <c r="AU23" s="576"/>
      <c r="AV23" s="576"/>
      <c r="AW23" s="576"/>
      <c r="AX23" s="585"/>
      <c r="AY23" s="431" t="s">
        <v>169</v>
      </c>
      <c r="AZ23" s="432"/>
      <c r="BA23" s="432"/>
      <c r="BB23" s="432"/>
      <c r="BC23" s="432"/>
      <c r="BD23" s="432"/>
      <c r="BE23" s="432"/>
      <c r="BF23" s="432"/>
      <c r="BG23" s="432"/>
      <c r="BH23" s="432"/>
      <c r="BI23" s="432"/>
      <c r="BJ23" s="432"/>
      <c r="BK23" s="432"/>
      <c r="BL23" s="432"/>
      <c r="BM23" s="433"/>
      <c r="BN23" s="397">
        <v>8519089</v>
      </c>
      <c r="BO23" s="398"/>
      <c r="BP23" s="398"/>
      <c r="BQ23" s="398"/>
      <c r="BR23" s="398"/>
      <c r="BS23" s="398"/>
      <c r="BT23" s="398"/>
      <c r="BU23" s="399"/>
      <c r="BV23" s="397">
        <v>7519676</v>
      </c>
      <c r="BW23" s="398"/>
      <c r="BX23" s="398"/>
      <c r="BY23" s="398"/>
      <c r="BZ23" s="398"/>
      <c r="CA23" s="398"/>
      <c r="CB23" s="398"/>
      <c r="CC23" s="399"/>
      <c r="CD23" s="181"/>
      <c r="CE23" s="511"/>
      <c r="CF23" s="511"/>
      <c r="CG23" s="511"/>
      <c r="CH23" s="511"/>
      <c r="CI23" s="511"/>
      <c r="CJ23" s="511"/>
      <c r="CK23" s="511"/>
      <c r="CL23" s="511"/>
      <c r="CM23" s="511"/>
      <c r="CN23" s="511"/>
      <c r="CO23" s="511"/>
      <c r="CP23" s="511"/>
      <c r="CQ23" s="511"/>
      <c r="CR23" s="511"/>
      <c r="CS23" s="512"/>
      <c r="CT23" s="394"/>
      <c r="CU23" s="395"/>
      <c r="CV23" s="395"/>
      <c r="CW23" s="395"/>
      <c r="CX23" s="395"/>
      <c r="CY23" s="395"/>
      <c r="CZ23" s="395"/>
      <c r="DA23" s="396"/>
      <c r="DB23" s="394"/>
      <c r="DC23" s="395"/>
      <c r="DD23" s="395"/>
      <c r="DE23" s="395"/>
      <c r="DF23" s="395"/>
      <c r="DG23" s="395"/>
      <c r="DH23" s="395"/>
      <c r="DI23" s="396"/>
    </row>
    <row r="24" spans="1:113" ht="18.75" customHeight="1" thickBot="1" x14ac:dyDescent="0.25">
      <c r="A24" s="172"/>
      <c r="B24" s="568"/>
      <c r="C24" s="544"/>
      <c r="D24" s="545"/>
      <c r="E24" s="447" t="s">
        <v>170</v>
      </c>
      <c r="F24" s="427"/>
      <c r="G24" s="427"/>
      <c r="H24" s="427"/>
      <c r="I24" s="427"/>
      <c r="J24" s="427"/>
      <c r="K24" s="428"/>
      <c r="L24" s="448">
        <v>1</v>
      </c>
      <c r="M24" s="449"/>
      <c r="N24" s="449"/>
      <c r="O24" s="449"/>
      <c r="P24" s="491"/>
      <c r="Q24" s="448">
        <v>8487</v>
      </c>
      <c r="R24" s="449"/>
      <c r="S24" s="449"/>
      <c r="T24" s="449"/>
      <c r="U24" s="449"/>
      <c r="V24" s="491"/>
      <c r="W24" s="543"/>
      <c r="X24" s="544"/>
      <c r="Y24" s="545"/>
      <c r="Z24" s="447" t="s">
        <v>171</v>
      </c>
      <c r="AA24" s="427"/>
      <c r="AB24" s="427"/>
      <c r="AC24" s="427"/>
      <c r="AD24" s="427"/>
      <c r="AE24" s="427"/>
      <c r="AF24" s="427"/>
      <c r="AG24" s="428"/>
      <c r="AH24" s="448">
        <v>531</v>
      </c>
      <c r="AI24" s="449"/>
      <c r="AJ24" s="449"/>
      <c r="AK24" s="449"/>
      <c r="AL24" s="491"/>
      <c r="AM24" s="448">
        <v>1515474</v>
      </c>
      <c r="AN24" s="449"/>
      <c r="AO24" s="449"/>
      <c r="AP24" s="449"/>
      <c r="AQ24" s="449"/>
      <c r="AR24" s="491"/>
      <c r="AS24" s="448">
        <v>2854</v>
      </c>
      <c r="AT24" s="449"/>
      <c r="AU24" s="449"/>
      <c r="AV24" s="449"/>
      <c r="AW24" s="449"/>
      <c r="AX24" s="450"/>
      <c r="AY24" s="513" t="s">
        <v>172</v>
      </c>
      <c r="AZ24" s="514"/>
      <c r="BA24" s="514"/>
      <c r="BB24" s="514"/>
      <c r="BC24" s="514"/>
      <c r="BD24" s="514"/>
      <c r="BE24" s="514"/>
      <c r="BF24" s="514"/>
      <c r="BG24" s="514"/>
      <c r="BH24" s="514"/>
      <c r="BI24" s="514"/>
      <c r="BJ24" s="514"/>
      <c r="BK24" s="514"/>
      <c r="BL24" s="514"/>
      <c r="BM24" s="515"/>
      <c r="BN24" s="397">
        <v>13570847</v>
      </c>
      <c r="BO24" s="398"/>
      <c r="BP24" s="398"/>
      <c r="BQ24" s="398"/>
      <c r="BR24" s="398"/>
      <c r="BS24" s="398"/>
      <c r="BT24" s="398"/>
      <c r="BU24" s="399"/>
      <c r="BV24" s="397">
        <v>14568448</v>
      </c>
      <c r="BW24" s="398"/>
      <c r="BX24" s="398"/>
      <c r="BY24" s="398"/>
      <c r="BZ24" s="398"/>
      <c r="CA24" s="398"/>
      <c r="CB24" s="398"/>
      <c r="CC24" s="399"/>
      <c r="CD24" s="181"/>
      <c r="CE24" s="511"/>
      <c r="CF24" s="511"/>
      <c r="CG24" s="511"/>
      <c r="CH24" s="511"/>
      <c r="CI24" s="511"/>
      <c r="CJ24" s="511"/>
      <c r="CK24" s="511"/>
      <c r="CL24" s="511"/>
      <c r="CM24" s="511"/>
      <c r="CN24" s="511"/>
      <c r="CO24" s="511"/>
      <c r="CP24" s="511"/>
      <c r="CQ24" s="511"/>
      <c r="CR24" s="511"/>
      <c r="CS24" s="512"/>
      <c r="CT24" s="394"/>
      <c r="CU24" s="395"/>
      <c r="CV24" s="395"/>
      <c r="CW24" s="395"/>
      <c r="CX24" s="395"/>
      <c r="CY24" s="395"/>
      <c r="CZ24" s="395"/>
      <c r="DA24" s="396"/>
      <c r="DB24" s="394"/>
      <c r="DC24" s="395"/>
      <c r="DD24" s="395"/>
      <c r="DE24" s="395"/>
      <c r="DF24" s="395"/>
      <c r="DG24" s="395"/>
      <c r="DH24" s="395"/>
      <c r="DI24" s="396"/>
    </row>
    <row r="25" spans="1:113" ht="18.75" customHeight="1" x14ac:dyDescent="0.2">
      <c r="A25" s="172"/>
      <c r="B25" s="568"/>
      <c r="C25" s="544"/>
      <c r="D25" s="545"/>
      <c r="E25" s="447" t="s">
        <v>173</v>
      </c>
      <c r="F25" s="427"/>
      <c r="G25" s="427"/>
      <c r="H25" s="427"/>
      <c r="I25" s="427"/>
      <c r="J25" s="427"/>
      <c r="K25" s="428"/>
      <c r="L25" s="448">
        <v>2</v>
      </c>
      <c r="M25" s="449"/>
      <c r="N25" s="449"/>
      <c r="O25" s="449"/>
      <c r="P25" s="491"/>
      <c r="Q25" s="448">
        <v>7213</v>
      </c>
      <c r="R25" s="449"/>
      <c r="S25" s="449"/>
      <c r="T25" s="449"/>
      <c r="U25" s="449"/>
      <c r="V25" s="491"/>
      <c r="W25" s="543"/>
      <c r="X25" s="544"/>
      <c r="Y25" s="545"/>
      <c r="Z25" s="447" t="s">
        <v>174</v>
      </c>
      <c r="AA25" s="427"/>
      <c r="AB25" s="427"/>
      <c r="AC25" s="427"/>
      <c r="AD25" s="427"/>
      <c r="AE25" s="427"/>
      <c r="AF25" s="427"/>
      <c r="AG25" s="428"/>
      <c r="AH25" s="448">
        <v>81</v>
      </c>
      <c r="AI25" s="449"/>
      <c r="AJ25" s="449"/>
      <c r="AK25" s="449"/>
      <c r="AL25" s="491"/>
      <c r="AM25" s="448">
        <v>223722</v>
      </c>
      <c r="AN25" s="449"/>
      <c r="AO25" s="449"/>
      <c r="AP25" s="449"/>
      <c r="AQ25" s="449"/>
      <c r="AR25" s="491"/>
      <c r="AS25" s="448">
        <v>2762</v>
      </c>
      <c r="AT25" s="449"/>
      <c r="AU25" s="449"/>
      <c r="AV25" s="449"/>
      <c r="AW25" s="449"/>
      <c r="AX25" s="450"/>
      <c r="AY25" s="357" t="s">
        <v>175</v>
      </c>
      <c r="AZ25" s="358"/>
      <c r="BA25" s="358"/>
      <c r="BB25" s="358"/>
      <c r="BC25" s="358"/>
      <c r="BD25" s="358"/>
      <c r="BE25" s="358"/>
      <c r="BF25" s="358"/>
      <c r="BG25" s="358"/>
      <c r="BH25" s="358"/>
      <c r="BI25" s="358"/>
      <c r="BJ25" s="358"/>
      <c r="BK25" s="358"/>
      <c r="BL25" s="358"/>
      <c r="BM25" s="359"/>
      <c r="BN25" s="360">
        <v>7009611</v>
      </c>
      <c r="BO25" s="361"/>
      <c r="BP25" s="361"/>
      <c r="BQ25" s="361"/>
      <c r="BR25" s="361"/>
      <c r="BS25" s="361"/>
      <c r="BT25" s="361"/>
      <c r="BU25" s="362"/>
      <c r="BV25" s="360">
        <v>6408656</v>
      </c>
      <c r="BW25" s="361"/>
      <c r="BX25" s="361"/>
      <c r="BY25" s="361"/>
      <c r="BZ25" s="361"/>
      <c r="CA25" s="361"/>
      <c r="CB25" s="361"/>
      <c r="CC25" s="362"/>
      <c r="CD25" s="181"/>
      <c r="CE25" s="511"/>
      <c r="CF25" s="511"/>
      <c r="CG25" s="511"/>
      <c r="CH25" s="511"/>
      <c r="CI25" s="511"/>
      <c r="CJ25" s="511"/>
      <c r="CK25" s="511"/>
      <c r="CL25" s="511"/>
      <c r="CM25" s="511"/>
      <c r="CN25" s="511"/>
      <c r="CO25" s="511"/>
      <c r="CP25" s="511"/>
      <c r="CQ25" s="511"/>
      <c r="CR25" s="511"/>
      <c r="CS25" s="512"/>
      <c r="CT25" s="394"/>
      <c r="CU25" s="395"/>
      <c r="CV25" s="395"/>
      <c r="CW25" s="395"/>
      <c r="CX25" s="395"/>
      <c r="CY25" s="395"/>
      <c r="CZ25" s="395"/>
      <c r="DA25" s="396"/>
      <c r="DB25" s="394"/>
      <c r="DC25" s="395"/>
      <c r="DD25" s="395"/>
      <c r="DE25" s="395"/>
      <c r="DF25" s="395"/>
      <c r="DG25" s="395"/>
      <c r="DH25" s="395"/>
      <c r="DI25" s="396"/>
    </row>
    <row r="26" spans="1:113" ht="18.75" customHeight="1" x14ac:dyDescent="0.2">
      <c r="A26" s="172"/>
      <c r="B26" s="568"/>
      <c r="C26" s="544"/>
      <c r="D26" s="545"/>
      <c r="E26" s="447" t="s">
        <v>176</v>
      </c>
      <c r="F26" s="427"/>
      <c r="G26" s="427"/>
      <c r="H26" s="427"/>
      <c r="I26" s="427"/>
      <c r="J26" s="427"/>
      <c r="K26" s="428"/>
      <c r="L26" s="448">
        <v>1</v>
      </c>
      <c r="M26" s="449"/>
      <c r="N26" s="449"/>
      <c r="O26" s="449"/>
      <c r="P26" s="491"/>
      <c r="Q26" s="448">
        <v>6547</v>
      </c>
      <c r="R26" s="449"/>
      <c r="S26" s="449"/>
      <c r="T26" s="449"/>
      <c r="U26" s="449"/>
      <c r="V26" s="491"/>
      <c r="W26" s="543"/>
      <c r="X26" s="544"/>
      <c r="Y26" s="545"/>
      <c r="Z26" s="447" t="s">
        <v>177</v>
      </c>
      <c r="AA26" s="549"/>
      <c r="AB26" s="549"/>
      <c r="AC26" s="549"/>
      <c r="AD26" s="549"/>
      <c r="AE26" s="549"/>
      <c r="AF26" s="549"/>
      <c r="AG26" s="550"/>
      <c r="AH26" s="448">
        <v>50</v>
      </c>
      <c r="AI26" s="449"/>
      <c r="AJ26" s="449"/>
      <c r="AK26" s="449"/>
      <c r="AL26" s="491"/>
      <c r="AM26" s="448">
        <v>141400</v>
      </c>
      <c r="AN26" s="449"/>
      <c r="AO26" s="449"/>
      <c r="AP26" s="449"/>
      <c r="AQ26" s="449"/>
      <c r="AR26" s="491"/>
      <c r="AS26" s="448">
        <v>2828</v>
      </c>
      <c r="AT26" s="449"/>
      <c r="AU26" s="449"/>
      <c r="AV26" s="449"/>
      <c r="AW26" s="449"/>
      <c r="AX26" s="450"/>
      <c r="AY26" s="400" t="s">
        <v>178</v>
      </c>
      <c r="AZ26" s="401"/>
      <c r="BA26" s="401"/>
      <c r="BB26" s="401"/>
      <c r="BC26" s="401"/>
      <c r="BD26" s="401"/>
      <c r="BE26" s="401"/>
      <c r="BF26" s="401"/>
      <c r="BG26" s="401"/>
      <c r="BH26" s="401"/>
      <c r="BI26" s="401"/>
      <c r="BJ26" s="401"/>
      <c r="BK26" s="401"/>
      <c r="BL26" s="401"/>
      <c r="BM26" s="402"/>
      <c r="BN26" s="397" t="s">
        <v>128</v>
      </c>
      <c r="BO26" s="398"/>
      <c r="BP26" s="398"/>
      <c r="BQ26" s="398"/>
      <c r="BR26" s="398"/>
      <c r="BS26" s="398"/>
      <c r="BT26" s="398"/>
      <c r="BU26" s="399"/>
      <c r="BV26" s="397" t="s">
        <v>179</v>
      </c>
      <c r="BW26" s="398"/>
      <c r="BX26" s="398"/>
      <c r="BY26" s="398"/>
      <c r="BZ26" s="398"/>
      <c r="CA26" s="398"/>
      <c r="CB26" s="398"/>
      <c r="CC26" s="399"/>
      <c r="CD26" s="181"/>
      <c r="CE26" s="511"/>
      <c r="CF26" s="511"/>
      <c r="CG26" s="511"/>
      <c r="CH26" s="511"/>
      <c r="CI26" s="511"/>
      <c r="CJ26" s="511"/>
      <c r="CK26" s="511"/>
      <c r="CL26" s="511"/>
      <c r="CM26" s="511"/>
      <c r="CN26" s="511"/>
      <c r="CO26" s="511"/>
      <c r="CP26" s="511"/>
      <c r="CQ26" s="511"/>
      <c r="CR26" s="511"/>
      <c r="CS26" s="512"/>
      <c r="CT26" s="394"/>
      <c r="CU26" s="395"/>
      <c r="CV26" s="395"/>
      <c r="CW26" s="395"/>
      <c r="CX26" s="395"/>
      <c r="CY26" s="395"/>
      <c r="CZ26" s="395"/>
      <c r="DA26" s="396"/>
      <c r="DB26" s="394"/>
      <c r="DC26" s="395"/>
      <c r="DD26" s="395"/>
      <c r="DE26" s="395"/>
      <c r="DF26" s="395"/>
      <c r="DG26" s="395"/>
      <c r="DH26" s="395"/>
      <c r="DI26" s="396"/>
    </row>
    <row r="27" spans="1:113" ht="18.75" customHeight="1" thickBot="1" x14ac:dyDescent="0.25">
      <c r="A27" s="172"/>
      <c r="B27" s="568"/>
      <c r="C27" s="544"/>
      <c r="D27" s="545"/>
      <c r="E27" s="447" t="s">
        <v>180</v>
      </c>
      <c r="F27" s="427"/>
      <c r="G27" s="427"/>
      <c r="H27" s="427"/>
      <c r="I27" s="427"/>
      <c r="J27" s="427"/>
      <c r="K27" s="428"/>
      <c r="L27" s="448">
        <v>1</v>
      </c>
      <c r="M27" s="449"/>
      <c r="N27" s="449"/>
      <c r="O27" s="449"/>
      <c r="P27" s="491"/>
      <c r="Q27" s="448">
        <v>5500</v>
      </c>
      <c r="R27" s="449"/>
      <c r="S27" s="449"/>
      <c r="T27" s="449"/>
      <c r="U27" s="449"/>
      <c r="V27" s="491"/>
      <c r="W27" s="543"/>
      <c r="X27" s="544"/>
      <c r="Y27" s="545"/>
      <c r="Z27" s="447" t="s">
        <v>181</v>
      </c>
      <c r="AA27" s="427"/>
      <c r="AB27" s="427"/>
      <c r="AC27" s="427"/>
      <c r="AD27" s="427"/>
      <c r="AE27" s="427"/>
      <c r="AF27" s="427"/>
      <c r="AG27" s="428"/>
      <c r="AH27" s="448">
        <v>18</v>
      </c>
      <c r="AI27" s="449"/>
      <c r="AJ27" s="449"/>
      <c r="AK27" s="449"/>
      <c r="AL27" s="491"/>
      <c r="AM27" s="448">
        <v>60245</v>
      </c>
      <c r="AN27" s="449"/>
      <c r="AO27" s="449"/>
      <c r="AP27" s="449"/>
      <c r="AQ27" s="449"/>
      <c r="AR27" s="491"/>
      <c r="AS27" s="448">
        <v>3347</v>
      </c>
      <c r="AT27" s="449"/>
      <c r="AU27" s="449"/>
      <c r="AV27" s="449"/>
      <c r="AW27" s="449"/>
      <c r="AX27" s="450"/>
      <c r="AY27" s="492" t="s">
        <v>182</v>
      </c>
      <c r="AZ27" s="493"/>
      <c r="BA27" s="493"/>
      <c r="BB27" s="493"/>
      <c r="BC27" s="493"/>
      <c r="BD27" s="493"/>
      <c r="BE27" s="493"/>
      <c r="BF27" s="493"/>
      <c r="BG27" s="493"/>
      <c r="BH27" s="493"/>
      <c r="BI27" s="493"/>
      <c r="BJ27" s="493"/>
      <c r="BK27" s="493"/>
      <c r="BL27" s="493"/>
      <c r="BM27" s="494"/>
      <c r="BN27" s="516" t="s">
        <v>183</v>
      </c>
      <c r="BO27" s="517"/>
      <c r="BP27" s="517"/>
      <c r="BQ27" s="517"/>
      <c r="BR27" s="517"/>
      <c r="BS27" s="517"/>
      <c r="BT27" s="517"/>
      <c r="BU27" s="518"/>
      <c r="BV27" s="516" t="s">
        <v>183</v>
      </c>
      <c r="BW27" s="517"/>
      <c r="BX27" s="517"/>
      <c r="BY27" s="517"/>
      <c r="BZ27" s="517"/>
      <c r="CA27" s="517"/>
      <c r="CB27" s="517"/>
      <c r="CC27" s="518"/>
      <c r="CD27" s="175"/>
      <c r="CE27" s="511"/>
      <c r="CF27" s="511"/>
      <c r="CG27" s="511"/>
      <c r="CH27" s="511"/>
      <c r="CI27" s="511"/>
      <c r="CJ27" s="511"/>
      <c r="CK27" s="511"/>
      <c r="CL27" s="511"/>
      <c r="CM27" s="511"/>
      <c r="CN27" s="511"/>
      <c r="CO27" s="511"/>
      <c r="CP27" s="511"/>
      <c r="CQ27" s="511"/>
      <c r="CR27" s="511"/>
      <c r="CS27" s="512"/>
      <c r="CT27" s="394"/>
      <c r="CU27" s="395"/>
      <c r="CV27" s="395"/>
      <c r="CW27" s="395"/>
      <c r="CX27" s="395"/>
      <c r="CY27" s="395"/>
      <c r="CZ27" s="395"/>
      <c r="DA27" s="396"/>
      <c r="DB27" s="394"/>
      <c r="DC27" s="395"/>
      <c r="DD27" s="395"/>
      <c r="DE27" s="395"/>
      <c r="DF27" s="395"/>
      <c r="DG27" s="395"/>
      <c r="DH27" s="395"/>
      <c r="DI27" s="396"/>
    </row>
    <row r="28" spans="1:113" ht="18.75" customHeight="1" x14ac:dyDescent="0.2">
      <c r="A28" s="172"/>
      <c r="B28" s="568"/>
      <c r="C28" s="544"/>
      <c r="D28" s="545"/>
      <c r="E28" s="447" t="s">
        <v>184</v>
      </c>
      <c r="F28" s="427"/>
      <c r="G28" s="427"/>
      <c r="H28" s="427"/>
      <c r="I28" s="427"/>
      <c r="J28" s="427"/>
      <c r="K28" s="428"/>
      <c r="L28" s="448">
        <v>1</v>
      </c>
      <c r="M28" s="449"/>
      <c r="N28" s="449"/>
      <c r="O28" s="449"/>
      <c r="P28" s="491"/>
      <c r="Q28" s="448">
        <v>5000</v>
      </c>
      <c r="R28" s="449"/>
      <c r="S28" s="449"/>
      <c r="T28" s="449"/>
      <c r="U28" s="449"/>
      <c r="V28" s="491"/>
      <c r="W28" s="543"/>
      <c r="X28" s="544"/>
      <c r="Y28" s="545"/>
      <c r="Z28" s="447" t="s">
        <v>185</v>
      </c>
      <c r="AA28" s="427"/>
      <c r="AB28" s="427"/>
      <c r="AC28" s="427"/>
      <c r="AD28" s="427"/>
      <c r="AE28" s="427"/>
      <c r="AF28" s="427"/>
      <c r="AG28" s="428"/>
      <c r="AH28" s="448" t="s">
        <v>128</v>
      </c>
      <c r="AI28" s="449"/>
      <c r="AJ28" s="449"/>
      <c r="AK28" s="449"/>
      <c r="AL28" s="491"/>
      <c r="AM28" s="448" t="s">
        <v>128</v>
      </c>
      <c r="AN28" s="449"/>
      <c r="AO28" s="449"/>
      <c r="AP28" s="449"/>
      <c r="AQ28" s="449"/>
      <c r="AR28" s="491"/>
      <c r="AS28" s="448" t="s">
        <v>128</v>
      </c>
      <c r="AT28" s="449"/>
      <c r="AU28" s="449"/>
      <c r="AV28" s="449"/>
      <c r="AW28" s="449"/>
      <c r="AX28" s="450"/>
      <c r="AY28" s="551" t="s">
        <v>186</v>
      </c>
      <c r="AZ28" s="552"/>
      <c r="BA28" s="552"/>
      <c r="BB28" s="553"/>
      <c r="BC28" s="357" t="s">
        <v>48</v>
      </c>
      <c r="BD28" s="358"/>
      <c r="BE28" s="358"/>
      <c r="BF28" s="358"/>
      <c r="BG28" s="358"/>
      <c r="BH28" s="358"/>
      <c r="BI28" s="358"/>
      <c r="BJ28" s="358"/>
      <c r="BK28" s="358"/>
      <c r="BL28" s="358"/>
      <c r="BM28" s="359"/>
      <c r="BN28" s="360">
        <v>1983810</v>
      </c>
      <c r="BO28" s="361"/>
      <c r="BP28" s="361"/>
      <c r="BQ28" s="361"/>
      <c r="BR28" s="361"/>
      <c r="BS28" s="361"/>
      <c r="BT28" s="361"/>
      <c r="BU28" s="362"/>
      <c r="BV28" s="360">
        <v>1643996</v>
      </c>
      <c r="BW28" s="361"/>
      <c r="BX28" s="361"/>
      <c r="BY28" s="361"/>
      <c r="BZ28" s="361"/>
      <c r="CA28" s="361"/>
      <c r="CB28" s="361"/>
      <c r="CC28" s="362"/>
      <c r="CD28" s="181"/>
      <c r="CE28" s="511"/>
      <c r="CF28" s="511"/>
      <c r="CG28" s="511"/>
      <c r="CH28" s="511"/>
      <c r="CI28" s="511"/>
      <c r="CJ28" s="511"/>
      <c r="CK28" s="511"/>
      <c r="CL28" s="511"/>
      <c r="CM28" s="511"/>
      <c r="CN28" s="511"/>
      <c r="CO28" s="511"/>
      <c r="CP28" s="511"/>
      <c r="CQ28" s="511"/>
      <c r="CR28" s="511"/>
      <c r="CS28" s="512"/>
      <c r="CT28" s="394"/>
      <c r="CU28" s="395"/>
      <c r="CV28" s="395"/>
      <c r="CW28" s="395"/>
      <c r="CX28" s="395"/>
      <c r="CY28" s="395"/>
      <c r="CZ28" s="395"/>
      <c r="DA28" s="396"/>
      <c r="DB28" s="394"/>
      <c r="DC28" s="395"/>
      <c r="DD28" s="395"/>
      <c r="DE28" s="395"/>
      <c r="DF28" s="395"/>
      <c r="DG28" s="395"/>
      <c r="DH28" s="395"/>
      <c r="DI28" s="396"/>
    </row>
    <row r="29" spans="1:113" ht="18.75" customHeight="1" x14ac:dyDescent="0.2">
      <c r="A29" s="172"/>
      <c r="B29" s="568"/>
      <c r="C29" s="544"/>
      <c r="D29" s="545"/>
      <c r="E29" s="447" t="s">
        <v>187</v>
      </c>
      <c r="F29" s="427"/>
      <c r="G29" s="427"/>
      <c r="H29" s="427"/>
      <c r="I29" s="427"/>
      <c r="J29" s="427"/>
      <c r="K29" s="428"/>
      <c r="L29" s="448">
        <v>19</v>
      </c>
      <c r="M29" s="449"/>
      <c r="N29" s="449"/>
      <c r="O29" s="449"/>
      <c r="P29" s="491"/>
      <c r="Q29" s="448">
        <v>4700</v>
      </c>
      <c r="R29" s="449"/>
      <c r="S29" s="449"/>
      <c r="T29" s="449"/>
      <c r="U29" s="449"/>
      <c r="V29" s="491"/>
      <c r="W29" s="546"/>
      <c r="X29" s="547"/>
      <c r="Y29" s="548"/>
      <c r="Z29" s="447" t="s">
        <v>188</v>
      </c>
      <c r="AA29" s="427"/>
      <c r="AB29" s="427"/>
      <c r="AC29" s="427"/>
      <c r="AD29" s="427"/>
      <c r="AE29" s="427"/>
      <c r="AF29" s="427"/>
      <c r="AG29" s="428"/>
      <c r="AH29" s="448">
        <v>549</v>
      </c>
      <c r="AI29" s="449"/>
      <c r="AJ29" s="449"/>
      <c r="AK29" s="449"/>
      <c r="AL29" s="491"/>
      <c r="AM29" s="448">
        <v>1575719</v>
      </c>
      <c r="AN29" s="449"/>
      <c r="AO29" s="449"/>
      <c r="AP29" s="449"/>
      <c r="AQ29" s="449"/>
      <c r="AR29" s="491"/>
      <c r="AS29" s="448">
        <v>2870</v>
      </c>
      <c r="AT29" s="449"/>
      <c r="AU29" s="449"/>
      <c r="AV29" s="449"/>
      <c r="AW29" s="449"/>
      <c r="AX29" s="450"/>
      <c r="AY29" s="554"/>
      <c r="AZ29" s="555"/>
      <c r="BA29" s="555"/>
      <c r="BB29" s="556"/>
      <c r="BC29" s="431" t="s">
        <v>189</v>
      </c>
      <c r="BD29" s="432"/>
      <c r="BE29" s="432"/>
      <c r="BF29" s="432"/>
      <c r="BG29" s="432"/>
      <c r="BH29" s="432"/>
      <c r="BI29" s="432"/>
      <c r="BJ29" s="432"/>
      <c r="BK29" s="432"/>
      <c r="BL29" s="432"/>
      <c r="BM29" s="433"/>
      <c r="BN29" s="397">
        <v>494284</v>
      </c>
      <c r="BO29" s="398"/>
      <c r="BP29" s="398"/>
      <c r="BQ29" s="398"/>
      <c r="BR29" s="398"/>
      <c r="BS29" s="398"/>
      <c r="BT29" s="398"/>
      <c r="BU29" s="399"/>
      <c r="BV29" s="397">
        <v>133625</v>
      </c>
      <c r="BW29" s="398"/>
      <c r="BX29" s="398"/>
      <c r="BY29" s="398"/>
      <c r="BZ29" s="398"/>
      <c r="CA29" s="398"/>
      <c r="CB29" s="398"/>
      <c r="CC29" s="399"/>
      <c r="CD29" s="175"/>
      <c r="CE29" s="511"/>
      <c r="CF29" s="511"/>
      <c r="CG29" s="511"/>
      <c r="CH29" s="511"/>
      <c r="CI29" s="511"/>
      <c r="CJ29" s="511"/>
      <c r="CK29" s="511"/>
      <c r="CL29" s="511"/>
      <c r="CM29" s="511"/>
      <c r="CN29" s="511"/>
      <c r="CO29" s="511"/>
      <c r="CP29" s="511"/>
      <c r="CQ29" s="511"/>
      <c r="CR29" s="511"/>
      <c r="CS29" s="512"/>
      <c r="CT29" s="394"/>
      <c r="CU29" s="395"/>
      <c r="CV29" s="395"/>
      <c r="CW29" s="395"/>
      <c r="CX29" s="395"/>
      <c r="CY29" s="395"/>
      <c r="CZ29" s="395"/>
      <c r="DA29" s="396"/>
      <c r="DB29" s="394"/>
      <c r="DC29" s="395"/>
      <c r="DD29" s="395"/>
      <c r="DE29" s="395"/>
      <c r="DF29" s="395"/>
      <c r="DG29" s="395"/>
      <c r="DH29" s="395"/>
      <c r="DI29" s="396"/>
    </row>
    <row r="30" spans="1:113" ht="18.75" customHeight="1" thickBot="1" x14ac:dyDescent="0.25">
      <c r="A30" s="172"/>
      <c r="B30" s="569"/>
      <c r="C30" s="570"/>
      <c r="D30" s="571"/>
      <c r="E30" s="451"/>
      <c r="F30" s="452"/>
      <c r="G30" s="452"/>
      <c r="H30" s="452"/>
      <c r="I30" s="452"/>
      <c r="J30" s="452"/>
      <c r="K30" s="453"/>
      <c r="L30" s="561"/>
      <c r="M30" s="562"/>
      <c r="N30" s="562"/>
      <c r="O30" s="562"/>
      <c r="P30" s="563"/>
      <c r="Q30" s="561"/>
      <c r="R30" s="562"/>
      <c r="S30" s="562"/>
      <c r="T30" s="562"/>
      <c r="U30" s="562"/>
      <c r="V30" s="563"/>
      <c r="W30" s="564" t="s">
        <v>190</v>
      </c>
      <c r="X30" s="565"/>
      <c r="Y30" s="565"/>
      <c r="Z30" s="565"/>
      <c r="AA30" s="565"/>
      <c r="AB30" s="565"/>
      <c r="AC30" s="565"/>
      <c r="AD30" s="565"/>
      <c r="AE30" s="565"/>
      <c r="AF30" s="565"/>
      <c r="AG30" s="566"/>
      <c r="AH30" s="524">
        <v>100.3</v>
      </c>
      <c r="AI30" s="525"/>
      <c r="AJ30" s="525"/>
      <c r="AK30" s="525"/>
      <c r="AL30" s="525"/>
      <c r="AM30" s="525"/>
      <c r="AN30" s="525"/>
      <c r="AO30" s="525"/>
      <c r="AP30" s="525"/>
      <c r="AQ30" s="525"/>
      <c r="AR30" s="525"/>
      <c r="AS30" s="525"/>
      <c r="AT30" s="525"/>
      <c r="AU30" s="525"/>
      <c r="AV30" s="525"/>
      <c r="AW30" s="525"/>
      <c r="AX30" s="527"/>
      <c r="AY30" s="557"/>
      <c r="AZ30" s="558"/>
      <c r="BA30" s="558"/>
      <c r="BB30" s="559"/>
      <c r="BC30" s="513" t="s">
        <v>50</v>
      </c>
      <c r="BD30" s="514"/>
      <c r="BE30" s="514"/>
      <c r="BF30" s="514"/>
      <c r="BG30" s="514"/>
      <c r="BH30" s="514"/>
      <c r="BI30" s="514"/>
      <c r="BJ30" s="514"/>
      <c r="BK30" s="514"/>
      <c r="BL30" s="514"/>
      <c r="BM30" s="515"/>
      <c r="BN30" s="516">
        <v>5584541</v>
      </c>
      <c r="BO30" s="517"/>
      <c r="BP30" s="517"/>
      <c r="BQ30" s="517"/>
      <c r="BR30" s="517"/>
      <c r="BS30" s="517"/>
      <c r="BT30" s="517"/>
      <c r="BU30" s="518"/>
      <c r="BV30" s="516">
        <v>5120896</v>
      </c>
      <c r="BW30" s="517"/>
      <c r="BX30" s="517"/>
      <c r="BY30" s="517"/>
      <c r="BZ30" s="517"/>
      <c r="CA30" s="517"/>
      <c r="CB30" s="517"/>
      <c r="CC30" s="518"/>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560" t="s">
        <v>191</v>
      </c>
      <c r="D32" s="560"/>
      <c r="E32" s="560"/>
      <c r="F32" s="560"/>
      <c r="G32" s="560"/>
      <c r="H32" s="560"/>
      <c r="I32" s="560"/>
      <c r="J32" s="560"/>
      <c r="K32" s="560"/>
      <c r="L32" s="560"/>
      <c r="M32" s="560"/>
      <c r="N32" s="560"/>
      <c r="O32" s="560"/>
      <c r="P32" s="560"/>
      <c r="Q32" s="560"/>
      <c r="R32" s="560"/>
      <c r="S32" s="560"/>
      <c r="U32" s="401" t="s">
        <v>192</v>
      </c>
      <c r="V32" s="401"/>
      <c r="W32" s="401"/>
      <c r="X32" s="401"/>
      <c r="Y32" s="401"/>
      <c r="Z32" s="401"/>
      <c r="AA32" s="401"/>
      <c r="AB32" s="401"/>
      <c r="AC32" s="401"/>
      <c r="AD32" s="401"/>
      <c r="AE32" s="401"/>
      <c r="AF32" s="401"/>
      <c r="AG32" s="401"/>
      <c r="AH32" s="401"/>
      <c r="AI32" s="401"/>
      <c r="AJ32" s="401"/>
      <c r="AK32" s="401"/>
      <c r="AM32" s="401" t="s">
        <v>193</v>
      </c>
      <c r="AN32" s="401"/>
      <c r="AO32" s="401"/>
      <c r="AP32" s="401"/>
      <c r="AQ32" s="401"/>
      <c r="AR32" s="401"/>
      <c r="AS32" s="401"/>
      <c r="AT32" s="401"/>
      <c r="AU32" s="401"/>
      <c r="AV32" s="401"/>
      <c r="AW32" s="401"/>
      <c r="AX32" s="401"/>
      <c r="AY32" s="401"/>
      <c r="AZ32" s="401"/>
      <c r="BA32" s="401"/>
      <c r="BB32" s="401"/>
      <c r="BC32" s="401"/>
      <c r="BE32" s="401" t="s">
        <v>194</v>
      </c>
      <c r="BF32" s="401"/>
      <c r="BG32" s="401"/>
      <c r="BH32" s="401"/>
      <c r="BI32" s="401"/>
      <c r="BJ32" s="401"/>
      <c r="BK32" s="401"/>
      <c r="BL32" s="401"/>
      <c r="BM32" s="401"/>
      <c r="BN32" s="401"/>
      <c r="BO32" s="401"/>
      <c r="BP32" s="401"/>
      <c r="BQ32" s="401"/>
      <c r="BR32" s="401"/>
      <c r="BS32" s="401"/>
      <c r="BT32" s="401"/>
      <c r="BU32" s="401"/>
      <c r="BW32" s="401" t="s">
        <v>195</v>
      </c>
      <c r="BX32" s="401"/>
      <c r="BY32" s="401"/>
      <c r="BZ32" s="401"/>
      <c r="CA32" s="401"/>
      <c r="CB32" s="401"/>
      <c r="CC32" s="401"/>
      <c r="CD32" s="401"/>
      <c r="CE32" s="401"/>
      <c r="CF32" s="401"/>
      <c r="CG32" s="401"/>
      <c r="CH32" s="401"/>
      <c r="CI32" s="401"/>
      <c r="CJ32" s="401"/>
      <c r="CK32" s="401"/>
      <c r="CL32" s="401"/>
      <c r="CM32" s="401"/>
      <c r="CO32" s="401" t="s">
        <v>196</v>
      </c>
      <c r="CP32" s="401"/>
      <c r="CQ32" s="401"/>
      <c r="CR32" s="401"/>
      <c r="CS32" s="401"/>
      <c r="CT32" s="401"/>
      <c r="CU32" s="401"/>
      <c r="CV32" s="401"/>
      <c r="CW32" s="401"/>
      <c r="CX32" s="401"/>
      <c r="CY32" s="401"/>
      <c r="CZ32" s="401"/>
      <c r="DA32" s="401"/>
      <c r="DB32" s="401"/>
      <c r="DC32" s="401"/>
      <c r="DD32" s="401"/>
      <c r="DE32" s="401"/>
      <c r="DI32" s="198"/>
    </row>
    <row r="33" spans="1:113" ht="13.5" customHeight="1" x14ac:dyDescent="0.2">
      <c r="A33" s="172"/>
      <c r="B33" s="199"/>
      <c r="C33" s="421" t="s">
        <v>197</v>
      </c>
      <c r="D33" s="421"/>
      <c r="E33" s="386" t="s">
        <v>198</v>
      </c>
      <c r="F33" s="386"/>
      <c r="G33" s="386"/>
      <c r="H33" s="386"/>
      <c r="I33" s="386"/>
      <c r="J33" s="386"/>
      <c r="K33" s="386"/>
      <c r="L33" s="386"/>
      <c r="M33" s="386"/>
      <c r="N33" s="386"/>
      <c r="O33" s="386"/>
      <c r="P33" s="386"/>
      <c r="Q33" s="386"/>
      <c r="R33" s="386"/>
      <c r="S33" s="386"/>
      <c r="T33" s="176"/>
      <c r="U33" s="421" t="s">
        <v>197</v>
      </c>
      <c r="V33" s="421"/>
      <c r="W33" s="386" t="s">
        <v>199</v>
      </c>
      <c r="X33" s="386"/>
      <c r="Y33" s="386"/>
      <c r="Z33" s="386"/>
      <c r="AA33" s="386"/>
      <c r="AB33" s="386"/>
      <c r="AC33" s="386"/>
      <c r="AD33" s="386"/>
      <c r="AE33" s="386"/>
      <c r="AF33" s="386"/>
      <c r="AG33" s="386"/>
      <c r="AH33" s="386"/>
      <c r="AI33" s="386"/>
      <c r="AJ33" s="386"/>
      <c r="AK33" s="386"/>
      <c r="AL33" s="176"/>
      <c r="AM33" s="421" t="s">
        <v>200</v>
      </c>
      <c r="AN33" s="421"/>
      <c r="AO33" s="386" t="s">
        <v>201</v>
      </c>
      <c r="AP33" s="386"/>
      <c r="AQ33" s="386"/>
      <c r="AR33" s="386"/>
      <c r="AS33" s="386"/>
      <c r="AT33" s="386"/>
      <c r="AU33" s="386"/>
      <c r="AV33" s="386"/>
      <c r="AW33" s="386"/>
      <c r="AX33" s="386"/>
      <c r="AY33" s="386"/>
      <c r="AZ33" s="386"/>
      <c r="BA33" s="386"/>
      <c r="BB33" s="386"/>
      <c r="BC33" s="386"/>
      <c r="BD33" s="182"/>
      <c r="BE33" s="386" t="s">
        <v>202</v>
      </c>
      <c r="BF33" s="386"/>
      <c r="BG33" s="386" t="s">
        <v>203</v>
      </c>
      <c r="BH33" s="386"/>
      <c r="BI33" s="386"/>
      <c r="BJ33" s="386"/>
      <c r="BK33" s="386"/>
      <c r="BL33" s="386"/>
      <c r="BM33" s="386"/>
      <c r="BN33" s="386"/>
      <c r="BO33" s="386"/>
      <c r="BP33" s="386"/>
      <c r="BQ33" s="386"/>
      <c r="BR33" s="386"/>
      <c r="BS33" s="386"/>
      <c r="BT33" s="386"/>
      <c r="BU33" s="386"/>
      <c r="BV33" s="182"/>
      <c r="BW33" s="421" t="s">
        <v>202</v>
      </c>
      <c r="BX33" s="421"/>
      <c r="BY33" s="386" t="s">
        <v>204</v>
      </c>
      <c r="BZ33" s="386"/>
      <c r="CA33" s="386"/>
      <c r="CB33" s="386"/>
      <c r="CC33" s="386"/>
      <c r="CD33" s="386"/>
      <c r="CE33" s="386"/>
      <c r="CF33" s="386"/>
      <c r="CG33" s="386"/>
      <c r="CH33" s="386"/>
      <c r="CI33" s="386"/>
      <c r="CJ33" s="386"/>
      <c r="CK33" s="386"/>
      <c r="CL33" s="386"/>
      <c r="CM33" s="386"/>
      <c r="CN33" s="176"/>
      <c r="CO33" s="421" t="s">
        <v>205</v>
      </c>
      <c r="CP33" s="421"/>
      <c r="CQ33" s="386" t="s">
        <v>206</v>
      </c>
      <c r="CR33" s="386"/>
      <c r="CS33" s="386"/>
      <c r="CT33" s="386"/>
      <c r="CU33" s="386"/>
      <c r="CV33" s="386"/>
      <c r="CW33" s="386"/>
      <c r="CX33" s="386"/>
      <c r="CY33" s="386"/>
      <c r="CZ33" s="386"/>
      <c r="DA33" s="386"/>
      <c r="DB33" s="386"/>
      <c r="DC33" s="386"/>
      <c r="DD33" s="386"/>
      <c r="DE33" s="386"/>
      <c r="DF33" s="176"/>
      <c r="DG33" s="586" t="s">
        <v>207</v>
      </c>
      <c r="DH33" s="586"/>
      <c r="DI33" s="177"/>
    </row>
    <row r="34" spans="1:113" ht="32.25" customHeight="1" x14ac:dyDescent="0.2">
      <c r="A34" s="172"/>
      <c r="B34" s="199"/>
      <c r="C34" s="587">
        <f>IF(E34="","",1)</f>
        <v>1</v>
      </c>
      <c r="D34" s="587"/>
      <c r="E34" s="588" t="str">
        <f>IF('各会計、関係団体の財政状況及び健全化判断比率'!B7="","",'各会計、関係団体の財政状況及び健全化判断比率'!B7)</f>
        <v>一般会計</v>
      </c>
      <c r="F34" s="588"/>
      <c r="G34" s="588"/>
      <c r="H34" s="588"/>
      <c r="I34" s="588"/>
      <c r="J34" s="588"/>
      <c r="K34" s="588"/>
      <c r="L34" s="588"/>
      <c r="M34" s="588"/>
      <c r="N34" s="588"/>
      <c r="O34" s="588"/>
      <c r="P34" s="588"/>
      <c r="Q34" s="588"/>
      <c r="R34" s="588"/>
      <c r="S34" s="588"/>
      <c r="T34" s="172"/>
      <c r="U34" s="587">
        <f>IF(W34="","",MAX(C34:D43)+1)</f>
        <v>3</v>
      </c>
      <c r="V34" s="587"/>
      <c r="W34" s="588" t="str">
        <f>IF('各会計、関係団体の財政状況及び健全化判断比率'!B28="","",'各会計、関係団体の財政状況及び健全化判断比率'!B28)</f>
        <v>国民健康保険特別会計</v>
      </c>
      <c r="X34" s="588"/>
      <c r="Y34" s="588"/>
      <c r="Z34" s="588"/>
      <c r="AA34" s="588"/>
      <c r="AB34" s="588"/>
      <c r="AC34" s="588"/>
      <c r="AD34" s="588"/>
      <c r="AE34" s="588"/>
      <c r="AF34" s="588"/>
      <c r="AG34" s="588"/>
      <c r="AH34" s="588"/>
      <c r="AI34" s="588"/>
      <c r="AJ34" s="588"/>
      <c r="AK34" s="588"/>
      <c r="AL34" s="172"/>
      <c r="AM34" s="587">
        <f>IF(AO34="","",MAX(C34:D43,U34:V43)+1)</f>
        <v>7</v>
      </c>
      <c r="AN34" s="587"/>
      <c r="AO34" s="588" t="str">
        <f>IF('各会計、関係団体の財政状況及び健全化判断比率'!B32="","",'各会計、関係団体の財政状況及び健全化判断比率'!B32)</f>
        <v>水道事業会計</v>
      </c>
      <c r="AP34" s="588"/>
      <c r="AQ34" s="588"/>
      <c r="AR34" s="588"/>
      <c r="AS34" s="588"/>
      <c r="AT34" s="588"/>
      <c r="AU34" s="588"/>
      <c r="AV34" s="588"/>
      <c r="AW34" s="588"/>
      <c r="AX34" s="588"/>
      <c r="AY34" s="588"/>
      <c r="AZ34" s="588"/>
      <c r="BA34" s="588"/>
      <c r="BB34" s="588"/>
      <c r="BC34" s="588"/>
      <c r="BD34" s="172"/>
      <c r="BE34" s="587" t="str">
        <f>IF(BG34="","",MAX(C34:D43,U34:V43,AM34:AN43)+1)</f>
        <v/>
      </c>
      <c r="BF34" s="587"/>
      <c r="BG34" s="588"/>
      <c r="BH34" s="588"/>
      <c r="BI34" s="588"/>
      <c r="BJ34" s="588"/>
      <c r="BK34" s="588"/>
      <c r="BL34" s="588"/>
      <c r="BM34" s="588"/>
      <c r="BN34" s="588"/>
      <c r="BO34" s="588"/>
      <c r="BP34" s="588"/>
      <c r="BQ34" s="588"/>
      <c r="BR34" s="588"/>
      <c r="BS34" s="588"/>
      <c r="BT34" s="588"/>
      <c r="BU34" s="588"/>
      <c r="BV34" s="172"/>
      <c r="BW34" s="587">
        <f>IF(BY34="","",MAX(C34:D43,U34:V43,AM34:AN43,BE34:BF43)+1)</f>
        <v>9</v>
      </c>
      <c r="BX34" s="587"/>
      <c r="BY34" s="588" t="str">
        <f>IF('各会計、関係団体の財政状況及び健全化判断比率'!B68="","",'各会計、関係団体の財政状況及び健全化判断比率'!B68)</f>
        <v>城南衛生管理組合</v>
      </c>
      <c r="BZ34" s="588"/>
      <c r="CA34" s="588"/>
      <c r="CB34" s="588"/>
      <c r="CC34" s="588"/>
      <c r="CD34" s="588"/>
      <c r="CE34" s="588"/>
      <c r="CF34" s="588"/>
      <c r="CG34" s="588"/>
      <c r="CH34" s="588"/>
      <c r="CI34" s="588"/>
      <c r="CJ34" s="588"/>
      <c r="CK34" s="588"/>
      <c r="CL34" s="588"/>
      <c r="CM34" s="588"/>
      <c r="CN34" s="172"/>
      <c r="CO34" s="587">
        <f>IF(CQ34="","",MAX(C34:D43,U34:V43,AM34:AN43,BE34:BF43,BW34:BX43)+1)</f>
        <v>18</v>
      </c>
      <c r="CP34" s="587"/>
      <c r="CQ34" s="588" t="str">
        <f>IF('各会計、関係団体の財政状況及び健全化判断比率'!BS7="","",'各会計、関係団体の財政状況及び健全化判断比率'!BS7)</f>
        <v>やわた市民文化事業団</v>
      </c>
      <c r="CR34" s="588"/>
      <c r="CS34" s="588"/>
      <c r="CT34" s="588"/>
      <c r="CU34" s="588"/>
      <c r="CV34" s="588"/>
      <c r="CW34" s="588"/>
      <c r="CX34" s="588"/>
      <c r="CY34" s="588"/>
      <c r="CZ34" s="588"/>
      <c r="DA34" s="588"/>
      <c r="DB34" s="588"/>
      <c r="DC34" s="588"/>
      <c r="DD34" s="588"/>
      <c r="DE34" s="588"/>
      <c r="DG34" s="589" t="str">
        <f>IF('各会計、関係団体の財政状況及び健全化判断比率'!BR7="","",'各会計、関係団体の財政状況及び健全化判断比率'!BR7)</f>
        <v/>
      </c>
      <c r="DH34" s="589"/>
      <c r="DI34" s="177"/>
    </row>
    <row r="35" spans="1:113" ht="32.25" customHeight="1" x14ac:dyDescent="0.2">
      <c r="A35" s="172"/>
      <c r="B35" s="199"/>
      <c r="C35" s="587">
        <f>IF(E35="","",C34+1)</f>
        <v>2</v>
      </c>
      <c r="D35" s="587"/>
      <c r="E35" s="588" t="str">
        <f>IF('各会計、関係団体の財政状況及び健全化判断比率'!B8="","",'各会計、関係団体の財政状況及び健全化判断比率'!B8)</f>
        <v>休日応急診療所特別会計</v>
      </c>
      <c r="F35" s="588"/>
      <c r="G35" s="588"/>
      <c r="H35" s="588"/>
      <c r="I35" s="588"/>
      <c r="J35" s="588"/>
      <c r="K35" s="588"/>
      <c r="L35" s="588"/>
      <c r="M35" s="588"/>
      <c r="N35" s="588"/>
      <c r="O35" s="588"/>
      <c r="P35" s="588"/>
      <c r="Q35" s="588"/>
      <c r="R35" s="588"/>
      <c r="S35" s="588"/>
      <c r="T35" s="172"/>
      <c r="U35" s="587">
        <f>IF(W35="","",U34+1)</f>
        <v>4</v>
      </c>
      <c r="V35" s="587"/>
      <c r="W35" s="588" t="str">
        <f>IF('各会計、関係団体の財政状況及び健全化判断比率'!B29="","",'各会計、関係団体の財政状況及び健全化判断比率'!B29)</f>
        <v>介護保険特別会計（保険事業勘定）</v>
      </c>
      <c r="X35" s="588"/>
      <c r="Y35" s="588"/>
      <c r="Z35" s="588"/>
      <c r="AA35" s="588"/>
      <c r="AB35" s="588"/>
      <c r="AC35" s="588"/>
      <c r="AD35" s="588"/>
      <c r="AE35" s="588"/>
      <c r="AF35" s="588"/>
      <c r="AG35" s="588"/>
      <c r="AH35" s="588"/>
      <c r="AI35" s="588"/>
      <c r="AJ35" s="588"/>
      <c r="AK35" s="588"/>
      <c r="AL35" s="172"/>
      <c r="AM35" s="587">
        <f t="shared" ref="AM35:AM43" si="0">IF(AO35="","",AM34+1)</f>
        <v>8</v>
      </c>
      <c r="AN35" s="587"/>
      <c r="AO35" s="588" t="str">
        <f>IF('各会計、関係団体の財政状況及び健全化判断比率'!B33="","",'各会計、関係団体の財政状況及び健全化判断比率'!B33)</f>
        <v>下水道事業会計</v>
      </c>
      <c r="AP35" s="588"/>
      <c r="AQ35" s="588"/>
      <c r="AR35" s="588"/>
      <c r="AS35" s="588"/>
      <c r="AT35" s="588"/>
      <c r="AU35" s="588"/>
      <c r="AV35" s="588"/>
      <c r="AW35" s="588"/>
      <c r="AX35" s="588"/>
      <c r="AY35" s="588"/>
      <c r="AZ35" s="588"/>
      <c r="BA35" s="588"/>
      <c r="BB35" s="588"/>
      <c r="BC35" s="588"/>
      <c r="BD35" s="172"/>
      <c r="BE35" s="587" t="str">
        <f t="shared" ref="BE35:BE43" si="1">IF(BG35="","",BE34+1)</f>
        <v/>
      </c>
      <c r="BF35" s="587"/>
      <c r="BG35" s="588"/>
      <c r="BH35" s="588"/>
      <c r="BI35" s="588"/>
      <c r="BJ35" s="588"/>
      <c r="BK35" s="588"/>
      <c r="BL35" s="588"/>
      <c r="BM35" s="588"/>
      <c r="BN35" s="588"/>
      <c r="BO35" s="588"/>
      <c r="BP35" s="588"/>
      <c r="BQ35" s="588"/>
      <c r="BR35" s="588"/>
      <c r="BS35" s="588"/>
      <c r="BT35" s="588"/>
      <c r="BU35" s="588"/>
      <c r="BV35" s="172"/>
      <c r="BW35" s="587">
        <f t="shared" ref="BW35:BW43" si="2">IF(BY35="","",BW34+1)</f>
        <v>10</v>
      </c>
      <c r="BX35" s="587"/>
      <c r="BY35" s="588" t="str">
        <f>IF('各会計、関係団体の財政状況及び健全化判断比率'!B69="","",'各会計、関係団体の財政状況及び健全化判断比率'!B69)</f>
        <v>澱川右岸水防事務組合</v>
      </c>
      <c r="BZ35" s="588"/>
      <c r="CA35" s="588"/>
      <c r="CB35" s="588"/>
      <c r="CC35" s="588"/>
      <c r="CD35" s="588"/>
      <c r="CE35" s="588"/>
      <c r="CF35" s="588"/>
      <c r="CG35" s="588"/>
      <c r="CH35" s="588"/>
      <c r="CI35" s="588"/>
      <c r="CJ35" s="588"/>
      <c r="CK35" s="588"/>
      <c r="CL35" s="588"/>
      <c r="CM35" s="588"/>
      <c r="CN35" s="172"/>
      <c r="CO35" s="587">
        <f t="shared" ref="CO35:CO43" si="3">IF(CQ35="","",CO34+1)</f>
        <v>19</v>
      </c>
      <c r="CP35" s="587"/>
      <c r="CQ35" s="588" t="str">
        <f>IF('各会計、関係団体の財政状況及び健全化判断比率'!BS8="","",'各会計、関係団体の財政状況及び健全化判断比率'!BS8)</f>
        <v>八幡市公園施設事業団</v>
      </c>
      <c r="CR35" s="588"/>
      <c r="CS35" s="588"/>
      <c r="CT35" s="588"/>
      <c r="CU35" s="588"/>
      <c r="CV35" s="588"/>
      <c r="CW35" s="588"/>
      <c r="CX35" s="588"/>
      <c r="CY35" s="588"/>
      <c r="CZ35" s="588"/>
      <c r="DA35" s="588"/>
      <c r="DB35" s="588"/>
      <c r="DC35" s="588"/>
      <c r="DD35" s="588"/>
      <c r="DE35" s="588"/>
      <c r="DG35" s="589" t="str">
        <f>IF('各会計、関係団体の財政状況及び健全化判断比率'!BR8="","",'各会計、関係団体の財政状況及び健全化判断比率'!BR8)</f>
        <v/>
      </c>
      <c r="DH35" s="589"/>
      <c r="DI35" s="177"/>
    </row>
    <row r="36" spans="1:113" ht="32.25" customHeight="1" x14ac:dyDescent="0.2">
      <c r="A36" s="172"/>
      <c r="B36" s="199"/>
      <c r="C36" s="587" t="str">
        <f>IF(E36="","",C35+1)</f>
        <v/>
      </c>
      <c r="D36" s="587"/>
      <c r="E36" s="588" t="str">
        <f>IF('各会計、関係団体の財政状況及び健全化判断比率'!B9="","",'各会計、関係団体の財政状況及び健全化判断比率'!B9)</f>
        <v/>
      </c>
      <c r="F36" s="588"/>
      <c r="G36" s="588"/>
      <c r="H36" s="588"/>
      <c r="I36" s="588"/>
      <c r="J36" s="588"/>
      <c r="K36" s="588"/>
      <c r="L36" s="588"/>
      <c r="M36" s="588"/>
      <c r="N36" s="588"/>
      <c r="O36" s="588"/>
      <c r="P36" s="588"/>
      <c r="Q36" s="588"/>
      <c r="R36" s="588"/>
      <c r="S36" s="588"/>
      <c r="T36" s="172"/>
      <c r="U36" s="587">
        <f t="shared" ref="U36:U43" si="4">IF(W36="","",U35+1)</f>
        <v>5</v>
      </c>
      <c r="V36" s="587"/>
      <c r="W36" s="588" t="str">
        <f>IF('各会計、関係団体の財政状況及び健全化判断比率'!B30="","",'各会計、関係団体の財政状況及び健全化判断比率'!B30)</f>
        <v>後期高齢者医療特別会計</v>
      </c>
      <c r="X36" s="588"/>
      <c r="Y36" s="588"/>
      <c r="Z36" s="588"/>
      <c r="AA36" s="588"/>
      <c r="AB36" s="588"/>
      <c r="AC36" s="588"/>
      <c r="AD36" s="588"/>
      <c r="AE36" s="588"/>
      <c r="AF36" s="588"/>
      <c r="AG36" s="588"/>
      <c r="AH36" s="588"/>
      <c r="AI36" s="588"/>
      <c r="AJ36" s="588"/>
      <c r="AK36" s="588"/>
      <c r="AL36" s="172"/>
      <c r="AM36" s="587" t="str">
        <f t="shared" si="0"/>
        <v/>
      </c>
      <c r="AN36" s="587"/>
      <c r="AO36" s="588"/>
      <c r="AP36" s="588"/>
      <c r="AQ36" s="588"/>
      <c r="AR36" s="588"/>
      <c r="AS36" s="588"/>
      <c r="AT36" s="588"/>
      <c r="AU36" s="588"/>
      <c r="AV36" s="588"/>
      <c r="AW36" s="588"/>
      <c r="AX36" s="588"/>
      <c r="AY36" s="588"/>
      <c r="AZ36" s="588"/>
      <c r="BA36" s="588"/>
      <c r="BB36" s="588"/>
      <c r="BC36" s="588"/>
      <c r="BD36" s="172"/>
      <c r="BE36" s="587" t="str">
        <f t="shared" si="1"/>
        <v/>
      </c>
      <c r="BF36" s="587"/>
      <c r="BG36" s="588"/>
      <c r="BH36" s="588"/>
      <c r="BI36" s="588"/>
      <c r="BJ36" s="588"/>
      <c r="BK36" s="588"/>
      <c r="BL36" s="588"/>
      <c r="BM36" s="588"/>
      <c r="BN36" s="588"/>
      <c r="BO36" s="588"/>
      <c r="BP36" s="588"/>
      <c r="BQ36" s="588"/>
      <c r="BR36" s="588"/>
      <c r="BS36" s="588"/>
      <c r="BT36" s="588"/>
      <c r="BU36" s="588"/>
      <c r="BV36" s="172"/>
      <c r="BW36" s="587">
        <f t="shared" si="2"/>
        <v>11</v>
      </c>
      <c r="BX36" s="587"/>
      <c r="BY36" s="588" t="str">
        <f>IF('各会計、関係団体の財政状況及び健全化判断比率'!B70="","",'各会計、関係団体の財政状況及び健全化判断比率'!B70)</f>
        <v>淀川・木津川水防事務組合</v>
      </c>
      <c r="BZ36" s="588"/>
      <c r="CA36" s="588"/>
      <c r="CB36" s="588"/>
      <c r="CC36" s="588"/>
      <c r="CD36" s="588"/>
      <c r="CE36" s="588"/>
      <c r="CF36" s="588"/>
      <c r="CG36" s="588"/>
      <c r="CH36" s="588"/>
      <c r="CI36" s="588"/>
      <c r="CJ36" s="588"/>
      <c r="CK36" s="588"/>
      <c r="CL36" s="588"/>
      <c r="CM36" s="588"/>
      <c r="CN36" s="172"/>
      <c r="CO36" s="587" t="str">
        <f t="shared" si="3"/>
        <v/>
      </c>
      <c r="CP36" s="587"/>
      <c r="CQ36" s="588" t="str">
        <f>IF('各会計、関係団体の財政状況及び健全化判断比率'!BS9="","",'各会計、関係団体の財政状況及び健全化判断比率'!BS9)</f>
        <v/>
      </c>
      <c r="CR36" s="588"/>
      <c r="CS36" s="588"/>
      <c r="CT36" s="588"/>
      <c r="CU36" s="588"/>
      <c r="CV36" s="588"/>
      <c r="CW36" s="588"/>
      <c r="CX36" s="588"/>
      <c r="CY36" s="588"/>
      <c r="CZ36" s="588"/>
      <c r="DA36" s="588"/>
      <c r="DB36" s="588"/>
      <c r="DC36" s="588"/>
      <c r="DD36" s="588"/>
      <c r="DE36" s="588"/>
      <c r="DG36" s="589" t="str">
        <f>IF('各会計、関係団体の財政状況及び健全化判断比率'!BR9="","",'各会計、関係団体の財政状況及び健全化判断比率'!BR9)</f>
        <v/>
      </c>
      <c r="DH36" s="589"/>
      <c r="DI36" s="177"/>
    </row>
    <row r="37" spans="1:113" ht="32.25" customHeight="1" x14ac:dyDescent="0.2">
      <c r="A37" s="172"/>
      <c r="B37" s="199"/>
      <c r="C37" s="587" t="str">
        <f>IF(E37="","",C36+1)</f>
        <v/>
      </c>
      <c r="D37" s="587"/>
      <c r="E37" s="588" t="str">
        <f>IF('各会計、関係団体の財政状況及び健全化判断比率'!B10="","",'各会計、関係団体の財政状況及び健全化判断比率'!B10)</f>
        <v/>
      </c>
      <c r="F37" s="588"/>
      <c r="G37" s="588"/>
      <c r="H37" s="588"/>
      <c r="I37" s="588"/>
      <c r="J37" s="588"/>
      <c r="K37" s="588"/>
      <c r="L37" s="588"/>
      <c r="M37" s="588"/>
      <c r="N37" s="588"/>
      <c r="O37" s="588"/>
      <c r="P37" s="588"/>
      <c r="Q37" s="588"/>
      <c r="R37" s="588"/>
      <c r="S37" s="588"/>
      <c r="T37" s="172"/>
      <c r="U37" s="587">
        <f t="shared" si="4"/>
        <v>6</v>
      </c>
      <c r="V37" s="587"/>
      <c r="W37" s="588" t="str">
        <f>IF('各会計、関係団体の財政状況及び健全化判断比率'!B31="","",'各会計、関係団体の財政状況及び健全化判断比率'!B31)</f>
        <v>駐車場特別会計</v>
      </c>
      <c r="X37" s="588"/>
      <c r="Y37" s="588"/>
      <c r="Z37" s="588"/>
      <c r="AA37" s="588"/>
      <c r="AB37" s="588"/>
      <c r="AC37" s="588"/>
      <c r="AD37" s="588"/>
      <c r="AE37" s="588"/>
      <c r="AF37" s="588"/>
      <c r="AG37" s="588"/>
      <c r="AH37" s="588"/>
      <c r="AI37" s="588"/>
      <c r="AJ37" s="588"/>
      <c r="AK37" s="588"/>
      <c r="AL37" s="172"/>
      <c r="AM37" s="587" t="str">
        <f t="shared" si="0"/>
        <v/>
      </c>
      <c r="AN37" s="587"/>
      <c r="AO37" s="588"/>
      <c r="AP37" s="588"/>
      <c r="AQ37" s="588"/>
      <c r="AR37" s="588"/>
      <c r="AS37" s="588"/>
      <c r="AT37" s="588"/>
      <c r="AU37" s="588"/>
      <c r="AV37" s="588"/>
      <c r="AW37" s="588"/>
      <c r="AX37" s="588"/>
      <c r="AY37" s="588"/>
      <c r="AZ37" s="588"/>
      <c r="BA37" s="588"/>
      <c r="BB37" s="588"/>
      <c r="BC37" s="588"/>
      <c r="BD37" s="172"/>
      <c r="BE37" s="587" t="str">
        <f t="shared" si="1"/>
        <v/>
      </c>
      <c r="BF37" s="587"/>
      <c r="BG37" s="588"/>
      <c r="BH37" s="588"/>
      <c r="BI37" s="588"/>
      <c r="BJ37" s="588"/>
      <c r="BK37" s="588"/>
      <c r="BL37" s="588"/>
      <c r="BM37" s="588"/>
      <c r="BN37" s="588"/>
      <c r="BO37" s="588"/>
      <c r="BP37" s="588"/>
      <c r="BQ37" s="588"/>
      <c r="BR37" s="588"/>
      <c r="BS37" s="588"/>
      <c r="BT37" s="588"/>
      <c r="BU37" s="588"/>
      <c r="BV37" s="172"/>
      <c r="BW37" s="587">
        <f t="shared" si="2"/>
        <v>12</v>
      </c>
      <c r="BX37" s="587"/>
      <c r="BY37" s="588" t="str">
        <f>IF('各会計、関係団体の財政状況及び健全化判断比率'!B71="","",'各会計、関係団体の財政状況及び健全化判断比率'!B71)</f>
        <v>京都府自治会館管理組合</v>
      </c>
      <c r="BZ37" s="588"/>
      <c r="CA37" s="588"/>
      <c r="CB37" s="588"/>
      <c r="CC37" s="588"/>
      <c r="CD37" s="588"/>
      <c r="CE37" s="588"/>
      <c r="CF37" s="588"/>
      <c r="CG37" s="588"/>
      <c r="CH37" s="588"/>
      <c r="CI37" s="588"/>
      <c r="CJ37" s="588"/>
      <c r="CK37" s="588"/>
      <c r="CL37" s="588"/>
      <c r="CM37" s="588"/>
      <c r="CN37" s="172"/>
      <c r="CO37" s="587" t="str">
        <f t="shared" si="3"/>
        <v/>
      </c>
      <c r="CP37" s="587"/>
      <c r="CQ37" s="588" t="str">
        <f>IF('各会計、関係団体の財政状況及び健全化判断比率'!BS10="","",'各会計、関係団体の財政状況及び健全化判断比率'!BS10)</f>
        <v/>
      </c>
      <c r="CR37" s="588"/>
      <c r="CS37" s="588"/>
      <c r="CT37" s="588"/>
      <c r="CU37" s="588"/>
      <c r="CV37" s="588"/>
      <c r="CW37" s="588"/>
      <c r="CX37" s="588"/>
      <c r="CY37" s="588"/>
      <c r="CZ37" s="588"/>
      <c r="DA37" s="588"/>
      <c r="DB37" s="588"/>
      <c r="DC37" s="588"/>
      <c r="DD37" s="588"/>
      <c r="DE37" s="588"/>
      <c r="DG37" s="589" t="str">
        <f>IF('各会計、関係団体の財政状況及び健全化判断比率'!BR10="","",'各会計、関係団体の財政状況及び健全化判断比率'!BR10)</f>
        <v/>
      </c>
      <c r="DH37" s="589"/>
      <c r="DI37" s="177"/>
    </row>
    <row r="38" spans="1:113" ht="32.25" customHeight="1" x14ac:dyDescent="0.2">
      <c r="A38" s="172"/>
      <c r="B38" s="199"/>
      <c r="C38" s="587" t="str">
        <f t="shared" ref="C38:C43" si="5">IF(E38="","",C37+1)</f>
        <v/>
      </c>
      <c r="D38" s="587"/>
      <c r="E38" s="588" t="str">
        <f>IF('各会計、関係団体の財政状況及び健全化判断比率'!B11="","",'各会計、関係団体の財政状況及び健全化判断比率'!B11)</f>
        <v/>
      </c>
      <c r="F38" s="588"/>
      <c r="G38" s="588"/>
      <c r="H38" s="588"/>
      <c r="I38" s="588"/>
      <c r="J38" s="588"/>
      <c r="K38" s="588"/>
      <c r="L38" s="588"/>
      <c r="M38" s="588"/>
      <c r="N38" s="588"/>
      <c r="O38" s="588"/>
      <c r="P38" s="588"/>
      <c r="Q38" s="588"/>
      <c r="R38" s="588"/>
      <c r="S38" s="588"/>
      <c r="T38" s="172"/>
      <c r="U38" s="587" t="str">
        <f t="shared" si="4"/>
        <v/>
      </c>
      <c r="V38" s="587"/>
      <c r="W38" s="588"/>
      <c r="X38" s="588"/>
      <c r="Y38" s="588"/>
      <c r="Z38" s="588"/>
      <c r="AA38" s="588"/>
      <c r="AB38" s="588"/>
      <c r="AC38" s="588"/>
      <c r="AD38" s="588"/>
      <c r="AE38" s="588"/>
      <c r="AF38" s="588"/>
      <c r="AG38" s="588"/>
      <c r="AH38" s="588"/>
      <c r="AI38" s="588"/>
      <c r="AJ38" s="588"/>
      <c r="AK38" s="588"/>
      <c r="AL38" s="172"/>
      <c r="AM38" s="587" t="str">
        <f t="shared" si="0"/>
        <v/>
      </c>
      <c r="AN38" s="587"/>
      <c r="AO38" s="588"/>
      <c r="AP38" s="588"/>
      <c r="AQ38" s="588"/>
      <c r="AR38" s="588"/>
      <c r="AS38" s="588"/>
      <c r="AT38" s="588"/>
      <c r="AU38" s="588"/>
      <c r="AV38" s="588"/>
      <c r="AW38" s="588"/>
      <c r="AX38" s="588"/>
      <c r="AY38" s="588"/>
      <c r="AZ38" s="588"/>
      <c r="BA38" s="588"/>
      <c r="BB38" s="588"/>
      <c r="BC38" s="588"/>
      <c r="BD38" s="172"/>
      <c r="BE38" s="587" t="str">
        <f t="shared" si="1"/>
        <v/>
      </c>
      <c r="BF38" s="587"/>
      <c r="BG38" s="588"/>
      <c r="BH38" s="588"/>
      <c r="BI38" s="588"/>
      <c r="BJ38" s="588"/>
      <c r="BK38" s="588"/>
      <c r="BL38" s="588"/>
      <c r="BM38" s="588"/>
      <c r="BN38" s="588"/>
      <c r="BO38" s="588"/>
      <c r="BP38" s="588"/>
      <c r="BQ38" s="588"/>
      <c r="BR38" s="588"/>
      <c r="BS38" s="588"/>
      <c r="BT38" s="588"/>
      <c r="BU38" s="588"/>
      <c r="BV38" s="172"/>
      <c r="BW38" s="587">
        <f t="shared" si="2"/>
        <v>13</v>
      </c>
      <c r="BX38" s="587"/>
      <c r="BY38" s="588" t="str">
        <f>IF('各会計、関係団体の財政状況及び健全化判断比率'!B72="","",'各会計、関係団体の財政状況及び健全化判断比率'!B72)</f>
        <v>京都府住宅新築資金等貸付事業管理組合（一般会計）</v>
      </c>
      <c r="BZ38" s="588"/>
      <c r="CA38" s="588"/>
      <c r="CB38" s="588"/>
      <c r="CC38" s="588"/>
      <c r="CD38" s="588"/>
      <c r="CE38" s="588"/>
      <c r="CF38" s="588"/>
      <c r="CG38" s="588"/>
      <c r="CH38" s="588"/>
      <c r="CI38" s="588"/>
      <c r="CJ38" s="588"/>
      <c r="CK38" s="588"/>
      <c r="CL38" s="588"/>
      <c r="CM38" s="588"/>
      <c r="CN38" s="172"/>
      <c r="CO38" s="587" t="str">
        <f t="shared" si="3"/>
        <v/>
      </c>
      <c r="CP38" s="587"/>
      <c r="CQ38" s="588" t="str">
        <f>IF('各会計、関係団体の財政状況及び健全化判断比率'!BS11="","",'各会計、関係団体の財政状況及び健全化判断比率'!BS11)</f>
        <v/>
      </c>
      <c r="CR38" s="588"/>
      <c r="CS38" s="588"/>
      <c r="CT38" s="588"/>
      <c r="CU38" s="588"/>
      <c r="CV38" s="588"/>
      <c r="CW38" s="588"/>
      <c r="CX38" s="588"/>
      <c r="CY38" s="588"/>
      <c r="CZ38" s="588"/>
      <c r="DA38" s="588"/>
      <c r="DB38" s="588"/>
      <c r="DC38" s="588"/>
      <c r="DD38" s="588"/>
      <c r="DE38" s="588"/>
      <c r="DG38" s="589" t="str">
        <f>IF('各会計、関係団体の財政状況及び健全化判断比率'!BR11="","",'各会計、関係団体の財政状況及び健全化判断比率'!BR11)</f>
        <v/>
      </c>
      <c r="DH38" s="589"/>
      <c r="DI38" s="177"/>
    </row>
    <row r="39" spans="1:113" ht="32.25" customHeight="1" x14ac:dyDescent="0.2">
      <c r="A39" s="172"/>
      <c r="B39" s="199"/>
      <c r="C39" s="587" t="str">
        <f t="shared" si="5"/>
        <v/>
      </c>
      <c r="D39" s="587"/>
      <c r="E39" s="588" t="str">
        <f>IF('各会計、関係団体の財政状況及び健全化判断比率'!B12="","",'各会計、関係団体の財政状況及び健全化判断比率'!B12)</f>
        <v/>
      </c>
      <c r="F39" s="588"/>
      <c r="G39" s="588"/>
      <c r="H39" s="588"/>
      <c r="I39" s="588"/>
      <c r="J39" s="588"/>
      <c r="K39" s="588"/>
      <c r="L39" s="588"/>
      <c r="M39" s="588"/>
      <c r="N39" s="588"/>
      <c r="O39" s="588"/>
      <c r="P39" s="588"/>
      <c r="Q39" s="588"/>
      <c r="R39" s="588"/>
      <c r="S39" s="588"/>
      <c r="T39" s="172"/>
      <c r="U39" s="587" t="str">
        <f t="shared" si="4"/>
        <v/>
      </c>
      <c r="V39" s="587"/>
      <c r="W39" s="588"/>
      <c r="X39" s="588"/>
      <c r="Y39" s="588"/>
      <c r="Z39" s="588"/>
      <c r="AA39" s="588"/>
      <c r="AB39" s="588"/>
      <c r="AC39" s="588"/>
      <c r="AD39" s="588"/>
      <c r="AE39" s="588"/>
      <c r="AF39" s="588"/>
      <c r="AG39" s="588"/>
      <c r="AH39" s="588"/>
      <c r="AI39" s="588"/>
      <c r="AJ39" s="588"/>
      <c r="AK39" s="588"/>
      <c r="AL39" s="172"/>
      <c r="AM39" s="587" t="str">
        <f t="shared" si="0"/>
        <v/>
      </c>
      <c r="AN39" s="587"/>
      <c r="AO39" s="588"/>
      <c r="AP39" s="588"/>
      <c r="AQ39" s="588"/>
      <c r="AR39" s="588"/>
      <c r="AS39" s="588"/>
      <c r="AT39" s="588"/>
      <c r="AU39" s="588"/>
      <c r="AV39" s="588"/>
      <c r="AW39" s="588"/>
      <c r="AX39" s="588"/>
      <c r="AY39" s="588"/>
      <c r="AZ39" s="588"/>
      <c r="BA39" s="588"/>
      <c r="BB39" s="588"/>
      <c r="BC39" s="588"/>
      <c r="BD39" s="172"/>
      <c r="BE39" s="587" t="str">
        <f t="shared" si="1"/>
        <v/>
      </c>
      <c r="BF39" s="587"/>
      <c r="BG39" s="588"/>
      <c r="BH39" s="588"/>
      <c r="BI39" s="588"/>
      <c r="BJ39" s="588"/>
      <c r="BK39" s="588"/>
      <c r="BL39" s="588"/>
      <c r="BM39" s="588"/>
      <c r="BN39" s="588"/>
      <c r="BO39" s="588"/>
      <c r="BP39" s="588"/>
      <c r="BQ39" s="588"/>
      <c r="BR39" s="588"/>
      <c r="BS39" s="588"/>
      <c r="BT39" s="588"/>
      <c r="BU39" s="588"/>
      <c r="BV39" s="172"/>
      <c r="BW39" s="587">
        <f t="shared" si="2"/>
        <v>14</v>
      </c>
      <c r="BX39" s="587"/>
      <c r="BY39" s="588" t="str">
        <f>IF('各会計、関係団体の財政状況及び健全化判断比率'!B73="","",'各会計、関係団体の財政状況及び健全化判断比率'!B73)</f>
        <v>京都府住宅新築資金等貸付事業管理組合（特別会計）</v>
      </c>
      <c r="BZ39" s="588"/>
      <c r="CA39" s="588"/>
      <c r="CB39" s="588"/>
      <c r="CC39" s="588"/>
      <c r="CD39" s="588"/>
      <c r="CE39" s="588"/>
      <c r="CF39" s="588"/>
      <c r="CG39" s="588"/>
      <c r="CH39" s="588"/>
      <c r="CI39" s="588"/>
      <c r="CJ39" s="588"/>
      <c r="CK39" s="588"/>
      <c r="CL39" s="588"/>
      <c r="CM39" s="588"/>
      <c r="CN39" s="172"/>
      <c r="CO39" s="587" t="str">
        <f t="shared" si="3"/>
        <v/>
      </c>
      <c r="CP39" s="587"/>
      <c r="CQ39" s="588" t="str">
        <f>IF('各会計、関係団体の財政状況及び健全化判断比率'!BS12="","",'各会計、関係団体の財政状況及び健全化判断比率'!BS12)</f>
        <v/>
      </c>
      <c r="CR39" s="588"/>
      <c r="CS39" s="588"/>
      <c r="CT39" s="588"/>
      <c r="CU39" s="588"/>
      <c r="CV39" s="588"/>
      <c r="CW39" s="588"/>
      <c r="CX39" s="588"/>
      <c r="CY39" s="588"/>
      <c r="CZ39" s="588"/>
      <c r="DA39" s="588"/>
      <c r="DB39" s="588"/>
      <c r="DC39" s="588"/>
      <c r="DD39" s="588"/>
      <c r="DE39" s="588"/>
      <c r="DG39" s="589" t="str">
        <f>IF('各会計、関係団体の財政状況及び健全化判断比率'!BR12="","",'各会計、関係団体の財政状況及び健全化判断比率'!BR12)</f>
        <v/>
      </c>
      <c r="DH39" s="589"/>
      <c r="DI39" s="177"/>
    </row>
    <row r="40" spans="1:113" ht="32.25" customHeight="1" x14ac:dyDescent="0.2">
      <c r="A40" s="172"/>
      <c r="B40" s="199"/>
      <c r="C40" s="587" t="str">
        <f t="shared" si="5"/>
        <v/>
      </c>
      <c r="D40" s="587"/>
      <c r="E40" s="588" t="str">
        <f>IF('各会計、関係団体の財政状況及び健全化判断比率'!B13="","",'各会計、関係団体の財政状況及び健全化判断比率'!B13)</f>
        <v/>
      </c>
      <c r="F40" s="588"/>
      <c r="G40" s="588"/>
      <c r="H40" s="588"/>
      <c r="I40" s="588"/>
      <c r="J40" s="588"/>
      <c r="K40" s="588"/>
      <c r="L40" s="588"/>
      <c r="M40" s="588"/>
      <c r="N40" s="588"/>
      <c r="O40" s="588"/>
      <c r="P40" s="588"/>
      <c r="Q40" s="588"/>
      <c r="R40" s="588"/>
      <c r="S40" s="588"/>
      <c r="T40" s="172"/>
      <c r="U40" s="587" t="str">
        <f t="shared" si="4"/>
        <v/>
      </c>
      <c r="V40" s="587"/>
      <c r="W40" s="588"/>
      <c r="X40" s="588"/>
      <c r="Y40" s="588"/>
      <c r="Z40" s="588"/>
      <c r="AA40" s="588"/>
      <c r="AB40" s="588"/>
      <c r="AC40" s="588"/>
      <c r="AD40" s="588"/>
      <c r="AE40" s="588"/>
      <c r="AF40" s="588"/>
      <c r="AG40" s="588"/>
      <c r="AH40" s="588"/>
      <c r="AI40" s="588"/>
      <c r="AJ40" s="588"/>
      <c r="AK40" s="588"/>
      <c r="AL40" s="172"/>
      <c r="AM40" s="587" t="str">
        <f t="shared" si="0"/>
        <v/>
      </c>
      <c r="AN40" s="587"/>
      <c r="AO40" s="588"/>
      <c r="AP40" s="588"/>
      <c r="AQ40" s="588"/>
      <c r="AR40" s="588"/>
      <c r="AS40" s="588"/>
      <c r="AT40" s="588"/>
      <c r="AU40" s="588"/>
      <c r="AV40" s="588"/>
      <c r="AW40" s="588"/>
      <c r="AX40" s="588"/>
      <c r="AY40" s="588"/>
      <c r="AZ40" s="588"/>
      <c r="BA40" s="588"/>
      <c r="BB40" s="588"/>
      <c r="BC40" s="588"/>
      <c r="BD40" s="172"/>
      <c r="BE40" s="587" t="str">
        <f t="shared" si="1"/>
        <v/>
      </c>
      <c r="BF40" s="587"/>
      <c r="BG40" s="588"/>
      <c r="BH40" s="588"/>
      <c r="BI40" s="588"/>
      <c r="BJ40" s="588"/>
      <c r="BK40" s="588"/>
      <c r="BL40" s="588"/>
      <c r="BM40" s="588"/>
      <c r="BN40" s="588"/>
      <c r="BO40" s="588"/>
      <c r="BP40" s="588"/>
      <c r="BQ40" s="588"/>
      <c r="BR40" s="588"/>
      <c r="BS40" s="588"/>
      <c r="BT40" s="588"/>
      <c r="BU40" s="588"/>
      <c r="BV40" s="172"/>
      <c r="BW40" s="587">
        <f t="shared" si="2"/>
        <v>15</v>
      </c>
      <c r="BX40" s="587"/>
      <c r="BY40" s="588" t="str">
        <f>IF('各会計、関係団体の財政状況及び健全化判断比率'!B74="","",'各会計、関係団体の財政状況及び健全化判断比率'!B74)</f>
        <v>京都府後期高齢者医療広域連合（一般会計）</v>
      </c>
      <c r="BZ40" s="588"/>
      <c r="CA40" s="588"/>
      <c r="CB40" s="588"/>
      <c r="CC40" s="588"/>
      <c r="CD40" s="588"/>
      <c r="CE40" s="588"/>
      <c r="CF40" s="588"/>
      <c r="CG40" s="588"/>
      <c r="CH40" s="588"/>
      <c r="CI40" s="588"/>
      <c r="CJ40" s="588"/>
      <c r="CK40" s="588"/>
      <c r="CL40" s="588"/>
      <c r="CM40" s="588"/>
      <c r="CN40" s="172"/>
      <c r="CO40" s="587" t="str">
        <f t="shared" si="3"/>
        <v/>
      </c>
      <c r="CP40" s="587"/>
      <c r="CQ40" s="588" t="str">
        <f>IF('各会計、関係団体の財政状況及び健全化判断比率'!BS13="","",'各会計、関係団体の財政状況及び健全化判断比率'!BS13)</f>
        <v/>
      </c>
      <c r="CR40" s="588"/>
      <c r="CS40" s="588"/>
      <c r="CT40" s="588"/>
      <c r="CU40" s="588"/>
      <c r="CV40" s="588"/>
      <c r="CW40" s="588"/>
      <c r="CX40" s="588"/>
      <c r="CY40" s="588"/>
      <c r="CZ40" s="588"/>
      <c r="DA40" s="588"/>
      <c r="DB40" s="588"/>
      <c r="DC40" s="588"/>
      <c r="DD40" s="588"/>
      <c r="DE40" s="588"/>
      <c r="DG40" s="589" t="str">
        <f>IF('各会計、関係団体の財政状況及び健全化判断比率'!BR13="","",'各会計、関係団体の財政状況及び健全化判断比率'!BR13)</f>
        <v/>
      </c>
      <c r="DH40" s="589"/>
      <c r="DI40" s="177"/>
    </row>
    <row r="41" spans="1:113" ht="32.25" customHeight="1" x14ac:dyDescent="0.2">
      <c r="A41" s="172"/>
      <c r="B41" s="199"/>
      <c r="C41" s="587" t="str">
        <f t="shared" si="5"/>
        <v/>
      </c>
      <c r="D41" s="587"/>
      <c r="E41" s="588" t="str">
        <f>IF('各会計、関係団体の財政状況及び健全化判断比率'!B14="","",'各会計、関係団体の財政状況及び健全化判断比率'!B14)</f>
        <v/>
      </c>
      <c r="F41" s="588"/>
      <c r="G41" s="588"/>
      <c r="H41" s="588"/>
      <c r="I41" s="588"/>
      <c r="J41" s="588"/>
      <c r="K41" s="588"/>
      <c r="L41" s="588"/>
      <c r="M41" s="588"/>
      <c r="N41" s="588"/>
      <c r="O41" s="588"/>
      <c r="P41" s="588"/>
      <c r="Q41" s="588"/>
      <c r="R41" s="588"/>
      <c r="S41" s="588"/>
      <c r="T41" s="172"/>
      <c r="U41" s="587" t="str">
        <f t="shared" si="4"/>
        <v/>
      </c>
      <c r="V41" s="587"/>
      <c r="W41" s="588"/>
      <c r="X41" s="588"/>
      <c r="Y41" s="588"/>
      <c r="Z41" s="588"/>
      <c r="AA41" s="588"/>
      <c r="AB41" s="588"/>
      <c r="AC41" s="588"/>
      <c r="AD41" s="588"/>
      <c r="AE41" s="588"/>
      <c r="AF41" s="588"/>
      <c r="AG41" s="588"/>
      <c r="AH41" s="588"/>
      <c r="AI41" s="588"/>
      <c r="AJ41" s="588"/>
      <c r="AK41" s="588"/>
      <c r="AL41" s="172"/>
      <c r="AM41" s="587" t="str">
        <f t="shared" si="0"/>
        <v/>
      </c>
      <c r="AN41" s="587"/>
      <c r="AO41" s="588"/>
      <c r="AP41" s="588"/>
      <c r="AQ41" s="588"/>
      <c r="AR41" s="588"/>
      <c r="AS41" s="588"/>
      <c r="AT41" s="588"/>
      <c r="AU41" s="588"/>
      <c r="AV41" s="588"/>
      <c r="AW41" s="588"/>
      <c r="AX41" s="588"/>
      <c r="AY41" s="588"/>
      <c r="AZ41" s="588"/>
      <c r="BA41" s="588"/>
      <c r="BB41" s="588"/>
      <c r="BC41" s="588"/>
      <c r="BD41" s="172"/>
      <c r="BE41" s="587" t="str">
        <f t="shared" si="1"/>
        <v/>
      </c>
      <c r="BF41" s="587"/>
      <c r="BG41" s="588"/>
      <c r="BH41" s="588"/>
      <c r="BI41" s="588"/>
      <c r="BJ41" s="588"/>
      <c r="BK41" s="588"/>
      <c r="BL41" s="588"/>
      <c r="BM41" s="588"/>
      <c r="BN41" s="588"/>
      <c r="BO41" s="588"/>
      <c r="BP41" s="588"/>
      <c r="BQ41" s="588"/>
      <c r="BR41" s="588"/>
      <c r="BS41" s="588"/>
      <c r="BT41" s="588"/>
      <c r="BU41" s="588"/>
      <c r="BV41" s="172"/>
      <c r="BW41" s="587">
        <f t="shared" si="2"/>
        <v>16</v>
      </c>
      <c r="BX41" s="587"/>
      <c r="BY41" s="588" t="str">
        <f>IF('各会計、関係団体の財政状況及び健全化判断比率'!B75="","",'各会計、関係団体の財政状況及び健全化判断比率'!B75)</f>
        <v>京都府後期高齢者医療広域連合（特別会計）</v>
      </c>
      <c r="BZ41" s="588"/>
      <c r="CA41" s="588"/>
      <c r="CB41" s="588"/>
      <c r="CC41" s="588"/>
      <c r="CD41" s="588"/>
      <c r="CE41" s="588"/>
      <c r="CF41" s="588"/>
      <c r="CG41" s="588"/>
      <c r="CH41" s="588"/>
      <c r="CI41" s="588"/>
      <c r="CJ41" s="588"/>
      <c r="CK41" s="588"/>
      <c r="CL41" s="588"/>
      <c r="CM41" s="588"/>
      <c r="CN41" s="172"/>
      <c r="CO41" s="587" t="str">
        <f t="shared" si="3"/>
        <v/>
      </c>
      <c r="CP41" s="587"/>
      <c r="CQ41" s="588" t="str">
        <f>IF('各会計、関係団体の財政状況及び健全化判断比率'!BS14="","",'各会計、関係団体の財政状況及び健全化判断比率'!BS14)</f>
        <v/>
      </c>
      <c r="CR41" s="588"/>
      <c r="CS41" s="588"/>
      <c r="CT41" s="588"/>
      <c r="CU41" s="588"/>
      <c r="CV41" s="588"/>
      <c r="CW41" s="588"/>
      <c r="CX41" s="588"/>
      <c r="CY41" s="588"/>
      <c r="CZ41" s="588"/>
      <c r="DA41" s="588"/>
      <c r="DB41" s="588"/>
      <c r="DC41" s="588"/>
      <c r="DD41" s="588"/>
      <c r="DE41" s="588"/>
      <c r="DG41" s="589" t="str">
        <f>IF('各会計、関係団体の財政状況及び健全化判断比率'!BR14="","",'各会計、関係団体の財政状況及び健全化判断比率'!BR14)</f>
        <v/>
      </c>
      <c r="DH41" s="589"/>
      <c r="DI41" s="177"/>
    </row>
    <row r="42" spans="1:113" ht="32.25" customHeight="1" x14ac:dyDescent="0.2">
      <c r="B42" s="199"/>
      <c r="C42" s="587" t="str">
        <f t="shared" si="5"/>
        <v/>
      </c>
      <c r="D42" s="587"/>
      <c r="E42" s="588" t="str">
        <f>IF('各会計、関係団体の財政状況及び健全化判断比率'!B15="","",'各会計、関係団体の財政状況及び健全化判断比率'!B15)</f>
        <v/>
      </c>
      <c r="F42" s="588"/>
      <c r="G42" s="588"/>
      <c r="H42" s="588"/>
      <c r="I42" s="588"/>
      <c r="J42" s="588"/>
      <c r="K42" s="588"/>
      <c r="L42" s="588"/>
      <c r="M42" s="588"/>
      <c r="N42" s="588"/>
      <c r="O42" s="588"/>
      <c r="P42" s="588"/>
      <c r="Q42" s="588"/>
      <c r="R42" s="588"/>
      <c r="S42" s="588"/>
      <c r="T42" s="172"/>
      <c r="U42" s="587" t="str">
        <f t="shared" si="4"/>
        <v/>
      </c>
      <c r="V42" s="587"/>
      <c r="W42" s="588"/>
      <c r="X42" s="588"/>
      <c r="Y42" s="588"/>
      <c r="Z42" s="588"/>
      <c r="AA42" s="588"/>
      <c r="AB42" s="588"/>
      <c r="AC42" s="588"/>
      <c r="AD42" s="588"/>
      <c r="AE42" s="588"/>
      <c r="AF42" s="588"/>
      <c r="AG42" s="588"/>
      <c r="AH42" s="588"/>
      <c r="AI42" s="588"/>
      <c r="AJ42" s="588"/>
      <c r="AK42" s="588"/>
      <c r="AL42" s="172"/>
      <c r="AM42" s="587" t="str">
        <f t="shared" si="0"/>
        <v/>
      </c>
      <c r="AN42" s="587"/>
      <c r="AO42" s="588"/>
      <c r="AP42" s="588"/>
      <c r="AQ42" s="588"/>
      <c r="AR42" s="588"/>
      <c r="AS42" s="588"/>
      <c r="AT42" s="588"/>
      <c r="AU42" s="588"/>
      <c r="AV42" s="588"/>
      <c r="AW42" s="588"/>
      <c r="AX42" s="588"/>
      <c r="AY42" s="588"/>
      <c r="AZ42" s="588"/>
      <c r="BA42" s="588"/>
      <c r="BB42" s="588"/>
      <c r="BC42" s="588"/>
      <c r="BD42" s="172"/>
      <c r="BE42" s="587" t="str">
        <f t="shared" si="1"/>
        <v/>
      </c>
      <c r="BF42" s="587"/>
      <c r="BG42" s="588"/>
      <c r="BH42" s="588"/>
      <c r="BI42" s="588"/>
      <c r="BJ42" s="588"/>
      <c r="BK42" s="588"/>
      <c r="BL42" s="588"/>
      <c r="BM42" s="588"/>
      <c r="BN42" s="588"/>
      <c r="BO42" s="588"/>
      <c r="BP42" s="588"/>
      <c r="BQ42" s="588"/>
      <c r="BR42" s="588"/>
      <c r="BS42" s="588"/>
      <c r="BT42" s="588"/>
      <c r="BU42" s="588"/>
      <c r="BV42" s="172"/>
      <c r="BW42" s="587">
        <f t="shared" si="2"/>
        <v>17</v>
      </c>
      <c r="BX42" s="587"/>
      <c r="BY42" s="588" t="str">
        <f>IF('各会計、関係団体の財政状況及び健全化判断比率'!B76="","",'各会計、関係団体の財政状況及び健全化判断比率'!B76)</f>
        <v>京都地方税機構</v>
      </c>
      <c r="BZ42" s="588"/>
      <c r="CA42" s="588"/>
      <c r="CB42" s="588"/>
      <c r="CC42" s="588"/>
      <c r="CD42" s="588"/>
      <c r="CE42" s="588"/>
      <c r="CF42" s="588"/>
      <c r="CG42" s="588"/>
      <c r="CH42" s="588"/>
      <c r="CI42" s="588"/>
      <c r="CJ42" s="588"/>
      <c r="CK42" s="588"/>
      <c r="CL42" s="588"/>
      <c r="CM42" s="588"/>
      <c r="CN42" s="172"/>
      <c r="CO42" s="587" t="str">
        <f t="shared" si="3"/>
        <v/>
      </c>
      <c r="CP42" s="587"/>
      <c r="CQ42" s="588" t="str">
        <f>IF('各会計、関係団体の財政状況及び健全化判断比率'!BS15="","",'各会計、関係団体の財政状況及び健全化判断比率'!BS15)</f>
        <v/>
      </c>
      <c r="CR42" s="588"/>
      <c r="CS42" s="588"/>
      <c r="CT42" s="588"/>
      <c r="CU42" s="588"/>
      <c r="CV42" s="588"/>
      <c r="CW42" s="588"/>
      <c r="CX42" s="588"/>
      <c r="CY42" s="588"/>
      <c r="CZ42" s="588"/>
      <c r="DA42" s="588"/>
      <c r="DB42" s="588"/>
      <c r="DC42" s="588"/>
      <c r="DD42" s="588"/>
      <c r="DE42" s="588"/>
      <c r="DG42" s="589" t="str">
        <f>IF('各会計、関係団体の財政状況及び健全化判断比率'!BR15="","",'各会計、関係団体の財政状況及び健全化判断比率'!BR15)</f>
        <v/>
      </c>
      <c r="DH42" s="589"/>
      <c r="DI42" s="177"/>
    </row>
    <row r="43" spans="1:113" ht="32.25" customHeight="1" x14ac:dyDescent="0.2">
      <c r="B43" s="199"/>
      <c r="C43" s="587" t="str">
        <f t="shared" si="5"/>
        <v/>
      </c>
      <c r="D43" s="587"/>
      <c r="E43" s="588" t="str">
        <f>IF('各会計、関係団体の財政状況及び健全化判断比率'!B16="","",'各会計、関係団体の財政状況及び健全化判断比率'!B16)</f>
        <v/>
      </c>
      <c r="F43" s="588"/>
      <c r="G43" s="588"/>
      <c r="H43" s="588"/>
      <c r="I43" s="588"/>
      <c r="J43" s="588"/>
      <c r="K43" s="588"/>
      <c r="L43" s="588"/>
      <c r="M43" s="588"/>
      <c r="N43" s="588"/>
      <c r="O43" s="588"/>
      <c r="P43" s="588"/>
      <c r="Q43" s="588"/>
      <c r="R43" s="588"/>
      <c r="S43" s="588"/>
      <c r="T43" s="172"/>
      <c r="U43" s="587" t="str">
        <f t="shared" si="4"/>
        <v/>
      </c>
      <c r="V43" s="587"/>
      <c r="W43" s="588"/>
      <c r="X43" s="588"/>
      <c r="Y43" s="588"/>
      <c r="Z43" s="588"/>
      <c r="AA43" s="588"/>
      <c r="AB43" s="588"/>
      <c r="AC43" s="588"/>
      <c r="AD43" s="588"/>
      <c r="AE43" s="588"/>
      <c r="AF43" s="588"/>
      <c r="AG43" s="588"/>
      <c r="AH43" s="588"/>
      <c r="AI43" s="588"/>
      <c r="AJ43" s="588"/>
      <c r="AK43" s="588"/>
      <c r="AL43" s="172"/>
      <c r="AM43" s="587" t="str">
        <f t="shared" si="0"/>
        <v/>
      </c>
      <c r="AN43" s="587"/>
      <c r="AO43" s="588"/>
      <c r="AP43" s="588"/>
      <c r="AQ43" s="588"/>
      <c r="AR43" s="588"/>
      <c r="AS43" s="588"/>
      <c r="AT43" s="588"/>
      <c r="AU43" s="588"/>
      <c r="AV43" s="588"/>
      <c r="AW43" s="588"/>
      <c r="AX43" s="588"/>
      <c r="AY43" s="588"/>
      <c r="AZ43" s="588"/>
      <c r="BA43" s="588"/>
      <c r="BB43" s="588"/>
      <c r="BC43" s="588"/>
      <c r="BD43" s="172"/>
      <c r="BE43" s="587" t="str">
        <f t="shared" si="1"/>
        <v/>
      </c>
      <c r="BF43" s="587"/>
      <c r="BG43" s="588"/>
      <c r="BH43" s="588"/>
      <c r="BI43" s="588"/>
      <c r="BJ43" s="588"/>
      <c r="BK43" s="588"/>
      <c r="BL43" s="588"/>
      <c r="BM43" s="588"/>
      <c r="BN43" s="588"/>
      <c r="BO43" s="588"/>
      <c r="BP43" s="588"/>
      <c r="BQ43" s="588"/>
      <c r="BR43" s="588"/>
      <c r="BS43" s="588"/>
      <c r="BT43" s="588"/>
      <c r="BU43" s="588"/>
      <c r="BV43" s="172"/>
      <c r="BW43" s="587" t="str">
        <f t="shared" si="2"/>
        <v/>
      </c>
      <c r="BX43" s="587"/>
      <c r="BY43" s="588" t="str">
        <f>IF('各会計、関係団体の財政状況及び健全化判断比率'!B77="","",'各会計、関係団体の財政状況及び健全化判断比率'!B77)</f>
        <v/>
      </c>
      <c r="BZ43" s="588"/>
      <c r="CA43" s="588"/>
      <c r="CB43" s="588"/>
      <c r="CC43" s="588"/>
      <c r="CD43" s="588"/>
      <c r="CE43" s="588"/>
      <c r="CF43" s="588"/>
      <c r="CG43" s="588"/>
      <c r="CH43" s="588"/>
      <c r="CI43" s="588"/>
      <c r="CJ43" s="588"/>
      <c r="CK43" s="588"/>
      <c r="CL43" s="588"/>
      <c r="CM43" s="588"/>
      <c r="CN43" s="172"/>
      <c r="CO43" s="587" t="str">
        <f t="shared" si="3"/>
        <v/>
      </c>
      <c r="CP43" s="587"/>
      <c r="CQ43" s="588" t="str">
        <f>IF('各会計、関係団体の財政状況及び健全化判断比率'!BS16="","",'各会計、関係団体の財政状況及び健全化判断比率'!BS16)</f>
        <v/>
      </c>
      <c r="CR43" s="588"/>
      <c r="CS43" s="588"/>
      <c r="CT43" s="588"/>
      <c r="CU43" s="588"/>
      <c r="CV43" s="588"/>
      <c r="CW43" s="588"/>
      <c r="CX43" s="588"/>
      <c r="CY43" s="588"/>
      <c r="CZ43" s="588"/>
      <c r="DA43" s="588"/>
      <c r="DB43" s="588"/>
      <c r="DC43" s="588"/>
      <c r="DD43" s="588"/>
      <c r="DE43" s="588"/>
      <c r="DG43" s="589" t="str">
        <f>IF('各会計、関係団体の財政状況及び健全化判断比率'!BR16="","",'各会計、関係団体の財政状況及び健全化判断比率'!BR16)</f>
        <v/>
      </c>
      <c r="DH43" s="589"/>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208</v>
      </c>
      <c r="E46" s="590" t="s">
        <v>209</v>
      </c>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c r="AD46" s="590"/>
      <c r="AE46" s="590"/>
      <c r="AF46" s="590"/>
      <c r="AG46" s="590"/>
      <c r="AH46" s="590"/>
      <c r="AI46" s="590"/>
      <c r="AJ46" s="590"/>
      <c r="AK46" s="590"/>
      <c r="AL46" s="590"/>
      <c r="AM46" s="590"/>
      <c r="AN46" s="590"/>
      <c r="AO46" s="590"/>
      <c r="AP46" s="590"/>
      <c r="AQ46" s="590"/>
      <c r="AR46" s="590"/>
      <c r="AS46" s="590"/>
      <c r="AT46" s="590"/>
      <c r="AU46" s="590"/>
      <c r="AV46" s="590"/>
      <c r="AW46" s="590"/>
      <c r="AX46" s="590"/>
      <c r="AY46" s="590"/>
      <c r="AZ46" s="590"/>
      <c r="BA46" s="590"/>
      <c r="BB46" s="590"/>
      <c r="BC46" s="590"/>
      <c r="BD46" s="590"/>
      <c r="BE46" s="590"/>
      <c r="BF46" s="590"/>
      <c r="BG46" s="590"/>
      <c r="BH46" s="590"/>
      <c r="BI46" s="590"/>
      <c r="BJ46" s="590"/>
      <c r="BK46" s="590"/>
      <c r="BL46" s="590"/>
      <c r="BM46" s="590"/>
      <c r="BN46" s="590"/>
      <c r="BO46" s="590"/>
      <c r="BP46" s="590"/>
      <c r="BQ46" s="590"/>
      <c r="BR46" s="590"/>
      <c r="BS46" s="590"/>
      <c r="BT46" s="590"/>
      <c r="BU46" s="590"/>
      <c r="BV46" s="590"/>
      <c r="BW46" s="590"/>
      <c r="BX46" s="590"/>
      <c r="BY46" s="590"/>
      <c r="BZ46" s="590"/>
      <c r="CA46" s="590"/>
      <c r="CB46" s="590"/>
      <c r="CC46" s="590"/>
      <c r="CD46" s="590"/>
      <c r="CE46" s="590"/>
      <c r="CF46" s="590"/>
      <c r="CG46" s="590"/>
      <c r="CH46" s="590"/>
      <c r="CI46" s="590"/>
      <c r="CJ46" s="590"/>
      <c r="CK46" s="590"/>
      <c r="CL46" s="590"/>
      <c r="CM46" s="590"/>
      <c r="CN46" s="590"/>
      <c r="CO46" s="590"/>
      <c r="CP46" s="590"/>
      <c r="CQ46" s="590"/>
      <c r="CR46" s="590"/>
      <c r="CS46" s="590"/>
      <c r="CT46" s="590"/>
      <c r="CU46" s="590"/>
      <c r="CV46" s="590"/>
      <c r="CW46" s="590"/>
      <c r="CX46" s="590"/>
      <c r="CY46" s="590"/>
      <c r="CZ46" s="590"/>
      <c r="DA46" s="590"/>
      <c r="DB46" s="590"/>
      <c r="DC46" s="590"/>
      <c r="DD46" s="590"/>
      <c r="DE46" s="590"/>
      <c r="DF46" s="590"/>
      <c r="DG46" s="590"/>
      <c r="DH46" s="590"/>
      <c r="DI46" s="590"/>
    </row>
    <row r="47" spans="1:113" x14ac:dyDescent="0.2">
      <c r="E47" s="590" t="s">
        <v>210</v>
      </c>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0"/>
      <c r="AK47" s="590"/>
      <c r="AL47" s="590"/>
      <c r="AM47" s="590"/>
      <c r="AN47" s="590"/>
      <c r="AO47" s="590"/>
      <c r="AP47" s="590"/>
      <c r="AQ47" s="590"/>
      <c r="AR47" s="590"/>
      <c r="AS47" s="590"/>
      <c r="AT47" s="590"/>
      <c r="AU47" s="590"/>
      <c r="AV47" s="590"/>
      <c r="AW47" s="590"/>
      <c r="AX47" s="590"/>
      <c r="AY47" s="590"/>
      <c r="AZ47" s="590"/>
      <c r="BA47" s="590"/>
      <c r="BB47" s="590"/>
      <c r="BC47" s="590"/>
      <c r="BD47" s="590"/>
      <c r="BE47" s="590"/>
      <c r="BF47" s="590"/>
      <c r="BG47" s="590"/>
      <c r="BH47" s="590"/>
      <c r="BI47" s="590"/>
      <c r="BJ47" s="590"/>
      <c r="BK47" s="590"/>
      <c r="BL47" s="590"/>
      <c r="BM47" s="590"/>
      <c r="BN47" s="590"/>
      <c r="BO47" s="590"/>
      <c r="BP47" s="590"/>
      <c r="BQ47" s="590"/>
      <c r="BR47" s="590"/>
      <c r="BS47" s="590"/>
      <c r="BT47" s="590"/>
      <c r="BU47" s="590"/>
      <c r="BV47" s="590"/>
      <c r="BW47" s="590"/>
      <c r="BX47" s="590"/>
      <c r="BY47" s="590"/>
      <c r="BZ47" s="590"/>
      <c r="CA47" s="590"/>
      <c r="CB47" s="590"/>
      <c r="CC47" s="590"/>
      <c r="CD47" s="590"/>
      <c r="CE47" s="590"/>
      <c r="CF47" s="590"/>
      <c r="CG47" s="590"/>
      <c r="CH47" s="590"/>
      <c r="CI47" s="590"/>
      <c r="CJ47" s="590"/>
      <c r="CK47" s="590"/>
      <c r="CL47" s="590"/>
      <c r="CM47" s="590"/>
      <c r="CN47" s="590"/>
      <c r="CO47" s="590"/>
      <c r="CP47" s="590"/>
      <c r="CQ47" s="590"/>
      <c r="CR47" s="590"/>
      <c r="CS47" s="590"/>
      <c r="CT47" s="590"/>
      <c r="CU47" s="590"/>
      <c r="CV47" s="590"/>
      <c r="CW47" s="590"/>
      <c r="CX47" s="590"/>
      <c r="CY47" s="590"/>
      <c r="CZ47" s="590"/>
      <c r="DA47" s="590"/>
      <c r="DB47" s="590"/>
      <c r="DC47" s="590"/>
      <c r="DD47" s="590"/>
      <c r="DE47" s="590"/>
      <c r="DF47" s="590"/>
      <c r="DG47" s="590"/>
      <c r="DH47" s="590"/>
      <c r="DI47" s="590"/>
    </row>
    <row r="48" spans="1:113" x14ac:dyDescent="0.2">
      <c r="E48" s="590" t="s">
        <v>211</v>
      </c>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0"/>
      <c r="AL48" s="590"/>
      <c r="AM48" s="590"/>
      <c r="AN48" s="590"/>
      <c r="AO48" s="590"/>
      <c r="AP48" s="590"/>
      <c r="AQ48" s="590"/>
      <c r="AR48" s="590"/>
      <c r="AS48" s="590"/>
      <c r="AT48" s="590"/>
      <c r="AU48" s="590"/>
      <c r="AV48" s="590"/>
      <c r="AW48" s="590"/>
      <c r="AX48" s="590"/>
      <c r="AY48" s="590"/>
      <c r="AZ48" s="590"/>
      <c r="BA48" s="590"/>
      <c r="BB48" s="590"/>
      <c r="BC48" s="590"/>
      <c r="BD48" s="590"/>
      <c r="BE48" s="590"/>
      <c r="BF48" s="590"/>
      <c r="BG48" s="590"/>
      <c r="BH48" s="590"/>
      <c r="BI48" s="590"/>
      <c r="BJ48" s="590"/>
      <c r="BK48" s="590"/>
      <c r="BL48" s="590"/>
      <c r="BM48" s="590"/>
      <c r="BN48" s="590"/>
      <c r="BO48" s="590"/>
      <c r="BP48" s="590"/>
      <c r="BQ48" s="590"/>
      <c r="BR48" s="590"/>
      <c r="BS48" s="590"/>
      <c r="BT48" s="590"/>
      <c r="BU48" s="590"/>
      <c r="BV48" s="590"/>
      <c r="BW48" s="590"/>
      <c r="BX48" s="590"/>
      <c r="BY48" s="590"/>
      <c r="BZ48" s="590"/>
      <c r="CA48" s="590"/>
      <c r="CB48" s="590"/>
      <c r="CC48" s="590"/>
      <c r="CD48" s="590"/>
      <c r="CE48" s="590"/>
      <c r="CF48" s="590"/>
      <c r="CG48" s="590"/>
      <c r="CH48" s="590"/>
      <c r="CI48" s="590"/>
      <c r="CJ48" s="590"/>
      <c r="CK48" s="590"/>
      <c r="CL48" s="590"/>
      <c r="CM48" s="590"/>
      <c r="CN48" s="590"/>
      <c r="CO48" s="590"/>
      <c r="CP48" s="590"/>
      <c r="CQ48" s="590"/>
      <c r="CR48" s="590"/>
      <c r="CS48" s="590"/>
      <c r="CT48" s="590"/>
      <c r="CU48" s="590"/>
      <c r="CV48" s="590"/>
      <c r="CW48" s="590"/>
      <c r="CX48" s="590"/>
      <c r="CY48" s="590"/>
      <c r="CZ48" s="590"/>
      <c r="DA48" s="590"/>
      <c r="DB48" s="590"/>
      <c r="DC48" s="590"/>
      <c r="DD48" s="590"/>
      <c r="DE48" s="590"/>
      <c r="DF48" s="590"/>
      <c r="DG48" s="590"/>
      <c r="DH48" s="590"/>
      <c r="DI48" s="590"/>
    </row>
    <row r="49" spans="5:113" x14ac:dyDescent="0.2">
      <c r="E49" s="591" t="s">
        <v>212</v>
      </c>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1"/>
      <c r="AP49" s="591"/>
      <c r="AQ49" s="591"/>
      <c r="AR49" s="591"/>
      <c r="AS49" s="591"/>
      <c r="AT49" s="591"/>
      <c r="AU49" s="591"/>
      <c r="AV49" s="591"/>
      <c r="AW49" s="591"/>
      <c r="AX49" s="591"/>
      <c r="AY49" s="591"/>
      <c r="AZ49" s="591"/>
      <c r="BA49" s="591"/>
      <c r="BB49" s="591"/>
      <c r="BC49" s="591"/>
      <c r="BD49" s="591"/>
      <c r="BE49" s="591"/>
      <c r="BF49" s="591"/>
      <c r="BG49" s="591"/>
      <c r="BH49" s="591"/>
      <c r="BI49" s="591"/>
      <c r="BJ49" s="591"/>
      <c r="BK49" s="591"/>
      <c r="BL49" s="591"/>
      <c r="BM49" s="591"/>
      <c r="BN49" s="591"/>
      <c r="BO49" s="591"/>
      <c r="BP49" s="591"/>
      <c r="BQ49" s="591"/>
      <c r="BR49" s="591"/>
      <c r="BS49" s="591"/>
      <c r="BT49" s="591"/>
      <c r="BU49" s="591"/>
      <c r="BV49" s="591"/>
      <c r="BW49" s="591"/>
      <c r="BX49" s="591"/>
      <c r="BY49" s="591"/>
      <c r="BZ49" s="591"/>
      <c r="CA49" s="591"/>
      <c r="CB49" s="591"/>
      <c r="CC49" s="591"/>
      <c r="CD49" s="591"/>
      <c r="CE49" s="591"/>
      <c r="CF49" s="591"/>
      <c r="CG49" s="591"/>
      <c r="CH49" s="591"/>
      <c r="CI49" s="591"/>
      <c r="CJ49" s="591"/>
      <c r="CK49" s="591"/>
      <c r="CL49" s="591"/>
      <c r="CM49" s="591"/>
      <c r="CN49" s="591"/>
      <c r="CO49" s="591"/>
      <c r="CP49" s="591"/>
      <c r="CQ49" s="591"/>
      <c r="CR49" s="591"/>
      <c r="CS49" s="591"/>
      <c r="CT49" s="591"/>
      <c r="CU49" s="591"/>
      <c r="CV49" s="591"/>
      <c r="CW49" s="591"/>
      <c r="CX49" s="591"/>
      <c r="CY49" s="591"/>
      <c r="CZ49" s="591"/>
      <c r="DA49" s="591"/>
      <c r="DB49" s="591"/>
      <c r="DC49" s="591"/>
      <c r="DD49" s="591"/>
      <c r="DE49" s="591"/>
      <c r="DF49" s="591"/>
      <c r="DG49" s="591"/>
      <c r="DH49" s="591"/>
      <c r="DI49" s="591"/>
    </row>
    <row r="50" spans="5:113" x14ac:dyDescent="0.2">
      <c r="E50" s="590" t="s">
        <v>213</v>
      </c>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c r="AJ50" s="590"/>
      <c r="AK50" s="590"/>
      <c r="AL50" s="590"/>
      <c r="AM50" s="590"/>
      <c r="AN50" s="590"/>
      <c r="AO50" s="590"/>
      <c r="AP50" s="590"/>
      <c r="AQ50" s="590"/>
      <c r="AR50" s="590"/>
      <c r="AS50" s="590"/>
      <c r="AT50" s="590"/>
      <c r="AU50" s="590"/>
      <c r="AV50" s="590"/>
      <c r="AW50" s="590"/>
      <c r="AX50" s="590"/>
      <c r="AY50" s="590"/>
      <c r="AZ50" s="590"/>
      <c r="BA50" s="590"/>
      <c r="BB50" s="590"/>
      <c r="BC50" s="590"/>
      <c r="BD50" s="590"/>
      <c r="BE50" s="590"/>
      <c r="BF50" s="590"/>
      <c r="BG50" s="590"/>
      <c r="BH50" s="590"/>
      <c r="BI50" s="590"/>
      <c r="BJ50" s="590"/>
      <c r="BK50" s="590"/>
      <c r="BL50" s="590"/>
      <c r="BM50" s="590"/>
      <c r="BN50" s="590"/>
      <c r="BO50" s="590"/>
      <c r="BP50" s="590"/>
      <c r="BQ50" s="590"/>
      <c r="BR50" s="590"/>
      <c r="BS50" s="590"/>
      <c r="BT50" s="590"/>
      <c r="BU50" s="590"/>
      <c r="BV50" s="590"/>
      <c r="BW50" s="590"/>
      <c r="BX50" s="590"/>
      <c r="BY50" s="590"/>
      <c r="BZ50" s="590"/>
      <c r="CA50" s="590"/>
      <c r="CB50" s="590"/>
      <c r="CC50" s="590"/>
      <c r="CD50" s="590"/>
      <c r="CE50" s="590"/>
      <c r="CF50" s="590"/>
      <c r="CG50" s="590"/>
      <c r="CH50" s="590"/>
      <c r="CI50" s="590"/>
      <c r="CJ50" s="590"/>
      <c r="CK50" s="590"/>
      <c r="CL50" s="590"/>
      <c r="CM50" s="590"/>
      <c r="CN50" s="590"/>
      <c r="CO50" s="590"/>
      <c r="CP50" s="590"/>
      <c r="CQ50" s="590"/>
      <c r="CR50" s="590"/>
      <c r="CS50" s="590"/>
      <c r="CT50" s="590"/>
      <c r="CU50" s="590"/>
      <c r="CV50" s="590"/>
      <c r="CW50" s="590"/>
      <c r="CX50" s="590"/>
      <c r="CY50" s="590"/>
      <c r="CZ50" s="590"/>
      <c r="DA50" s="590"/>
      <c r="DB50" s="590"/>
      <c r="DC50" s="590"/>
      <c r="DD50" s="590"/>
      <c r="DE50" s="590"/>
      <c r="DF50" s="590"/>
      <c r="DG50" s="590"/>
      <c r="DH50" s="590"/>
      <c r="DI50" s="590"/>
    </row>
    <row r="51" spans="5:113" x14ac:dyDescent="0.2">
      <c r="E51" s="590" t="s">
        <v>214</v>
      </c>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590"/>
      <c r="BE51" s="590"/>
      <c r="BF51" s="590"/>
      <c r="BG51" s="590"/>
      <c r="BH51" s="590"/>
      <c r="BI51" s="590"/>
      <c r="BJ51" s="590"/>
      <c r="BK51" s="590"/>
      <c r="BL51" s="590"/>
      <c r="BM51" s="590"/>
      <c r="BN51" s="590"/>
      <c r="BO51" s="590"/>
      <c r="BP51" s="590"/>
      <c r="BQ51" s="590"/>
      <c r="BR51" s="590"/>
      <c r="BS51" s="590"/>
      <c r="BT51" s="590"/>
      <c r="BU51" s="590"/>
      <c r="BV51" s="590"/>
      <c r="BW51" s="590"/>
      <c r="BX51" s="590"/>
      <c r="BY51" s="590"/>
      <c r="BZ51" s="590"/>
      <c r="CA51" s="590"/>
      <c r="CB51" s="590"/>
      <c r="CC51" s="590"/>
      <c r="CD51" s="590"/>
      <c r="CE51" s="590"/>
      <c r="CF51" s="590"/>
      <c r="CG51" s="590"/>
      <c r="CH51" s="590"/>
      <c r="CI51" s="590"/>
      <c r="CJ51" s="590"/>
      <c r="CK51" s="590"/>
      <c r="CL51" s="590"/>
      <c r="CM51" s="590"/>
      <c r="CN51" s="590"/>
      <c r="CO51" s="590"/>
      <c r="CP51" s="590"/>
      <c r="CQ51" s="590"/>
      <c r="CR51" s="590"/>
      <c r="CS51" s="590"/>
      <c r="CT51" s="590"/>
      <c r="CU51" s="590"/>
      <c r="CV51" s="590"/>
      <c r="CW51" s="590"/>
      <c r="CX51" s="590"/>
      <c r="CY51" s="590"/>
      <c r="CZ51" s="590"/>
      <c r="DA51" s="590"/>
      <c r="DB51" s="590"/>
      <c r="DC51" s="590"/>
      <c r="DD51" s="590"/>
      <c r="DE51" s="590"/>
      <c r="DF51" s="590"/>
      <c r="DG51" s="590"/>
      <c r="DH51" s="590"/>
      <c r="DI51" s="590"/>
    </row>
    <row r="52" spans="5:113" x14ac:dyDescent="0.2">
      <c r="E52" s="590" t="s">
        <v>215</v>
      </c>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0"/>
      <c r="AR52" s="590"/>
      <c r="AS52" s="590"/>
      <c r="AT52" s="590"/>
      <c r="AU52" s="590"/>
      <c r="AV52" s="590"/>
      <c r="AW52" s="590"/>
      <c r="AX52" s="590"/>
      <c r="AY52" s="590"/>
      <c r="AZ52" s="590"/>
      <c r="BA52" s="590"/>
      <c r="BB52" s="590"/>
      <c r="BC52" s="590"/>
      <c r="BD52" s="590"/>
      <c r="BE52" s="590"/>
      <c r="BF52" s="590"/>
      <c r="BG52" s="590"/>
      <c r="BH52" s="590"/>
      <c r="BI52" s="590"/>
      <c r="BJ52" s="590"/>
      <c r="BK52" s="590"/>
      <c r="BL52" s="590"/>
      <c r="BM52" s="590"/>
      <c r="BN52" s="590"/>
      <c r="BO52" s="590"/>
      <c r="BP52" s="590"/>
      <c r="BQ52" s="590"/>
      <c r="BR52" s="590"/>
      <c r="BS52" s="590"/>
      <c r="BT52" s="590"/>
      <c r="BU52" s="590"/>
      <c r="BV52" s="590"/>
      <c r="BW52" s="590"/>
      <c r="BX52" s="590"/>
      <c r="BY52" s="590"/>
      <c r="BZ52" s="590"/>
      <c r="CA52" s="590"/>
      <c r="CB52" s="590"/>
      <c r="CC52" s="590"/>
      <c r="CD52" s="590"/>
      <c r="CE52" s="590"/>
      <c r="CF52" s="590"/>
      <c r="CG52" s="590"/>
      <c r="CH52" s="590"/>
      <c r="CI52" s="590"/>
      <c r="CJ52" s="590"/>
      <c r="CK52" s="590"/>
      <c r="CL52" s="590"/>
      <c r="CM52" s="590"/>
      <c r="CN52" s="590"/>
      <c r="CO52" s="590"/>
      <c r="CP52" s="590"/>
      <c r="CQ52" s="590"/>
      <c r="CR52" s="590"/>
      <c r="CS52" s="590"/>
      <c r="CT52" s="590"/>
      <c r="CU52" s="590"/>
      <c r="CV52" s="590"/>
      <c r="CW52" s="590"/>
      <c r="CX52" s="590"/>
      <c r="CY52" s="590"/>
      <c r="CZ52" s="590"/>
      <c r="DA52" s="590"/>
      <c r="DB52" s="590"/>
      <c r="DC52" s="590"/>
      <c r="DD52" s="590"/>
      <c r="DE52" s="590"/>
      <c r="DF52" s="590"/>
      <c r="DG52" s="590"/>
      <c r="DH52" s="590"/>
      <c r="DI52" s="590"/>
    </row>
    <row r="53" spans="5:113" x14ac:dyDescent="0.2">
      <c r="E53" s="171" t="s">
        <v>591</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C00000"/>
    <pageSetUpPr fitToPage="1"/>
  </sheetPr>
  <dimension ref="A1:P45"/>
  <sheetViews>
    <sheetView showGridLines="0" topLeftCell="A22" zoomScaleSheetLayoutView="100" workbookViewId="0">
      <selection activeCell="C41" sqref="C41:E41"/>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72" t="s">
        <v>557</v>
      </c>
      <c r="D34" s="1172"/>
      <c r="E34" s="1173"/>
      <c r="F34" s="32">
        <v>5.95</v>
      </c>
      <c r="G34" s="33">
        <v>5.47</v>
      </c>
      <c r="H34" s="33">
        <v>5.16</v>
      </c>
      <c r="I34" s="33">
        <v>5.37</v>
      </c>
      <c r="J34" s="34">
        <v>5.83</v>
      </c>
      <c r="K34" s="22"/>
      <c r="L34" s="22"/>
      <c r="M34" s="22"/>
      <c r="N34" s="22"/>
      <c r="O34" s="22"/>
      <c r="P34" s="22"/>
    </row>
    <row r="35" spans="1:16" ht="39" customHeight="1" x14ac:dyDescent="0.2">
      <c r="A35" s="22"/>
      <c r="B35" s="35"/>
      <c r="C35" s="1168" t="s">
        <v>558</v>
      </c>
      <c r="D35" s="1168"/>
      <c r="E35" s="1169"/>
      <c r="F35" s="36">
        <v>4.3099999999999996</v>
      </c>
      <c r="G35" s="37">
        <v>4.68</v>
      </c>
      <c r="H35" s="37">
        <v>5.14</v>
      </c>
      <c r="I35" s="37">
        <v>5.62</v>
      </c>
      <c r="J35" s="38">
        <v>5.38</v>
      </c>
      <c r="K35" s="22"/>
      <c r="L35" s="22"/>
      <c r="M35" s="22"/>
      <c r="N35" s="22"/>
      <c r="O35" s="22"/>
      <c r="P35" s="22"/>
    </row>
    <row r="36" spans="1:16" ht="39" customHeight="1" x14ac:dyDescent="0.2">
      <c r="A36" s="22"/>
      <c r="B36" s="35"/>
      <c r="C36" s="1168" t="s">
        <v>559</v>
      </c>
      <c r="D36" s="1168"/>
      <c r="E36" s="1169"/>
      <c r="F36" s="36">
        <v>3.74</v>
      </c>
      <c r="G36" s="37">
        <v>3.21</v>
      </c>
      <c r="H36" s="37">
        <v>2.8</v>
      </c>
      <c r="I36" s="37">
        <v>5.66</v>
      </c>
      <c r="J36" s="38">
        <v>5.2</v>
      </c>
      <c r="K36" s="22"/>
      <c r="L36" s="22"/>
      <c r="M36" s="22"/>
      <c r="N36" s="22"/>
      <c r="O36" s="22"/>
      <c r="P36" s="22"/>
    </row>
    <row r="37" spans="1:16" ht="39" customHeight="1" x14ac:dyDescent="0.2">
      <c r="A37" s="22"/>
      <c r="B37" s="35"/>
      <c r="C37" s="1168" t="s">
        <v>560</v>
      </c>
      <c r="D37" s="1168"/>
      <c r="E37" s="1169"/>
      <c r="F37" s="36">
        <v>1.38</v>
      </c>
      <c r="G37" s="37">
        <v>0.81</v>
      </c>
      <c r="H37" s="37">
        <v>0.03</v>
      </c>
      <c r="I37" s="37">
        <v>0.74</v>
      </c>
      <c r="J37" s="38">
        <v>0.77</v>
      </c>
      <c r="K37" s="22"/>
      <c r="L37" s="22"/>
      <c r="M37" s="22"/>
      <c r="N37" s="22"/>
      <c r="O37" s="22"/>
      <c r="P37" s="22"/>
    </row>
    <row r="38" spans="1:16" ht="39" customHeight="1" x14ac:dyDescent="0.2">
      <c r="A38" s="22"/>
      <c r="B38" s="35"/>
      <c r="C38" s="1168" t="s">
        <v>561</v>
      </c>
      <c r="D38" s="1168"/>
      <c r="E38" s="1169"/>
      <c r="F38" s="36">
        <v>0.86</v>
      </c>
      <c r="G38" s="37">
        <v>0.69</v>
      </c>
      <c r="H38" s="37">
        <v>0.83</v>
      </c>
      <c r="I38" s="37">
        <v>0.83</v>
      </c>
      <c r="J38" s="38">
        <v>0.69</v>
      </c>
      <c r="K38" s="22"/>
      <c r="L38" s="22"/>
      <c r="M38" s="22"/>
      <c r="N38" s="22"/>
      <c r="O38" s="22"/>
      <c r="P38" s="22"/>
    </row>
    <row r="39" spans="1:16" ht="39" customHeight="1" x14ac:dyDescent="0.2">
      <c r="A39" s="22"/>
      <c r="B39" s="35"/>
      <c r="C39" s="1168" t="s">
        <v>562</v>
      </c>
      <c r="D39" s="1168"/>
      <c r="E39" s="1169"/>
      <c r="F39" s="36">
        <v>0.17</v>
      </c>
      <c r="G39" s="37">
        <v>0.16</v>
      </c>
      <c r="H39" s="37">
        <v>0.16</v>
      </c>
      <c r="I39" s="37">
        <v>0.19</v>
      </c>
      <c r="J39" s="38">
        <v>0.18</v>
      </c>
      <c r="K39" s="22"/>
      <c r="L39" s="22"/>
      <c r="M39" s="22"/>
      <c r="N39" s="22"/>
      <c r="O39" s="22"/>
      <c r="P39" s="22"/>
    </row>
    <row r="40" spans="1:16" ht="39" customHeight="1" x14ac:dyDescent="0.2">
      <c r="A40" s="22"/>
      <c r="B40" s="35"/>
      <c r="C40" s="1168" t="s">
        <v>563</v>
      </c>
      <c r="D40" s="1168"/>
      <c r="E40" s="1169"/>
      <c r="F40" s="36">
        <v>0</v>
      </c>
      <c r="G40" s="37">
        <v>0</v>
      </c>
      <c r="H40" s="37">
        <v>0</v>
      </c>
      <c r="I40" s="37">
        <v>0</v>
      </c>
      <c r="J40" s="38">
        <v>0</v>
      </c>
      <c r="K40" s="22"/>
      <c r="L40" s="22"/>
      <c r="M40" s="22"/>
      <c r="N40" s="22"/>
      <c r="O40" s="22"/>
      <c r="P40" s="22"/>
    </row>
    <row r="41" spans="1:16" ht="39" customHeight="1" x14ac:dyDescent="0.2">
      <c r="A41" s="22"/>
      <c r="B41" s="35"/>
      <c r="C41" s="1168" t="s">
        <v>564</v>
      </c>
      <c r="D41" s="1168"/>
      <c r="E41" s="1169"/>
      <c r="F41" s="36">
        <v>0</v>
      </c>
      <c r="G41" s="37">
        <v>0</v>
      </c>
      <c r="H41" s="37">
        <v>0</v>
      </c>
      <c r="I41" s="37">
        <v>0</v>
      </c>
      <c r="J41" s="38">
        <v>0</v>
      </c>
      <c r="K41" s="22"/>
      <c r="L41" s="22"/>
      <c r="M41" s="22"/>
      <c r="N41" s="22"/>
      <c r="O41" s="22"/>
      <c r="P41" s="22"/>
    </row>
    <row r="42" spans="1:16" ht="39" customHeight="1" x14ac:dyDescent="0.2">
      <c r="A42" s="22"/>
      <c r="B42" s="39"/>
      <c r="C42" s="1168" t="s">
        <v>565</v>
      </c>
      <c r="D42" s="1168"/>
      <c r="E42" s="1169"/>
      <c r="F42" s="36" t="s">
        <v>511</v>
      </c>
      <c r="G42" s="37" t="s">
        <v>511</v>
      </c>
      <c r="H42" s="37" t="s">
        <v>511</v>
      </c>
      <c r="I42" s="37" t="s">
        <v>511</v>
      </c>
      <c r="J42" s="38" t="s">
        <v>511</v>
      </c>
      <c r="K42" s="22"/>
      <c r="L42" s="22"/>
      <c r="M42" s="22"/>
      <c r="N42" s="22"/>
      <c r="O42" s="22"/>
      <c r="P42" s="22"/>
    </row>
    <row r="43" spans="1:16" ht="39" customHeight="1" thickBot="1" x14ac:dyDescent="0.25">
      <c r="A43" s="22"/>
      <c r="B43" s="40"/>
      <c r="C43" s="1170" t="s">
        <v>566</v>
      </c>
      <c r="D43" s="1170"/>
      <c r="E43" s="1171"/>
      <c r="F43" s="41" t="s">
        <v>511</v>
      </c>
      <c r="G43" s="42" t="s">
        <v>511</v>
      </c>
      <c r="H43" s="42" t="s">
        <v>511</v>
      </c>
      <c r="I43" s="42" t="s">
        <v>511</v>
      </c>
      <c r="J43" s="43" t="s">
        <v>511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oqVKPZWQk+eI8asvAM15jAw3zpJ/EWGmViIZTFsvf0SH6PBv2Uv5yGq/p41svXbOZhhTA7AnpF77W9PTpQSPQ==" saltValue="n35XY+dkFL7/VswjZ32S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C00000"/>
    <pageSetUpPr fitToPage="1"/>
  </sheetPr>
  <dimension ref="A1:U62"/>
  <sheetViews>
    <sheetView showGridLines="0" topLeftCell="A13" zoomScaleSheetLayoutView="55" workbookViewId="0">
      <selection activeCell="K57" sqref="K57"/>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552</v>
      </c>
      <c r="L44" s="54" t="s">
        <v>553</v>
      </c>
      <c r="M44" s="54" t="s">
        <v>554</v>
      </c>
      <c r="N44" s="54" t="s">
        <v>555</v>
      </c>
      <c r="O44" s="55" t="s">
        <v>556</v>
      </c>
      <c r="P44" s="46"/>
      <c r="Q44" s="46"/>
      <c r="R44" s="46"/>
      <c r="S44" s="46"/>
      <c r="T44" s="46"/>
      <c r="U44" s="46"/>
    </row>
    <row r="45" spans="1:21" ht="30.75" customHeight="1" x14ac:dyDescent="0.2">
      <c r="A45" s="46"/>
      <c r="B45" s="1174" t="s">
        <v>11</v>
      </c>
      <c r="C45" s="1175"/>
      <c r="D45" s="56"/>
      <c r="E45" s="1180" t="s">
        <v>12</v>
      </c>
      <c r="F45" s="1180"/>
      <c r="G45" s="1180"/>
      <c r="H45" s="1180"/>
      <c r="I45" s="1180"/>
      <c r="J45" s="1181"/>
      <c r="K45" s="57">
        <v>2037</v>
      </c>
      <c r="L45" s="58">
        <v>2167</v>
      </c>
      <c r="M45" s="58">
        <v>2319</v>
      </c>
      <c r="N45" s="58">
        <v>2443</v>
      </c>
      <c r="O45" s="59">
        <v>2557</v>
      </c>
      <c r="P45" s="46"/>
      <c r="Q45" s="46"/>
      <c r="R45" s="46"/>
      <c r="S45" s="46"/>
      <c r="T45" s="46"/>
      <c r="U45" s="46"/>
    </row>
    <row r="46" spans="1:21" ht="30.75" customHeight="1" x14ac:dyDescent="0.2">
      <c r="A46" s="46"/>
      <c r="B46" s="1176"/>
      <c r="C46" s="1177"/>
      <c r="D46" s="60"/>
      <c r="E46" s="1182" t="s">
        <v>13</v>
      </c>
      <c r="F46" s="1182"/>
      <c r="G46" s="1182"/>
      <c r="H46" s="1182"/>
      <c r="I46" s="1182"/>
      <c r="J46" s="1183"/>
      <c r="K46" s="61" t="s">
        <v>511</v>
      </c>
      <c r="L46" s="62" t="s">
        <v>511</v>
      </c>
      <c r="M46" s="62" t="s">
        <v>511</v>
      </c>
      <c r="N46" s="62" t="s">
        <v>511</v>
      </c>
      <c r="O46" s="63" t="s">
        <v>511</v>
      </c>
      <c r="P46" s="46"/>
      <c r="Q46" s="46"/>
      <c r="R46" s="46"/>
      <c r="S46" s="46"/>
      <c r="T46" s="46"/>
      <c r="U46" s="46"/>
    </row>
    <row r="47" spans="1:21" ht="30.75" customHeight="1" x14ac:dyDescent="0.2">
      <c r="A47" s="46"/>
      <c r="B47" s="1176"/>
      <c r="C47" s="1177"/>
      <c r="D47" s="60"/>
      <c r="E47" s="1182" t="s">
        <v>14</v>
      </c>
      <c r="F47" s="1182"/>
      <c r="G47" s="1182"/>
      <c r="H47" s="1182"/>
      <c r="I47" s="1182"/>
      <c r="J47" s="1183"/>
      <c r="K47" s="61" t="s">
        <v>511</v>
      </c>
      <c r="L47" s="62" t="s">
        <v>511</v>
      </c>
      <c r="M47" s="62" t="s">
        <v>511</v>
      </c>
      <c r="N47" s="62" t="s">
        <v>511</v>
      </c>
      <c r="O47" s="63" t="s">
        <v>511</v>
      </c>
      <c r="P47" s="46"/>
      <c r="Q47" s="46"/>
      <c r="R47" s="46"/>
      <c r="S47" s="46"/>
      <c r="T47" s="46"/>
      <c r="U47" s="46"/>
    </row>
    <row r="48" spans="1:21" ht="30.75" customHeight="1" x14ac:dyDescent="0.2">
      <c r="A48" s="46"/>
      <c r="B48" s="1176"/>
      <c r="C48" s="1177"/>
      <c r="D48" s="60"/>
      <c r="E48" s="1182" t="s">
        <v>15</v>
      </c>
      <c r="F48" s="1182"/>
      <c r="G48" s="1182"/>
      <c r="H48" s="1182"/>
      <c r="I48" s="1182"/>
      <c r="J48" s="1183"/>
      <c r="K48" s="61">
        <v>219</v>
      </c>
      <c r="L48" s="62">
        <v>104</v>
      </c>
      <c r="M48" s="62">
        <v>102</v>
      </c>
      <c r="N48" s="62">
        <v>97</v>
      </c>
      <c r="O48" s="63">
        <v>96</v>
      </c>
      <c r="P48" s="46"/>
      <c r="Q48" s="46"/>
      <c r="R48" s="46"/>
      <c r="S48" s="46"/>
      <c r="T48" s="46"/>
      <c r="U48" s="46"/>
    </row>
    <row r="49" spans="1:21" ht="30.75" customHeight="1" x14ac:dyDescent="0.2">
      <c r="A49" s="46"/>
      <c r="B49" s="1176"/>
      <c r="C49" s="1177"/>
      <c r="D49" s="60"/>
      <c r="E49" s="1182" t="s">
        <v>16</v>
      </c>
      <c r="F49" s="1182"/>
      <c r="G49" s="1182"/>
      <c r="H49" s="1182"/>
      <c r="I49" s="1182"/>
      <c r="J49" s="1183"/>
      <c r="K49" s="61">
        <v>82</v>
      </c>
      <c r="L49" s="62">
        <v>103</v>
      </c>
      <c r="M49" s="62">
        <v>99</v>
      </c>
      <c r="N49" s="62">
        <v>147</v>
      </c>
      <c r="O49" s="63">
        <v>118</v>
      </c>
      <c r="P49" s="46"/>
      <c r="Q49" s="46"/>
      <c r="R49" s="46"/>
      <c r="S49" s="46"/>
      <c r="T49" s="46"/>
      <c r="U49" s="46"/>
    </row>
    <row r="50" spans="1:21" ht="30.75" customHeight="1" x14ac:dyDescent="0.2">
      <c r="A50" s="46"/>
      <c r="B50" s="1176"/>
      <c r="C50" s="1177"/>
      <c r="D50" s="60"/>
      <c r="E50" s="1182" t="s">
        <v>17</v>
      </c>
      <c r="F50" s="1182"/>
      <c r="G50" s="1182"/>
      <c r="H50" s="1182"/>
      <c r="I50" s="1182"/>
      <c r="J50" s="1183"/>
      <c r="K50" s="61" t="s">
        <v>511</v>
      </c>
      <c r="L50" s="62" t="s">
        <v>511</v>
      </c>
      <c r="M50" s="62" t="s">
        <v>511</v>
      </c>
      <c r="N50" s="62" t="s">
        <v>511</v>
      </c>
      <c r="O50" s="63" t="s">
        <v>511</v>
      </c>
      <c r="P50" s="46"/>
      <c r="Q50" s="46"/>
      <c r="R50" s="46"/>
      <c r="S50" s="46"/>
      <c r="T50" s="46"/>
      <c r="U50" s="46"/>
    </row>
    <row r="51" spans="1:21" ht="30.75" customHeight="1" x14ac:dyDescent="0.2">
      <c r="A51" s="46"/>
      <c r="B51" s="1178"/>
      <c r="C51" s="1179"/>
      <c r="D51" s="64"/>
      <c r="E51" s="1182" t="s">
        <v>18</v>
      </c>
      <c r="F51" s="1182"/>
      <c r="G51" s="1182"/>
      <c r="H51" s="1182"/>
      <c r="I51" s="1182"/>
      <c r="J51" s="1183"/>
      <c r="K51" s="61" t="s">
        <v>511</v>
      </c>
      <c r="L51" s="62" t="s">
        <v>511</v>
      </c>
      <c r="M51" s="62" t="s">
        <v>511</v>
      </c>
      <c r="N51" s="62" t="s">
        <v>511</v>
      </c>
      <c r="O51" s="63" t="s">
        <v>511</v>
      </c>
      <c r="P51" s="46"/>
      <c r="Q51" s="46"/>
      <c r="R51" s="46"/>
      <c r="S51" s="46"/>
      <c r="T51" s="46"/>
      <c r="U51" s="46"/>
    </row>
    <row r="52" spans="1:21" ht="30.75" customHeight="1" x14ac:dyDescent="0.2">
      <c r="A52" s="46"/>
      <c r="B52" s="1184" t="s">
        <v>19</v>
      </c>
      <c r="C52" s="1185"/>
      <c r="D52" s="64"/>
      <c r="E52" s="1182" t="s">
        <v>20</v>
      </c>
      <c r="F52" s="1182"/>
      <c r="G52" s="1182"/>
      <c r="H52" s="1182"/>
      <c r="I52" s="1182"/>
      <c r="J52" s="1183"/>
      <c r="K52" s="61">
        <v>2209</v>
      </c>
      <c r="L52" s="62">
        <v>2122</v>
      </c>
      <c r="M52" s="62">
        <v>2108</v>
      </c>
      <c r="N52" s="62">
        <v>2134</v>
      </c>
      <c r="O52" s="63">
        <v>2205</v>
      </c>
      <c r="P52" s="46"/>
      <c r="Q52" s="46"/>
      <c r="R52" s="46"/>
      <c r="S52" s="46"/>
      <c r="T52" s="46"/>
      <c r="U52" s="46"/>
    </row>
    <row r="53" spans="1:21" ht="30.75" customHeight="1" thickBot="1" x14ac:dyDescent="0.25">
      <c r="A53" s="46"/>
      <c r="B53" s="1186" t="s">
        <v>21</v>
      </c>
      <c r="C53" s="1187"/>
      <c r="D53" s="65"/>
      <c r="E53" s="1188" t="s">
        <v>22</v>
      </c>
      <c r="F53" s="1188"/>
      <c r="G53" s="1188"/>
      <c r="H53" s="1188"/>
      <c r="I53" s="1188"/>
      <c r="J53" s="1189"/>
      <c r="K53" s="66">
        <v>129</v>
      </c>
      <c r="L53" s="67">
        <v>252</v>
      </c>
      <c r="M53" s="67">
        <v>412</v>
      </c>
      <c r="N53" s="67">
        <v>553</v>
      </c>
      <c r="O53" s="68">
        <v>566</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567</v>
      </c>
      <c r="P55" s="46"/>
      <c r="Q55" s="46"/>
      <c r="R55" s="46"/>
      <c r="S55" s="46"/>
      <c r="T55" s="46"/>
      <c r="U55" s="46"/>
    </row>
    <row r="56" spans="1:21" ht="31.5" customHeight="1" thickBot="1" x14ac:dyDescent="0.25">
      <c r="A56" s="46"/>
      <c r="B56" s="74"/>
      <c r="C56" s="75"/>
      <c r="D56" s="75"/>
      <c r="E56" s="76"/>
      <c r="F56" s="76"/>
      <c r="G56" s="76"/>
      <c r="H56" s="76"/>
      <c r="I56" s="76"/>
      <c r="J56" s="77" t="s">
        <v>2</v>
      </c>
      <c r="K56" s="78" t="s">
        <v>568</v>
      </c>
      <c r="L56" s="79" t="s">
        <v>569</v>
      </c>
      <c r="M56" s="79" t="s">
        <v>570</v>
      </c>
      <c r="N56" s="79" t="s">
        <v>571</v>
      </c>
      <c r="O56" s="80" t="s">
        <v>572</v>
      </c>
      <c r="P56" s="46"/>
      <c r="Q56" s="46"/>
      <c r="R56" s="46"/>
      <c r="S56" s="46"/>
      <c r="T56" s="46"/>
      <c r="U56" s="46"/>
    </row>
    <row r="57" spans="1:21" ht="31.5" customHeight="1" x14ac:dyDescent="0.2">
      <c r="B57" s="1190" t="s">
        <v>25</v>
      </c>
      <c r="C57" s="1191"/>
      <c r="D57" s="1194" t="s">
        <v>26</v>
      </c>
      <c r="E57" s="1195"/>
      <c r="F57" s="1195"/>
      <c r="G57" s="1195"/>
      <c r="H57" s="1195"/>
      <c r="I57" s="1195"/>
      <c r="J57" s="1196"/>
      <c r="K57" s="81"/>
      <c r="L57" s="82"/>
      <c r="M57" s="82"/>
      <c r="N57" s="82"/>
      <c r="O57" s="83"/>
    </row>
    <row r="58" spans="1:21" ht="31.5" customHeight="1" thickBot="1" x14ac:dyDescent="0.25">
      <c r="B58" s="1192"/>
      <c r="C58" s="1193"/>
      <c r="D58" s="1197" t="s">
        <v>27</v>
      </c>
      <c r="E58" s="1198"/>
      <c r="F58" s="1198"/>
      <c r="G58" s="1198"/>
      <c r="H58" s="1198"/>
      <c r="I58" s="1198"/>
      <c r="J58" s="1199"/>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9uyldd1JmEmoD7h6iEyQzZIkazKqNX/RYdM5ZinOwt1LlYRLuu/O9xwvaFmXxBNQWw4ObagXfU6EwIqkEiAAMA==" saltValue="g6wqUUcIwhR3wy9qSOUs8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C00000"/>
    <pageSetUpPr fitToPage="1"/>
  </sheetPr>
  <dimension ref="B1:M55"/>
  <sheetViews>
    <sheetView showGridLines="0" topLeftCell="A37" zoomScaleSheetLayoutView="100" workbookViewId="0">
      <selection activeCell="I47" sqref="I47:I48"/>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552</v>
      </c>
      <c r="J40" s="98" t="s">
        <v>553</v>
      </c>
      <c r="K40" s="98" t="s">
        <v>554</v>
      </c>
      <c r="L40" s="98" t="s">
        <v>555</v>
      </c>
      <c r="M40" s="99" t="s">
        <v>556</v>
      </c>
    </row>
    <row r="41" spans="2:13" ht="27.75" customHeight="1" x14ac:dyDescent="0.2">
      <c r="B41" s="1200" t="s">
        <v>30</v>
      </c>
      <c r="C41" s="1201"/>
      <c r="D41" s="100"/>
      <c r="E41" s="1206" t="s">
        <v>31</v>
      </c>
      <c r="F41" s="1206"/>
      <c r="G41" s="1206"/>
      <c r="H41" s="1207"/>
      <c r="I41" s="332">
        <v>26704</v>
      </c>
      <c r="J41" s="333">
        <v>26076</v>
      </c>
      <c r="K41" s="333">
        <v>24837</v>
      </c>
      <c r="L41" s="333">
        <v>27113</v>
      </c>
      <c r="M41" s="334">
        <v>26293</v>
      </c>
    </row>
    <row r="42" spans="2:13" ht="27.75" customHeight="1" x14ac:dyDescent="0.2">
      <c r="B42" s="1202"/>
      <c r="C42" s="1203"/>
      <c r="D42" s="101"/>
      <c r="E42" s="1208" t="s">
        <v>32</v>
      </c>
      <c r="F42" s="1208"/>
      <c r="G42" s="1208"/>
      <c r="H42" s="1209"/>
      <c r="I42" s="335" t="s">
        <v>511</v>
      </c>
      <c r="J42" s="336" t="s">
        <v>511</v>
      </c>
      <c r="K42" s="336" t="s">
        <v>511</v>
      </c>
      <c r="L42" s="336" t="s">
        <v>511</v>
      </c>
      <c r="M42" s="337">
        <v>17</v>
      </c>
    </row>
    <row r="43" spans="2:13" ht="27.75" customHeight="1" x14ac:dyDescent="0.2">
      <c r="B43" s="1202"/>
      <c r="C43" s="1203"/>
      <c r="D43" s="101"/>
      <c r="E43" s="1208" t="s">
        <v>33</v>
      </c>
      <c r="F43" s="1208"/>
      <c r="G43" s="1208"/>
      <c r="H43" s="1209"/>
      <c r="I43" s="335">
        <v>2206</v>
      </c>
      <c r="J43" s="336">
        <v>1569</v>
      </c>
      <c r="K43" s="336">
        <v>992</v>
      </c>
      <c r="L43" s="336">
        <v>406</v>
      </c>
      <c r="M43" s="337">
        <v>341</v>
      </c>
    </row>
    <row r="44" spans="2:13" ht="27.75" customHeight="1" x14ac:dyDescent="0.2">
      <c r="B44" s="1202"/>
      <c r="C44" s="1203"/>
      <c r="D44" s="101"/>
      <c r="E44" s="1208" t="s">
        <v>34</v>
      </c>
      <c r="F44" s="1208"/>
      <c r="G44" s="1208"/>
      <c r="H44" s="1209"/>
      <c r="I44" s="335">
        <v>1531</v>
      </c>
      <c r="J44" s="336">
        <v>1476</v>
      </c>
      <c r="K44" s="336">
        <v>1484</v>
      </c>
      <c r="L44" s="336">
        <v>1348</v>
      </c>
      <c r="M44" s="337">
        <v>1288</v>
      </c>
    </row>
    <row r="45" spans="2:13" ht="27.75" customHeight="1" x14ac:dyDescent="0.2">
      <c r="B45" s="1202"/>
      <c r="C45" s="1203"/>
      <c r="D45" s="101"/>
      <c r="E45" s="1208" t="s">
        <v>35</v>
      </c>
      <c r="F45" s="1208"/>
      <c r="G45" s="1208"/>
      <c r="H45" s="1209"/>
      <c r="I45" s="335">
        <v>3140</v>
      </c>
      <c r="J45" s="336">
        <v>2776</v>
      </c>
      <c r="K45" s="336">
        <v>2767</v>
      </c>
      <c r="L45" s="336">
        <v>2763</v>
      </c>
      <c r="M45" s="337">
        <v>2810</v>
      </c>
    </row>
    <row r="46" spans="2:13" ht="27.75" customHeight="1" x14ac:dyDescent="0.2">
      <c r="B46" s="1202"/>
      <c r="C46" s="1203"/>
      <c r="D46" s="102"/>
      <c r="E46" s="1208" t="s">
        <v>36</v>
      </c>
      <c r="F46" s="1208"/>
      <c r="G46" s="1208"/>
      <c r="H46" s="1209"/>
      <c r="I46" s="335">
        <v>4</v>
      </c>
      <c r="J46" s="336" t="s">
        <v>511</v>
      </c>
      <c r="K46" s="336" t="s">
        <v>511</v>
      </c>
      <c r="L46" s="336" t="s">
        <v>511</v>
      </c>
      <c r="M46" s="337" t="s">
        <v>511</v>
      </c>
    </row>
    <row r="47" spans="2:13" ht="27.75" customHeight="1" x14ac:dyDescent="0.2">
      <c r="B47" s="1202"/>
      <c r="C47" s="1203"/>
      <c r="D47" s="103"/>
      <c r="E47" s="1210" t="s">
        <v>37</v>
      </c>
      <c r="F47" s="1211"/>
      <c r="G47" s="1211"/>
      <c r="H47" s="1212"/>
      <c r="I47" s="335" t="s">
        <v>511</v>
      </c>
      <c r="J47" s="336" t="s">
        <v>511</v>
      </c>
      <c r="K47" s="336" t="s">
        <v>511</v>
      </c>
      <c r="L47" s="336" t="s">
        <v>511</v>
      </c>
      <c r="M47" s="337" t="s">
        <v>511</v>
      </c>
    </row>
    <row r="48" spans="2:13" ht="27.75" customHeight="1" x14ac:dyDescent="0.2">
      <c r="B48" s="1202"/>
      <c r="C48" s="1203"/>
      <c r="D48" s="101"/>
      <c r="E48" s="1208" t="s">
        <v>38</v>
      </c>
      <c r="F48" s="1208"/>
      <c r="G48" s="1208"/>
      <c r="H48" s="1209"/>
      <c r="I48" s="335" t="s">
        <v>511</v>
      </c>
      <c r="J48" s="336" t="s">
        <v>511</v>
      </c>
      <c r="K48" s="336" t="s">
        <v>511</v>
      </c>
      <c r="L48" s="336" t="s">
        <v>511</v>
      </c>
      <c r="M48" s="337" t="s">
        <v>511</v>
      </c>
    </row>
    <row r="49" spans="2:13" ht="27.75" customHeight="1" x14ac:dyDescent="0.2">
      <c r="B49" s="1204"/>
      <c r="C49" s="1205"/>
      <c r="D49" s="101"/>
      <c r="E49" s="1208" t="s">
        <v>39</v>
      </c>
      <c r="F49" s="1208"/>
      <c r="G49" s="1208"/>
      <c r="H49" s="1209"/>
      <c r="I49" s="335" t="s">
        <v>511</v>
      </c>
      <c r="J49" s="336" t="s">
        <v>511</v>
      </c>
      <c r="K49" s="336" t="s">
        <v>511</v>
      </c>
      <c r="L49" s="336" t="s">
        <v>511</v>
      </c>
      <c r="M49" s="337" t="s">
        <v>511</v>
      </c>
    </row>
    <row r="50" spans="2:13" ht="27.75" customHeight="1" x14ac:dyDescent="0.2">
      <c r="B50" s="1213" t="s">
        <v>40</v>
      </c>
      <c r="C50" s="1214"/>
      <c r="D50" s="104"/>
      <c r="E50" s="1208" t="s">
        <v>41</v>
      </c>
      <c r="F50" s="1208"/>
      <c r="G50" s="1208"/>
      <c r="H50" s="1209"/>
      <c r="I50" s="335">
        <v>6178</v>
      </c>
      <c r="J50" s="336">
        <v>7292</v>
      </c>
      <c r="K50" s="336">
        <v>7050</v>
      </c>
      <c r="L50" s="336">
        <v>6899</v>
      </c>
      <c r="M50" s="337">
        <v>8063</v>
      </c>
    </row>
    <row r="51" spans="2:13" ht="27.75" customHeight="1" x14ac:dyDescent="0.2">
      <c r="B51" s="1202"/>
      <c r="C51" s="1203"/>
      <c r="D51" s="101"/>
      <c r="E51" s="1208" t="s">
        <v>42</v>
      </c>
      <c r="F51" s="1208"/>
      <c r="G51" s="1208"/>
      <c r="H51" s="1209"/>
      <c r="I51" s="335">
        <v>5647</v>
      </c>
      <c r="J51" s="336">
        <v>5034</v>
      </c>
      <c r="K51" s="336">
        <v>4462</v>
      </c>
      <c r="L51" s="336">
        <v>3740</v>
      </c>
      <c r="M51" s="337">
        <v>2995</v>
      </c>
    </row>
    <row r="52" spans="2:13" ht="27.75" customHeight="1" x14ac:dyDescent="0.2">
      <c r="B52" s="1204"/>
      <c r="C52" s="1205"/>
      <c r="D52" s="101"/>
      <c r="E52" s="1208" t="s">
        <v>43</v>
      </c>
      <c r="F52" s="1208"/>
      <c r="G52" s="1208"/>
      <c r="H52" s="1209"/>
      <c r="I52" s="335">
        <v>19882</v>
      </c>
      <c r="J52" s="336">
        <v>19537</v>
      </c>
      <c r="K52" s="336">
        <v>19443</v>
      </c>
      <c r="L52" s="336">
        <v>20549</v>
      </c>
      <c r="M52" s="337">
        <v>20395</v>
      </c>
    </row>
    <row r="53" spans="2:13" ht="27.75" customHeight="1" thickBot="1" x14ac:dyDescent="0.25">
      <c r="B53" s="1215" t="s">
        <v>44</v>
      </c>
      <c r="C53" s="1216"/>
      <c r="D53" s="105"/>
      <c r="E53" s="1217" t="s">
        <v>45</v>
      </c>
      <c r="F53" s="1217"/>
      <c r="G53" s="1217"/>
      <c r="H53" s="1218"/>
      <c r="I53" s="338">
        <v>1879</v>
      </c>
      <c r="J53" s="339">
        <v>34</v>
      </c>
      <c r="K53" s="339">
        <v>-875</v>
      </c>
      <c r="L53" s="339">
        <v>442</v>
      </c>
      <c r="M53" s="340">
        <v>-704</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Lyhgv+MELcfGuNJemJ9bKeLjFsYMCfRmK1eS9RgOOebuB23qBML6xSqulWQu2dVhEwIPOzngIeIxhBAm5z953w==" saltValue="ZIwfYPrKmk+ToOwZZO3R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00000"/>
    <pageSetUpPr fitToPage="1"/>
  </sheetPr>
  <dimension ref="B1:W64"/>
  <sheetViews>
    <sheetView showGridLines="0" topLeftCell="A4" zoomScale="70" zoomScaleNormal="70" zoomScaleSheetLayoutView="100" workbookViewId="0">
      <selection activeCell="G59" sqref="G5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554</v>
      </c>
      <c r="G54" s="114" t="s">
        <v>555</v>
      </c>
      <c r="H54" s="115" t="s">
        <v>556</v>
      </c>
    </row>
    <row r="55" spans="2:8" ht="52.5" customHeight="1" x14ac:dyDescent="0.2">
      <c r="B55" s="116"/>
      <c r="C55" s="1227" t="s">
        <v>48</v>
      </c>
      <c r="D55" s="1227"/>
      <c r="E55" s="1228"/>
      <c r="F55" s="117">
        <v>1767</v>
      </c>
      <c r="G55" s="117">
        <v>1644</v>
      </c>
      <c r="H55" s="118">
        <v>1984</v>
      </c>
    </row>
    <row r="56" spans="2:8" ht="52.5" customHeight="1" x14ac:dyDescent="0.2">
      <c r="B56" s="119"/>
      <c r="C56" s="1229" t="s">
        <v>49</v>
      </c>
      <c r="D56" s="1229"/>
      <c r="E56" s="1230"/>
      <c r="F56" s="120">
        <v>133</v>
      </c>
      <c r="G56" s="120">
        <v>134</v>
      </c>
      <c r="H56" s="121">
        <v>494</v>
      </c>
    </row>
    <row r="57" spans="2:8" ht="53.25" customHeight="1" x14ac:dyDescent="0.2">
      <c r="B57" s="119"/>
      <c r="C57" s="1231" t="s">
        <v>50</v>
      </c>
      <c r="D57" s="1231"/>
      <c r="E57" s="1232"/>
      <c r="F57" s="122">
        <v>5149</v>
      </c>
      <c r="G57" s="122">
        <v>5121</v>
      </c>
      <c r="H57" s="123">
        <v>5585</v>
      </c>
    </row>
    <row r="58" spans="2:8" ht="45.75" customHeight="1" x14ac:dyDescent="0.2">
      <c r="B58" s="124"/>
      <c r="C58" s="1233" t="s">
        <v>586</v>
      </c>
      <c r="D58" s="1234"/>
      <c r="E58" s="1235"/>
      <c r="F58" s="125">
        <v>4271</v>
      </c>
      <c r="G58" s="125">
        <v>4327</v>
      </c>
      <c r="H58" s="126">
        <v>4952</v>
      </c>
    </row>
    <row r="59" spans="2:8" ht="45.75" customHeight="1" x14ac:dyDescent="0.2">
      <c r="B59" s="124"/>
      <c r="C59" s="1233" t="s">
        <v>587</v>
      </c>
      <c r="D59" s="1234"/>
      <c r="E59" s="1235"/>
      <c r="F59" s="125">
        <v>356</v>
      </c>
      <c r="G59" s="125">
        <v>301</v>
      </c>
      <c r="H59" s="126">
        <v>152</v>
      </c>
    </row>
    <row r="60" spans="2:8" ht="45.75" customHeight="1" x14ac:dyDescent="0.2">
      <c r="B60" s="124"/>
      <c r="C60" s="1219" t="s">
        <v>588</v>
      </c>
      <c r="D60" s="1220"/>
      <c r="E60" s="1221"/>
      <c r="F60" s="125">
        <v>121</v>
      </c>
      <c r="G60" s="125">
        <v>115</v>
      </c>
      <c r="H60" s="126">
        <v>111</v>
      </c>
    </row>
    <row r="61" spans="2:8" ht="45.75" customHeight="1" x14ac:dyDescent="0.2">
      <c r="B61" s="124"/>
      <c r="C61" s="1219" t="s">
        <v>589</v>
      </c>
      <c r="D61" s="1220"/>
      <c r="E61" s="1221"/>
      <c r="F61" s="125">
        <v>111</v>
      </c>
      <c r="G61" s="125">
        <v>111</v>
      </c>
      <c r="H61" s="126">
        <v>111</v>
      </c>
    </row>
    <row r="62" spans="2:8" ht="45.75" customHeight="1" thickBot="1" x14ac:dyDescent="0.25">
      <c r="B62" s="127"/>
      <c r="C62" s="1222" t="s">
        <v>590</v>
      </c>
      <c r="D62" s="1223"/>
      <c r="E62" s="1224"/>
      <c r="F62" s="128">
        <v>106</v>
      </c>
      <c r="G62" s="128">
        <v>106</v>
      </c>
      <c r="H62" s="129">
        <v>106</v>
      </c>
    </row>
    <row r="63" spans="2:8" ht="52.5" customHeight="1" thickBot="1" x14ac:dyDescent="0.25">
      <c r="B63" s="130"/>
      <c r="C63" s="1225" t="s">
        <v>51</v>
      </c>
      <c r="D63" s="1225"/>
      <c r="E63" s="1226"/>
      <c r="F63" s="131">
        <v>7049</v>
      </c>
      <c r="G63" s="131">
        <v>6899</v>
      </c>
      <c r="H63" s="132">
        <v>8063</v>
      </c>
    </row>
    <row r="64" spans="2:8" ht="13.2" x14ac:dyDescent="0.2"/>
  </sheetData>
  <sheetProtection algorithmName="SHA-512" hashValue="YOHVfaKbIZpyd4xRvU2eKrSuGmOZlZw+EV53wzhYGbNI78DQHE+FfZKlW8oPu7+uWMB4wxW/9Rwa9YfM8RmeQQ==" saltValue="n1oErMgd6xmCCKGwa/bd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63922-3B94-4FD3-BB67-EB9090A50E11}">
  <sheetPr>
    <pageSetUpPr fitToPage="1"/>
  </sheetPr>
  <dimension ref="A1:DE85"/>
  <sheetViews>
    <sheetView showGridLines="0" zoomScale="80" zoomScaleNormal="80" zoomScaleSheetLayoutView="55" workbookViewId="0">
      <selection activeCell="AG21" sqref="AG21"/>
    </sheetView>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1292"/>
      <c r="B1" s="1291"/>
      <c r="DD1" s="245"/>
      <c r="DE1" s="245"/>
    </row>
    <row r="2" spans="1:109" ht="25.5" customHeight="1" x14ac:dyDescent="0.2">
      <c r="A2" s="1290"/>
      <c r="C2" s="1290"/>
      <c r="O2" s="1290"/>
      <c r="P2" s="1290"/>
      <c r="Q2" s="1290"/>
      <c r="R2" s="1290"/>
      <c r="S2" s="1290"/>
      <c r="T2" s="1290"/>
      <c r="U2" s="1290"/>
      <c r="V2" s="1290"/>
      <c r="W2" s="1290"/>
      <c r="X2" s="1290"/>
      <c r="Y2" s="1290"/>
      <c r="Z2" s="1290"/>
      <c r="AA2" s="1290"/>
      <c r="AB2" s="1290"/>
      <c r="AC2" s="1290"/>
      <c r="AD2" s="1290"/>
      <c r="AE2" s="1290"/>
      <c r="AF2" s="1290"/>
      <c r="AG2" s="1290"/>
      <c r="AH2" s="1290"/>
      <c r="AI2" s="1290"/>
      <c r="AU2" s="1290"/>
      <c r="BG2" s="1290"/>
      <c r="BS2" s="1290"/>
      <c r="CE2" s="1290"/>
      <c r="CQ2" s="1290"/>
      <c r="DD2" s="245"/>
      <c r="DE2" s="245"/>
    </row>
    <row r="3" spans="1:109" ht="25.5" customHeight="1" x14ac:dyDescent="0.2">
      <c r="A3" s="1290"/>
      <c r="C3" s="1290"/>
      <c r="O3" s="1290"/>
      <c r="P3" s="1290"/>
      <c r="Q3" s="1290"/>
      <c r="R3" s="1290"/>
      <c r="S3" s="1290"/>
      <c r="T3" s="1290"/>
      <c r="U3" s="1290"/>
      <c r="V3" s="1290"/>
      <c r="W3" s="1290"/>
      <c r="X3" s="1290"/>
      <c r="Y3" s="1290"/>
      <c r="Z3" s="1290"/>
      <c r="AA3" s="1290"/>
      <c r="AB3" s="1290"/>
      <c r="AC3" s="1290"/>
      <c r="AD3" s="1290"/>
      <c r="AE3" s="1290"/>
      <c r="AF3" s="1290"/>
      <c r="AG3" s="1290"/>
      <c r="AH3" s="1290"/>
      <c r="AI3" s="1290"/>
      <c r="AU3" s="1290"/>
      <c r="BG3" s="1290"/>
      <c r="BS3" s="1290"/>
      <c r="CE3" s="1290"/>
      <c r="CQ3" s="1290"/>
      <c r="DD3" s="245"/>
      <c r="DE3" s="245"/>
    </row>
    <row r="4" spans="1:109" s="243" customFormat="1" ht="13.2" x14ac:dyDescent="0.2">
      <c r="A4" s="1290"/>
      <c r="B4" s="1290"/>
      <c r="C4" s="1290"/>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c r="AD4" s="1290"/>
      <c r="AE4" s="1290"/>
      <c r="AF4" s="1290"/>
      <c r="AG4" s="1290"/>
      <c r="AH4" s="1290"/>
      <c r="AI4" s="1290"/>
      <c r="AJ4" s="1290"/>
      <c r="AK4" s="1290"/>
      <c r="AL4" s="1290"/>
      <c r="AM4" s="1290"/>
      <c r="AN4" s="1290"/>
      <c r="AO4" s="1290"/>
      <c r="AP4" s="1290"/>
      <c r="AQ4" s="1290"/>
      <c r="AR4" s="1290"/>
      <c r="AS4" s="1290"/>
      <c r="AT4" s="1290"/>
      <c r="AU4" s="1290"/>
      <c r="AV4" s="1290"/>
      <c r="AW4" s="1290"/>
      <c r="AX4" s="1290"/>
      <c r="AY4" s="1290"/>
      <c r="AZ4" s="1290"/>
      <c r="BA4" s="1290"/>
      <c r="BB4" s="1290"/>
      <c r="BC4" s="1290"/>
      <c r="BD4" s="1290"/>
      <c r="BE4" s="1290"/>
      <c r="BF4" s="1290"/>
      <c r="BG4" s="1290"/>
      <c r="BH4" s="1290"/>
      <c r="BI4" s="1290"/>
      <c r="BJ4" s="1290"/>
      <c r="BK4" s="1290"/>
      <c r="BL4" s="1290"/>
      <c r="BM4" s="1290"/>
      <c r="BN4" s="1290"/>
      <c r="BO4" s="1290"/>
      <c r="BP4" s="1290"/>
      <c r="BQ4" s="1290"/>
      <c r="BR4" s="1290"/>
      <c r="BS4" s="1290"/>
      <c r="BT4" s="1290"/>
      <c r="BU4" s="1290"/>
      <c r="BV4" s="1290"/>
      <c r="BW4" s="1290"/>
      <c r="BX4" s="1290"/>
      <c r="BY4" s="1290"/>
      <c r="BZ4" s="1290"/>
      <c r="CA4" s="1290"/>
      <c r="CB4" s="1290"/>
      <c r="CC4" s="1290"/>
      <c r="CD4" s="1290"/>
      <c r="CE4" s="1290"/>
      <c r="CF4" s="1290"/>
      <c r="CG4" s="1290"/>
      <c r="CH4" s="1290"/>
      <c r="CI4" s="1290"/>
      <c r="CJ4" s="1290"/>
      <c r="CK4" s="1290"/>
      <c r="CL4" s="1290"/>
      <c r="CM4" s="1290"/>
      <c r="CN4" s="1290"/>
      <c r="CO4" s="1290"/>
      <c r="CP4" s="1290"/>
      <c r="CQ4" s="1290"/>
      <c r="CR4" s="1290"/>
      <c r="CS4" s="1290"/>
      <c r="CT4" s="1290"/>
      <c r="CU4" s="1290"/>
      <c r="CV4" s="1290"/>
      <c r="CW4" s="1290"/>
      <c r="CX4" s="1290"/>
      <c r="CY4" s="1290"/>
      <c r="CZ4" s="1290"/>
      <c r="DA4" s="1290"/>
      <c r="DB4" s="1290"/>
      <c r="DC4" s="1290"/>
      <c r="DD4" s="1290"/>
      <c r="DE4" s="1290"/>
    </row>
    <row r="5" spans="1:109" s="243" customFormat="1" ht="13.2" x14ac:dyDescent="0.2">
      <c r="A5" s="1290"/>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0"/>
      <c r="AJ5" s="1290"/>
      <c r="AK5" s="1290"/>
      <c r="AL5" s="1290"/>
      <c r="AM5" s="1290"/>
      <c r="AN5" s="1290"/>
      <c r="AO5" s="1290"/>
      <c r="AP5" s="1290"/>
      <c r="AQ5" s="1290"/>
      <c r="AR5" s="1290"/>
      <c r="AS5" s="1290"/>
      <c r="AT5" s="1290"/>
      <c r="AU5" s="1290"/>
      <c r="AV5" s="1290"/>
      <c r="AW5" s="1290"/>
      <c r="AX5" s="1290"/>
      <c r="AY5" s="1290"/>
      <c r="AZ5" s="1290"/>
      <c r="BA5" s="1290"/>
      <c r="BB5" s="1290"/>
      <c r="BC5" s="1290"/>
      <c r="BD5" s="1290"/>
      <c r="BE5" s="1290"/>
      <c r="BF5" s="1290"/>
      <c r="BG5" s="1290"/>
      <c r="BH5" s="1290"/>
      <c r="BI5" s="1290"/>
      <c r="BJ5" s="1290"/>
      <c r="BK5" s="1290"/>
      <c r="BL5" s="1290"/>
      <c r="BM5" s="1290"/>
      <c r="BN5" s="1290"/>
      <c r="BO5" s="1290"/>
      <c r="BP5" s="1290"/>
      <c r="BQ5" s="1290"/>
      <c r="BR5" s="1290"/>
      <c r="BS5" s="1290"/>
      <c r="BT5" s="1290"/>
      <c r="BU5" s="1290"/>
      <c r="BV5" s="1290"/>
      <c r="BW5" s="1290"/>
      <c r="BX5" s="1290"/>
      <c r="BY5" s="1290"/>
      <c r="BZ5" s="1290"/>
      <c r="CA5" s="1290"/>
      <c r="CB5" s="1290"/>
      <c r="CC5" s="1290"/>
      <c r="CD5" s="1290"/>
      <c r="CE5" s="1290"/>
      <c r="CF5" s="1290"/>
      <c r="CG5" s="1290"/>
      <c r="CH5" s="1290"/>
      <c r="CI5" s="1290"/>
      <c r="CJ5" s="1290"/>
      <c r="CK5" s="1290"/>
      <c r="CL5" s="1290"/>
      <c r="CM5" s="1290"/>
      <c r="CN5" s="1290"/>
      <c r="CO5" s="1290"/>
      <c r="CP5" s="1290"/>
      <c r="CQ5" s="1290"/>
      <c r="CR5" s="1290"/>
      <c r="CS5" s="1290"/>
      <c r="CT5" s="1290"/>
      <c r="CU5" s="1290"/>
      <c r="CV5" s="1290"/>
      <c r="CW5" s="1290"/>
      <c r="CX5" s="1290"/>
      <c r="CY5" s="1290"/>
      <c r="CZ5" s="1290"/>
      <c r="DA5" s="1290"/>
      <c r="DB5" s="1290"/>
      <c r="DC5" s="1290"/>
      <c r="DD5" s="1290"/>
      <c r="DE5" s="1290"/>
    </row>
    <row r="6" spans="1:109" s="243" customFormat="1" ht="13.2" x14ac:dyDescent="0.2">
      <c r="A6" s="1290"/>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0"/>
      <c r="Z6" s="1290"/>
      <c r="AA6" s="1290"/>
      <c r="AB6" s="1290"/>
      <c r="AC6" s="1290"/>
      <c r="AD6" s="1290"/>
      <c r="AE6" s="1290"/>
      <c r="AF6" s="1290"/>
      <c r="AG6" s="1290"/>
      <c r="AH6" s="1290"/>
      <c r="AI6" s="1290"/>
      <c r="AJ6" s="1290"/>
      <c r="AK6" s="1290"/>
      <c r="AL6" s="1290"/>
      <c r="AM6" s="1290"/>
      <c r="AN6" s="1290"/>
      <c r="AO6" s="1290"/>
      <c r="AP6" s="1290"/>
      <c r="AQ6" s="1290"/>
      <c r="AR6" s="1290"/>
      <c r="AS6" s="1290"/>
      <c r="AT6" s="1290"/>
      <c r="AU6" s="1290"/>
      <c r="AV6" s="1290"/>
      <c r="AW6" s="1290"/>
      <c r="AX6" s="1290"/>
      <c r="AY6" s="1290"/>
      <c r="AZ6" s="1290"/>
      <c r="BA6" s="1290"/>
      <c r="BB6" s="1290"/>
      <c r="BC6" s="1290"/>
      <c r="BD6" s="1290"/>
      <c r="BE6" s="1290"/>
      <c r="BF6" s="1290"/>
      <c r="BG6" s="1290"/>
      <c r="BH6" s="1290"/>
      <c r="BI6" s="1290"/>
      <c r="BJ6" s="1290"/>
      <c r="BK6" s="1290"/>
      <c r="BL6" s="1290"/>
      <c r="BM6" s="1290"/>
      <c r="BN6" s="1290"/>
      <c r="BO6" s="1290"/>
      <c r="BP6" s="1290"/>
      <c r="BQ6" s="1290"/>
      <c r="BR6" s="1290"/>
      <c r="BS6" s="1290"/>
      <c r="BT6" s="1290"/>
      <c r="BU6" s="1290"/>
      <c r="BV6" s="1290"/>
      <c r="BW6" s="1290"/>
      <c r="BX6" s="1290"/>
      <c r="BY6" s="1290"/>
      <c r="BZ6" s="1290"/>
      <c r="CA6" s="1290"/>
      <c r="CB6" s="1290"/>
      <c r="CC6" s="1290"/>
      <c r="CD6" s="1290"/>
      <c r="CE6" s="1290"/>
      <c r="CF6" s="1290"/>
      <c r="CG6" s="1290"/>
      <c r="CH6" s="1290"/>
      <c r="CI6" s="1290"/>
      <c r="CJ6" s="1290"/>
      <c r="CK6" s="1290"/>
      <c r="CL6" s="1290"/>
      <c r="CM6" s="1290"/>
      <c r="CN6" s="1290"/>
      <c r="CO6" s="1290"/>
      <c r="CP6" s="1290"/>
      <c r="CQ6" s="1290"/>
      <c r="CR6" s="1290"/>
      <c r="CS6" s="1290"/>
      <c r="CT6" s="1290"/>
      <c r="CU6" s="1290"/>
      <c r="CV6" s="1290"/>
      <c r="CW6" s="1290"/>
      <c r="CX6" s="1290"/>
      <c r="CY6" s="1290"/>
      <c r="CZ6" s="1290"/>
      <c r="DA6" s="1290"/>
      <c r="DB6" s="1290"/>
      <c r="DC6" s="1290"/>
      <c r="DD6" s="1290"/>
      <c r="DE6" s="1290"/>
    </row>
    <row r="7" spans="1:109" s="243" customFormat="1" ht="13.2" x14ac:dyDescent="0.2">
      <c r="A7" s="1290"/>
      <c r="B7" s="1290"/>
      <c r="C7" s="1290"/>
      <c r="D7" s="1290"/>
      <c r="E7" s="1290"/>
      <c r="F7" s="1290"/>
      <c r="G7" s="1290"/>
      <c r="H7" s="1290"/>
      <c r="I7" s="1290"/>
      <c r="J7" s="1290"/>
      <c r="K7" s="1290"/>
      <c r="L7" s="1290"/>
      <c r="M7" s="1290"/>
      <c r="N7" s="1290"/>
      <c r="O7" s="1290"/>
      <c r="P7" s="1290"/>
      <c r="Q7" s="1290"/>
      <c r="R7" s="1290"/>
      <c r="S7" s="1290"/>
      <c r="T7" s="1290"/>
      <c r="U7" s="1290"/>
      <c r="V7" s="1290"/>
      <c r="W7" s="1290"/>
      <c r="X7" s="1290"/>
      <c r="Y7" s="1290"/>
      <c r="Z7" s="1290"/>
      <c r="AA7" s="1290"/>
      <c r="AB7" s="1290"/>
      <c r="AC7" s="1290"/>
      <c r="AD7" s="1290"/>
      <c r="AE7" s="1290"/>
      <c r="AF7" s="1290"/>
      <c r="AG7" s="1290"/>
      <c r="AH7" s="1290"/>
      <c r="AI7" s="1290"/>
      <c r="AJ7" s="1290"/>
      <c r="AK7" s="1290"/>
      <c r="AL7" s="1290"/>
      <c r="AM7" s="1290"/>
      <c r="AN7" s="1290"/>
      <c r="AO7" s="1290"/>
      <c r="AP7" s="1290"/>
      <c r="AQ7" s="1290"/>
      <c r="AR7" s="1290"/>
      <c r="AS7" s="1290"/>
      <c r="AT7" s="1290"/>
      <c r="AU7" s="1290"/>
      <c r="AV7" s="1290"/>
      <c r="AW7" s="1290"/>
      <c r="AX7" s="1290"/>
      <c r="AY7" s="1290"/>
      <c r="AZ7" s="1290"/>
      <c r="BA7" s="1290"/>
      <c r="BB7" s="1290"/>
      <c r="BC7" s="1290"/>
      <c r="BD7" s="1290"/>
      <c r="BE7" s="1290"/>
      <c r="BF7" s="1290"/>
      <c r="BG7" s="1290"/>
      <c r="BH7" s="1290"/>
      <c r="BI7" s="1290"/>
      <c r="BJ7" s="1290"/>
      <c r="BK7" s="1290"/>
      <c r="BL7" s="1290"/>
      <c r="BM7" s="1290"/>
      <c r="BN7" s="1290"/>
      <c r="BO7" s="1290"/>
      <c r="BP7" s="1290"/>
      <c r="BQ7" s="1290"/>
      <c r="BR7" s="1290"/>
      <c r="BS7" s="1290"/>
      <c r="BT7" s="1290"/>
      <c r="BU7" s="1290"/>
      <c r="BV7" s="1290"/>
      <c r="BW7" s="1290"/>
      <c r="BX7" s="1290"/>
      <c r="BY7" s="1290"/>
      <c r="BZ7" s="1290"/>
      <c r="CA7" s="1290"/>
      <c r="CB7" s="1290"/>
      <c r="CC7" s="1290"/>
      <c r="CD7" s="1290"/>
      <c r="CE7" s="1290"/>
      <c r="CF7" s="1290"/>
      <c r="CG7" s="1290"/>
      <c r="CH7" s="1290"/>
      <c r="CI7" s="1290"/>
      <c r="CJ7" s="1290"/>
      <c r="CK7" s="1290"/>
      <c r="CL7" s="1290"/>
      <c r="CM7" s="1290"/>
      <c r="CN7" s="1290"/>
      <c r="CO7" s="1290"/>
      <c r="CP7" s="1290"/>
      <c r="CQ7" s="1290"/>
      <c r="CR7" s="1290"/>
      <c r="CS7" s="1290"/>
      <c r="CT7" s="1290"/>
      <c r="CU7" s="1290"/>
      <c r="CV7" s="1290"/>
      <c r="CW7" s="1290"/>
      <c r="CX7" s="1290"/>
      <c r="CY7" s="1290"/>
      <c r="CZ7" s="1290"/>
      <c r="DA7" s="1290"/>
      <c r="DB7" s="1290"/>
      <c r="DC7" s="1290"/>
      <c r="DD7" s="1290"/>
      <c r="DE7" s="1290"/>
    </row>
    <row r="8" spans="1:109" s="243" customFormat="1" ht="13.2" x14ac:dyDescent="0.2">
      <c r="A8" s="1290"/>
      <c r="B8" s="1290"/>
      <c r="C8" s="1290"/>
      <c r="D8" s="1290"/>
      <c r="E8" s="1290"/>
      <c r="F8" s="1290"/>
      <c r="G8" s="1290"/>
      <c r="H8" s="1290"/>
      <c r="I8" s="1290"/>
      <c r="J8" s="1290"/>
      <c r="K8" s="1290"/>
      <c r="L8" s="1290"/>
      <c r="M8" s="1290"/>
      <c r="N8" s="1290"/>
      <c r="O8" s="1290"/>
      <c r="P8" s="1290"/>
      <c r="Q8" s="1290"/>
      <c r="R8" s="1290"/>
      <c r="S8" s="1290"/>
      <c r="T8" s="1290"/>
      <c r="U8" s="1290"/>
      <c r="V8" s="1290"/>
      <c r="W8" s="1290"/>
      <c r="X8" s="1290"/>
      <c r="Y8" s="1290"/>
      <c r="Z8" s="1290"/>
      <c r="AA8" s="1290"/>
      <c r="AB8" s="1290"/>
      <c r="AC8" s="1290"/>
      <c r="AD8" s="1290"/>
      <c r="AE8" s="1290"/>
      <c r="AF8" s="1290"/>
      <c r="AG8" s="1290"/>
      <c r="AH8" s="1290"/>
      <c r="AI8" s="1290"/>
      <c r="AJ8" s="1290"/>
      <c r="AK8" s="1290"/>
      <c r="AL8" s="1290"/>
      <c r="AM8" s="1290"/>
      <c r="AN8" s="1290"/>
      <c r="AO8" s="1290"/>
      <c r="AP8" s="1290"/>
      <c r="AQ8" s="1290"/>
      <c r="AR8" s="1290"/>
      <c r="AS8" s="1290"/>
      <c r="AT8" s="1290"/>
      <c r="AU8" s="1290"/>
      <c r="AV8" s="1290"/>
      <c r="AW8" s="1290"/>
      <c r="AX8" s="1290"/>
      <c r="AY8" s="1290"/>
      <c r="AZ8" s="1290"/>
      <c r="BA8" s="1290"/>
      <c r="BB8" s="1290"/>
      <c r="BC8" s="1290"/>
      <c r="BD8" s="1290"/>
      <c r="BE8" s="1290"/>
      <c r="BF8" s="1290"/>
      <c r="BG8" s="1290"/>
      <c r="BH8" s="1290"/>
      <c r="BI8" s="1290"/>
      <c r="BJ8" s="1290"/>
      <c r="BK8" s="1290"/>
      <c r="BL8" s="1290"/>
      <c r="BM8" s="1290"/>
      <c r="BN8" s="1290"/>
      <c r="BO8" s="1290"/>
      <c r="BP8" s="1290"/>
      <c r="BQ8" s="1290"/>
      <c r="BR8" s="1290"/>
      <c r="BS8" s="1290"/>
      <c r="BT8" s="1290"/>
      <c r="BU8" s="1290"/>
      <c r="BV8" s="1290"/>
      <c r="BW8" s="1290"/>
      <c r="BX8" s="1290"/>
      <c r="BY8" s="1290"/>
      <c r="BZ8" s="1290"/>
      <c r="CA8" s="1290"/>
      <c r="CB8" s="1290"/>
      <c r="CC8" s="1290"/>
      <c r="CD8" s="1290"/>
      <c r="CE8" s="1290"/>
      <c r="CF8" s="1290"/>
      <c r="CG8" s="1290"/>
      <c r="CH8" s="1290"/>
      <c r="CI8" s="1290"/>
      <c r="CJ8" s="1290"/>
      <c r="CK8" s="1290"/>
      <c r="CL8" s="1290"/>
      <c r="CM8" s="1290"/>
      <c r="CN8" s="1290"/>
      <c r="CO8" s="1290"/>
      <c r="CP8" s="1290"/>
      <c r="CQ8" s="1290"/>
      <c r="CR8" s="1290"/>
      <c r="CS8" s="1290"/>
      <c r="CT8" s="1290"/>
      <c r="CU8" s="1290"/>
      <c r="CV8" s="1290"/>
      <c r="CW8" s="1290"/>
      <c r="CX8" s="1290"/>
      <c r="CY8" s="1290"/>
      <c r="CZ8" s="1290"/>
      <c r="DA8" s="1290"/>
      <c r="DB8" s="1290"/>
      <c r="DC8" s="1290"/>
      <c r="DD8" s="1290"/>
      <c r="DE8" s="1290"/>
    </row>
    <row r="9" spans="1:109" s="243" customFormat="1" ht="13.2" x14ac:dyDescent="0.2">
      <c r="A9" s="1290"/>
      <c r="B9" s="1290"/>
      <c r="C9" s="1290"/>
      <c r="D9" s="1290"/>
      <c r="E9" s="1290"/>
      <c r="F9" s="1290"/>
      <c r="G9" s="1290"/>
      <c r="H9" s="1290"/>
      <c r="I9" s="1290"/>
      <c r="J9" s="1290"/>
      <c r="K9" s="1290"/>
      <c r="L9" s="1290"/>
      <c r="M9" s="1290"/>
      <c r="N9" s="1290"/>
      <c r="O9" s="1290"/>
      <c r="P9" s="1290"/>
      <c r="Q9" s="1290"/>
      <c r="R9" s="1290"/>
      <c r="S9" s="1290"/>
      <c r="T9" s="1290"/>
      <c r="U9" s="1290"/>
      <c r="V9" s="1290"/>
      <c r="W9" s="1290"/>
      <c r="X9" s="1290"/>
      <c r="Y9" s="1290"/>
      <c r="Z9" s="1290"/>
      <c r="AA9" s="1290"/>
      <c r="AB9" s="1290"/>
      <c r="AC9" s="1290"/>
      <c r="AD9" s="1290"/>
      <c r="AE9" s="1290"/>
      <c r="AF9" s="1290"/>
      <c r="AG9" s="1290"/>
      <c r="AH9" s="1290"/>
      <c r="AI9" s="1290"/>
      <c r="AJ9" s="1290"/>
      <c r="AK9" s="1290"/>
      <c r="AL9" s="1290"/>
      <c r="AM9" s="1290"/>
      <c r="AN9" s="1290"/>
      <c r="AO9" s="1290"/>
      <c r="AP9" s="1290"/>
      <c r="AQ9" s="1290"/>
      <c r="AR9" s="1290"/>
      <c r="AS9" s="1290"/>
      <c r="AT9" s="1290"/>
      <c r="AU9" s="1290"/>
      <c r="AV9" s="1290"/>
      <c r="AW9" s="1290"/>
      <c r="AX9" s="1290"/>
      <c r="AY9" s="1290"/>
      <c r="AZ9" s="1290"/>
      <c r="BA9" s="1290"/>
      <c r="BB9" s="1290"/>
      <c r="BC9" s="1290"/>
      <c r="BD9" s="1290"/>
      <c r="BE9" s="1290"/>
      <c r="BF9" s="1290"/>
      <c r="BG9" s="1290"/>
      <c r="BH9" s="1290"/>
      <c r="BI9" s="1290"/>
      <c r="BJ9" s="1290"/>
      <c r="BK9" s="1290"/>
      <c r="BL9" s="1290"/>
      <c r="BM9" s="1290"/>
      <c r="BN9" s="1290"/>
      <c r="BO9" s="1290"/>
      <c r="BP9" s="1290"/>
      <c r="BQ9" s="1290"/>
      <c r="BR9" s="1290"/>
      <c r="BS9" s="1290"/>
      <c r="BT9" s="1290"/>
      <c r="BU9" s="1290"/>
      <c r="BV9" s="1290"/>
      <c r="BW9" s="1290"/>
      <c r="BX9" s="1290"/>
      <c r="BY9" s="1290"/>
      <c r="BZ9" s="1290"/>
      <c r="CA9" s="1290"/>
      <c r="CB9" s="1290"/>
      <c r="CC9" s="1290"/>
      <c r="CD9" s="1290"/>
      <c r="CE9" s="1290"/>
      <c r="CF9" s="1290"/>
      <c r="CG9" s="1290"/>
      <c r="CH9" s="1290"/>
      <c r="CI9" s="1290"/>
      <c r="CJ9" s="1290"/>
      <c r="CK9" s="1290"/>
      <c r="CL9" s="1290"/>
      <c r="CM9" s="1290"/>
      <c r="CN9" s="1290"/>
      <c r="CO9" s="1290"/>
      <c r="CP9" s="1290"/>
      <c r="CQ9" s="1290"/>
      <c r="CR9" s="1290"/>
      <c r="CS9" s="1290"/>
      <c r="CT9" s="1290"/>
      <c r="CU9" s="1290"/>
      <c r="CV9" s="1290"/>
      <c r="CW9" s="1290"/>
      <c r="CX9" s="1290"/>
      <c r="CY9" s="1290"/>
      <c r="CZ9" s="1290"/>
      <c r="DA9" s="1290"/>
      <c r="DB9" s="1290"/>
      <c r="DC9" s="1290"/>
      <c r="DD9" s="1290"/>
      <c r="DE9" s="1290"/>
    </row>
    <row r="10" spans="1:109" s="243" customFormat="1" ht="13.2" x14ac:dyDescent="0.2">
      <c r="A10" s="1290"/>
      <c r="B10" s="1290"/>
      <c r="C10" s="1290"/>
      <c r="D10" s="1290"/>
      <c r="E10" s="1290"/>
      <c r="F10" s="1290"/>
      <c r="G10" s="1290"/>
      <c r="H10" s="1290"/>
      <c r="I10" s="1290"/>
      <c r="J10" s="1290"/>
      <c r="K10" s="1290"/>
      <c r="L10" s="1290"/>
      <c r="M10" s="1290"/>
      <c r="N10" s="1290"/>
      <c r="O10" s="1290"/>
      <c r="P10" s="1290"/>
      <c r="Q10" s="1290"/>
      <c r="R10" s="1290"/>
      <c r="S10" s="1290"/>
      <c r="T10" s="1290"/>
      <c r="U10" s="1290"/>
      <c r="V10" s="1290"/>
      <c r="W10" s="1290"/>
      <c r="X10" s="1290"/>
      <c r="Y10" s="1290"/>
      <c r="Z10" s="1290"/>
      <c r="AA10" s="1290"/>
      <c r="AB10" s="1290"/>
      <c r="AC10" s="1290"/>
      <c r="AD10" s="1290"/>
      <c r="AE10" s="1290"/>
      <c r="AF10" s="1290"/>
      <c r="AG10" s="1290"/>
      <c r="AH10" s="1290"/>
      <c r="AI10" s="1290"/>
      <c r="AJ10" s="1290"/>
      <c r="AK10" s="1290"/>
      <c r="AL10" s="1290"/>
      <c r="AM10" s="1290"/>
      <c r="AN10" s="1290"/>
      <c r="AO10" s="1290"/>
      <c r="AP10" s="1290"/>
      <c r="AQ10" s="1290"/>
      <c r="AR10" s="1290"/>
      <c r="AS10" s="1290"/>
      <c r="AT10" s="1290"/>
      <c r="AU10" s="1290"/>
      <c r="AV10" s="1290"/>
      <c r="AW10" s="1290"/>
      <c r="AX10" s="1290"/>
      <c r="AY10" s="1290"/>
      <c r="AZ10" s="1290"/>
      <c r="BA10" s="1290"/>
      <c r="BB10" s="1290"/>
      <c r="BC10" s="1290"/>
      <c r="BD10" s="1290"/>
      <c r="BE10" s="1290"/>
      <c r="BF10" s="1290"/>
      <c r="BG10" s="1290"/>
      <c r="BH10" s="1290"/>
      <c r="BI10" s="1290"/>
      <c r="BJ10" s="1290"/>
      <c r="BK10" s="1290"/>
      <c r="BL10" s="1290"/>
      <c r="BM10" s="1290"/>
      <c r="BN10" s="1290"/>
      <c r="BO10" s="1290"/>
      <c r="BP10" s="1290"/>
      <c r="BQ10" s="1290"/>
      <c r="BR10" s="1290"/>
      <c r="BS10" s="1290"/>
      <c r="BT10" s="1290"/>
      <c r="BU10" s="1290"/>
      <c r="BV10" s="1290"/>
      <c r="BW10" s="1290"/>
      <c r="BX10" s="1290"/>
      <c r="BY10" s="1290"/>
      <c r="BZ10" s="1290"/>
      <c r="CA10" s="1290"/>
      <c r="CB10" s="1290"/>
      <c r="CC10" s="1290"/>
      <c r="CD10" s="1290"/>
      <c r="CE10" s="1290"/>
      <c r="CF10" s="1290"/>
      <c r="CG10" s="1290"/>
      <c r="CH10" s="1290"/>
      <c r="CI10" s="1290"/>
      <c r="CJ10" s="1290"/>
      <c r="CK10" s="1290"/>
      <c r="CL10" s="1290"/>
      <c r="CM10" s="1290"/>
      <c r="CN10" s="1290"/>
      <c r="CO10" s="1290"/>
      <c r="CP10" s="1290"/>
      <c r="CQ10" s="1290"/>
      <c r="CR10" s="1290"/>
      <c r="CS10" s="1290"/>
      <c r="CT10" s="1290"/>
      <c r="CU10" s="1290"/>
      <c r="CV10" s="1290"/>
      <c r="CW10" s="1290"/>
      <c r="CX10" s="1290"/>
      <c r="CY10" s="1290"/>
      <c r="CZ10" s="1290"/>
      <c r="DA10" s="1290"/>
      <c r="DB10" s="1290"/>
      <c r="DC10" s="1290"/>
      <c r="DD10" s="1290"/>
      <c r="DE10" s="1290"/>
    </row>
    <row r="11" spans="1:109" s="243" customFormat="1" ht="13.2" x14ac:dyDescent="0.2">
      <c r="A11" s="1290"/>
      <c r="B11" s="1290"/>
      <c r="C11" s="1290"/>
      <c r="D11" s="1290"/>
      <c r="E11" s="1290"/>
      <c r="F11" s="1290"/>
      <c r="G11" s="1290"/>
      <c r="H11" s="1290"/>
      <c r="I11" s="1290"/>
      <c r="J11" s="1290"/>
      <c r="K11" s="1290"/>
      <c r="L11" s="1290"/>
      <c r="M11" s="1290"/>
      <c r="N11" s="1290"/>
      <c r="O11" s="1290"/>
      <c r="P11" s="1290"/>
      <c r="Q11" s="1290"/>
      <c r="R11" s="1290"/>
      <c r="S11" s="1290"/>
      <c r="T11" s="1290"/>
      <c r="U11" s="1290"/>
      <c r="V11" s="1290"/>
      <c r="W11" s="1290"/>
      <c r="X11" s="1290"/>
      <c r="Y11" s="1290"/>
      <c r="Z11" s="1290"/>
      <c r="AA11" s="1290"/>
      <c r="AB11" s="1290"/>
      <c r="AC11" s="1290"/>
      <c r="AD11" s="1290"/>
      <c r="AE11" s="1290"/>
      <c r="AF11" s="1290"/>
      <c r="AG11" s="1290"/>
      <c r="AH11" s="1290"/>
      <c r="AI11" s="1290"/>
      <c r="AJ11" s="1290"/>
      <c r="AK11" s="1290"/>
      <c r="AL11" s="1290"/>
      <c r="AM11" s="1290"/>
      <c r="AN11" s="1290"/>
      <c r="AO11" s="1290"/>
      <c r="AP11" s="1290"/>
      <c r="AQ11" s="1290"/>
      <c r="AR11" s="1290"/>
      <c r="AS11" s="1290"/>
      <c r="AT11" s="1290"/>
      <c r="AU11" s="1290"/>
      <c r="AV11" s="1290"/>
      <c r="AW11" s="1290"/>
      <c r="AX11" s="1290"/>
      <c r="AY11" s="1290"/>
      <c r="AZ11" s="1290"/>
      <c r="BA11" s="1290"/>
      <c r="BB11" s="1290"/>
      <c r="BC11" s="1290"/>
      <c r="BD11" s="1290"/>
      <c r="BE11" s="1290"/>
      <c r="BF11" s="1290"/>
      <c r="BG11" s="1290"/>
      <c r="BH11" s="1290"/>
      <c r="BI11" s="1290"/>
      <c r="BJ11" s="1290"/>
      <c r="BK11" s="1290"/>
      <c r="BL11" s="1290"/>
      <c r="BM11" s="1290"/>
      <c r="BN11" s="1290"/>
      <c r="BO11" s="1290"/>
      <c r="BP11" s="1290"/>
      <c r="BQ11" s="1290"/>
      <c r="BR11" s="1290"/>
      <c r="BS11" s="1290"/>
      <c r="BT11" s="1290"/>
      <c r="BU11" s="1290"/>
      <c r="BV11" s="1290"/>
      <c r="BW11" s="1290"/>
      <c r="BX11" s="1290"/>
      <c r="BY11" s="1290"/>
      <c r="BZ11" s="1290"/>
      <c r="CA11" s="1290"/>
      <c r="CB11" s="1290"/>
      <c r="CC11" s="1290"/>
      <c r="CD11" s="1290"/>
      <c r="CE11" s="1290"/>
      <c r="CF11" s="1290"/>
      <c r="CG11" s="1290"/>
      <c r="CH11" s="1290"/>
      <c r="CI11" s="1290"/>
      <c r="CJ11" s="1290"/>
      <c r="CK11" s="1290"/>
      <c r="CL11" s="1290"/>
      <c r="CM11" s="1290"/>
      <c r="CN11" s="1290"/>
      <c r="CO11" s="1290"/>
      <c r="CP11" s="1290"/>
      <c r="CQ11" s="1290"/>
      <c r="CR11" s="1290"/>
      <c r="CS11" s="1290"/>
      <c r="CT11" s="1290"/>
      <c r="CU11" s="1290"/>
      <c r="CV11" s="1290"/>
      <c r="CW11" s="1290"/>
      <c r="CX11" s="1290"/>
      <c r="CY11" s="1290"/>
      <c r="CZ11" s="1290"/>
      <c r="DA11" s="1290"/>
      <c r="DB11" s="1290"/>
      <c r="DC11" s="1290"/>
      <c r="DD11" s="1290"/>
      <c r="DE11" s="1290"/>
    </row>
    <row r="12" spans="1:109" s="243" customFormat="1" ht="13.2" x14ac:dyDescent="0.2">
      <c r="A12" s="1290"/>
      <c r="B12" s="1290"/>
      <c r="C12" s="1290"/>
      <c r="D12" s="1290"/>
      <c r="E12" s="1290"/>
      <c r="F12" s="1290"/>
      <c r="G12" s="1290"/>
      <c r="H12" s="1290"/>
      <c r="I12" s="1290"/>
      <c r="J12" s="1290"/>
      <c r="K12" s="1290"/>
      <c r="L12" s="1290"/>
      <c r="M12" s="1290"/>
      <c r="N12" s="1290"/>
      <c r="O12" s="1290"/>
      <c r="P12" s="1290"/>
      <c r="Q12" s="1290"/>
      <c r="R12" s="1290"/>
      <c r="S12" s="1290"/>
      <c r="T12" s="1290"/>
      <c r="U12" s="1290"/>
      <c r="V12" s="1290"/>
      <c r="W12" s="1290"/>
      <c r="X12" s="1290"/>
      <c r="Y12" s="1290"/>
      <c r="Z12" s="1290"/>
      <c r="AA12" s="1290"/>
      <c r="AB12" s="1290"/>
      <c r="AC12" s="1290"/>
      <c r="AD12" s="1290"/>
      <c r="AE12" s="1290"/>
      <c r="AF12" s="1290"/>
      <c r="AG12" s="1290"/>
      <c r="AH12" s="1290"/>
      <c r="AI12" s="1290"/>
      <c r="AJ12" s="1290"/>
      <c r="AK12" s="1290"/>
      <c r="AL12" s="1290"/>
      <c r="AM12" s="1290"/>
      <c r="AN12" s="1290"/>
      <c r="AO12" s="1290"/>
      <c r="AP12" s="1290"/>
      <c r="AQ12" s="1290"/>
      <c r="AR12" s="1290"/>
      <c r="AS12" s="1290"/>
      <c r="AT12" s="1290"/>
      <c r="AU12" s="1290"/>
      <c r="AV12" s="1290"/>
      <c r="AW12" s="1290"/>
      <c r="AX12" s="1290"/>
      <c r="AY12" s="1290"/>
      <c r="AZ12" s="1290"/>
      <c r="BA12" s="1290"/>
      <c r="BB12" s="1290"/>
      <c r="BC12" s="1290"/>
      <c r="BD12" s="1290"/>
      <c r="BE12" s="1290"/>
      <c r="BF12" s="1290"/>
      <c r="BG12" s="1290"/>
      <c r="BH12" s="1290"/>
      <c r="BI12" s="1290"/>
      <c r="BJ12" s="1290"/>
      <c r="BK12" s="1290"/>
      <c r="BL12" s="1290"/>
      <c r="BM12" s="1290"/>
      <c r="BN12" s="1290"/>
      <c r="BO12" s="1290"/>
      <c r="BP12" s="1290"/>
      <c r="BQ12" s="1290"/>
      <c r="BR12" s="1290"/>
      <c r="BS12" s="1290"/>
      <c r="BT12" s="1290"/>
      <c r="BU12" s="1290"/>
      <c r="BV12" s="1290"/>
      <c r="BW12" s="1290"/>
      <c r="BX12" s="1290"/>
      <c r="BY12" s="1290"/>
      <c r="BZ12" s="1290"/>
      <c r="CA12" s="1290"/>
      <c r="CB12" s="1290"/>
      <c r="CC12" s="1290"/>
      <c r="CD12" s="1290"/>
      <c r="CE12" s="1290"/>
      <c r="CF12" s="1290"/>
      <c r="CG12" s="1290"/>
      <c r="CH12" s="1290"/>
      <c r="CI12" s="1290"/>
      <c r="CJ12" s="1290"/>
      <c r="CK12" s="1290"/>
      <c r="CL12" s="1290"/>
      <c r="CM12" s="1290"/>
      <c r="CN12" s="1290"/>
      <c r="CO12" s="1290"/>
      <c r="CP12" s="1290"/>
      <c r="CQ12" s="1290"/>
      <c r="CR12" s="1290"/>
      <c r="CS12" s="1290"/>
      <c r="CT12" s="1290"/>
      <c r="CU12" s="1290"/>
      <c r="CV12" s="1290"/>
      <c r="CW12" s="1290"/>
      <c r="CX12" s="1290"/>
      <c r="CY12" s="1290"/>
      <c r="CZ12" s="1290"/>
      <c r="DA12" s="1290"/>
      <c r="DB12" s="1290"/>
      <c r="DC12" s="1290"/>
      <c r="DD12" s="1290"/>
      <c r="DE12" s="1290"/>
    </row>
    <row r="13" spans="1:109" s="243" customFormat="1" ht="13.2" x14ac:dyDescent="0.2">
      <c r="A13" s="1290"/>
      <c r="B13" s="1290"/>
      <c r="C13" s="1290"/>
      <c r="D13" s="1290"/>
      <c r="E13" s="1290"/>
      <c r="F13" s="1290"/>
      <c r="G13" s="1290"/>
      <c r="H13" s="1290"/>
      <c r="I13" s="1290"/>
      <c r="J13" s="1290"/>
      <c r="K13" s="1290"/>
      <c r="L13" s="1290"/>
      <c r="M13" s="1290"/>
      <c r="N13" s="1290"/>
      <c r="O13" s="1290"/>
      <c r="P13" s="1290"/>
      <c r="Q13" s="1290"/>
      <c r="R13" s="1290"/>
      <c r="S13" s="1290"/>
      <c r="T13" s="1290"/>
      <c r="U13" s="1290"/>
      <c r="V13" s="1290"/>
      <c r="W13" s="1290"/>
      <c r="X13" s="1290"/>
      <c r="Y13" s="1290"/>
      <c r="Z13" s="1290"/>
      <c r="AA13" s="1290"/>
      <c r="AB13" s="1290"/>
      <c r="AC13" s="1290"/>
      <c r="AD13" s="1290"/>
      <c r="AE13" s="1290"/>
      <c r="AF13" s="1290"/>
      <c r="AG13" s="1290"/>
      <c r="AH13" s="1290"/>
      <c r="AI13" s="1290"/>
      <c r="AJ13" s="1290"/>
      <c r="AK13" s="1290"/>
      <c r="AL13" s="1290"/>
      <c r="AM13" s="1290"/>
      <c r="AN13" s="1290"/>
      <c r="AO13" s="1290"/>
      <c r="AP13" s="1290"/>
      <c r="AQ13" s="1290"/>
      <c r="AR13" s="1290"/>
      <c r="AS13" s="1290"/>
      <c r="AT13" s="1290"/>
      <c r="AU13" s="1290"/>
      <c r="AV13" s="1290"/>
      <c r="AW13" s="1290"/>
      <c r="AX13" s="1290"/>
      <c r="AY13" s="1290"/>
      <c r="AZ13" s="1290"/>
      <c r="BA13" s="1290"/>
      <c r="BB13" s="1290"/>
      <c r="BC13" s="1290"/>
      <c r="BD13" s="1290"/>
      <c r="BE13" s="1290"/>
      <c r="BF13" s="1290"/>
      <c r="BG13" s="1290"/>
      <c r="BH13" s="1290"/>
      <c r="BI13" s="1290"/>
      <c r="BJ13" s="1290"/>
      <c r="BK13" s="1290"/>
      <c r="BL13" s="1290"/>
      <c r="BM13" s="1290"/>
      <c r="BN13" s="1290"/>
      <c r="BO13" s="1290"/>
      <c r="BP13" s="1290"/>
      <c r="BQ13" s="1290"/>
      <c r="BR13" s="1290"/>
      <c r="BS13" s="1290"/>
      <c r="BT13" s="1290"/>
      <c r="BU13" s="1290"/>
      <c r="BV13" s="1290"/>
      <c r="BW13" s="1290"/>
      <c r="BX13" s="1290"/>
      <c r="BY13" s="1290"/>
      <c r="BZ13" s="1290"/>
      <c r="CA13" s="1290"/>
      <c r="CB13" s="1290"/>
      <c r="CC13" s="1290"/>
      <c r="CD13" s="1290"/>
      <c r="CE13" s="1290"/>
      <c r="CF13" s="1290"/>
      <c r="CG13" s="1290"/>
      <c r="CH13" s="1290"/>
      <c r="CI13" s="1290"/>
      <c r="CJ13" s="1290"/>
      <c r="CK13" s="1290"/>
      <c r="CL13" s="1290"/>
      <c r="CM13" s="1290"/>
      <c r="CN13" s="1290"/>
      <c r="CO13" s="1290"/>
      <c r="CP13" s="1290"/>
      <c r="CQ13" s="1290"/>
      <c r="CR13" s="1290"/>
      <c r="CS13" s="1290"/>
      <c r="CT13" s="1290"/>
      <c r="CU13" s="1290"/>
      <c r="CV13" s="1290"/>
      <c r="CW13" s="1290"/>
      <c r="CX13" s="1290"/>
      <c r="CY13" s="1290"/>
      <c r="CZ13" s="1290"/>
      <c r="DA13" s="1290"/>
      <c r="DB13" s="1290"/>
      <c r="DC13" s="1290"/>
      <c r="DD13" s="1290"/>
      <c r="DE13" s="1290"/>
    </row>
    <row r="14" spans="1:109" s="243" customFormat="1" ht="13.2" x14ac:dyDescent="0.2">
      <c r="A14" s="1290"/>
      <c r="B14" s="1290"/>
      <c r="C14" s="1290"/>
      <c r="D14" s="1290"/>
      <c r="E14" s="1290"/>
      <c r="F14" s="1290"/>
      <c r="G14" s="1290"/>
      <c r="H14" s="1290"/>
      <c r="I14" s="1290"/>
      <c r="J14" s="1290"/>
      <c r="K14" s="1290"/>
      <c r="L14" s="1290"/>
      <c r="M14" s="1290"/>
      <c r="N14" s="1290"/>
      <c r="O14" s="1290"/>
      <c r="P14" s="1290"/>
      <c r="Q14" s="1290"/>
      <c r="R14" s="1290"/>
      <c r="S14" s="1290"/>
      <c r="T14" s="1290"/>
      <c r="U14" s="1290"/>
      <c r="V14" s="1290"/>
      <c r="W14" s="1290"/>
      <c r="X14" s="1290"/>
      <c r="Y14" s="1290"/>
      <c r="Z14" s="1290"/>
      <c r="AA14" s="1290"/>
      <c r="AB14" s="1290"/>
      <c r="AC14" s="1290"/>
      <c r="AD14" s="1290"/>
      <c r="AE14" s="1290"/>
      <c r="AF14" s="1290"/>
      <c r="AG14" s="1290"/>
      <c r="AH14" s="1290"/>
      <c r="AI14" s="1290"/>
      <c r="AJ14" s="1290"/>
      <c r="AK14" s="1290"/>
      <c r="AL14" s="1290"/>
      <c r="AM14" s="1290"/>
      <c r="AN14" s="1290"/>
      <c r="AO14" s="1290"/>
      <c r="AP14" s="1290"/>
      <c r="AQ14" s="1290"/>
      <c r="AR14" s="1290"/>
      <c r="AS14" s="1290"/>
      <c r="AT14" s="1290"/>
      <c r="AU14" s="1290"/>
      <c r="AV14" s="1290"/>
      <c r="AW14" s="1290"/>
      <c r="AX14" s="1290"/>
      <c r="AY14" s="1290"/>
      <c r="AZ14" s="1290"/>
      <c r="BA14" s="1290"/>
      <c r="BB14" s="1290"/>
      <c r="BC14" s="1290"/>
      <c r="BD14" s="1290"/>
      <c r="BE14" s="1290"/>
      <c r="BF14" s="1290"/>
      <c r="BG14" s="1290"/>
      <c r="BH14" s="1290"/>
      <c r="BI14" s="1290"/>
      <c r="BJ14" s="1290"/>
      <c r="BK14" s="1290"/>
      <c r="BL14" s="1290"/>
      <c r="BM14" s="1290"/>
      <c r="BN14" s="1290"/>
      <c r="BO14" s="1290"/>
      <c r="BP14" s="1290"/>
      <c r="BQ14" s="1290"/>
      <c r="BR14" s="1290"/>
      <c r="BS14" s="1290"/>
      <c r="BT14" s="1290"/>
      <c r="BU14" s="1290"/>
      <c r="BV14" s="1290"/>
      <c r="BW14" s="1290"/>
      <c r="BX14" s="1290"/>
      <c r="BY14" s="1290"/>
      <c r="BZ14" s="1290"/>
      <c r="CA14" s="1290"/>
      <c r="CB14" s="1290"/>
      <c r="CC14" s="1290"/>
      <c r="CD14" s="1290"/>
      <c r="CE14" s="1290"/>
      <c r="CF14" s="1290"/>
      <c r="CG14" s="1290"/>
      <c r="CH14" s="1290"/>
      <c r="CI14" s="1290"/>
      <c r="CJ14" s="1290"/>
      <c r="CK14" s="1290"/>
      <c r="CL14" s="1290"/>
      <c r="CM14" s="1290"/>
      <c r="CN14" s="1290"/>
      <c r="CO14" s="1290"/>
      <c r="CP14" s="1290"/>
      <c r="CQ14" s="1290"/>
      <c r="CR14" s="1290"/>
      <c r="CS14" s="1290"/>
      <c r="CT14" s="1290"/>
      <c r="CU14" s="1290"/>
      <c r="CV14" s="1290"/>
      <c r="CW14" s="1290"/>
      <c r="CX14" s="1290"/>
      <c r="CY14" s="1290"/>
      <c r="CZ14" s="1290"/>
      <c r="DA14" s="1290"/>
      <c r="DB14" s="1290"/>
      <c r="DC14" s="1290"/>
      <c r="DD14" s="1290"/>
      <c r="DE14" s="1290"/>
    </row>
    <row r="15" spans="1:109" s="243" customFormat="1" ht="13.2" x14ac:dyDescent="0.2">
      <c r="A15" s="245"/>
      <c r="B15" s="1290"/>
      <c r="C15" s="1290"/>
      <c r="D15" s="1290"/>
      <c r="E15" s="1290"/>
      <c r="F15" s="1290"/>
      <c r="G15" s="1290"/>
      <c r="H15" s="1290"/>
      <c r="I15" s="1290"/>
      <c r="J15" s="1290"/>
      <c r="K15" s="1290"/>
      <c r="L15" s="1290"/>
      <c r="M15" s="1290"/>
      <c r="N15" s="1290"/>
      <c r="O15" s="1290"/>
      <c r="P15" s="1290"/>
      <c r="Q15" s="1290"/>
      <c r="R15" s="1290"/>
      <c r="S15" s="1290"/>
      <c r="T15" s="1290"/>
      <c r="U15" s="1290"/>
      <c r="V15" s="1290"/>
      <c r="W15" s="1290"/>
      <c r="X15" s="1290"/>
      <c r="Y15" s="1290"/>
      <c r="Z15" s="1290"/>
      <c r="AA15" s="1290"/>
      <c r="AB15" s="1290"/>
      <c r="AC15" s="1290"/>
      <c r="AD15" s="1290"/>
      <c r="AE15" s="1290"/>
      <c r="AF15" s="1290"/>
      <c r="AG15" s="1290"/>
      <c r="AH15" s="1290"/>
      <c r="AI15" s="1290"/>
      <c r="AJ15" s="1290"/>
      <c r="AK15" s="1290"/>
      <c r="AL15" s="1290"/>
      <c r="AM15" s="1290"/>
      <c r="AN15" s="1290"/>
      <c r="AO15" s="1290"/>
      <c r="AP15" s="1290"/>
      <c r="AQ15" s="1290"/>
      <c r="AR15" s="1290"/>
      <c r="AS15" s="1290"/>
      <c r="AT15" s="1290"/>
      <c r="AU15" s="1290"/>
      <c r="AV15" s="1290"/>
      <c r="AW15" s="1290"/>
      <c r="AX15" s="1290"/>
      <c r="AY15" s="1290"/>
      <c r="AZ15" s="1290"/>
      <c r="BA15" s="1290"/>
      <c r="BB15" s="1290"/>
      <c r="BC15" s="1290"/>
      <c r="BD15" s="1290"/>
      <c r="BE15" s="1290"/>
      <c r="BF15" s="1290"/>
      <c r="BG15" s="1290"/>
      <c r="BH15" s="1290"/>
      <c r="BI15" s="1290"/>
      <c r="BJ15" s="1290"/>
      <c r="BK15" s="1290"/>
      <c r="BL15" s="1290"/>
      <c r="BM15" s="1290"/>
      <c r="BN15" s="1290"/>
      <c r="BO15" s="1290"/>
      <c r="BP15" s="1290"/>
      <c r="BQ15" s="1290"/>
      <c r="BR15" s="1290"/>
      <c r="BS15" s="1290"/>
      <c r="BT15" s="1290"/>
      <c r="BU15" s="1290"/>
      <c r="BV15" s="1290"/>
      <c r="BW15" s="1290"/>
      <c r="BX15" s="1290"/>
      <c r="BY15" s="1290"/>
      <c r="BZ15" s="1290"/>
      <c r="CA15" s="1290"/>
      <c r="CB15" s="1290"/>
      <c r="CC15" s="1290"/>
      <c r="CD15" s="1290"/>
      <c r="CE15" s="1290"/>
      <c r="CF15" s="1290"/>
      <c r="CG15" s="1290"/>
      <c r="CH15" s="1290"/>
      <c r="CI15" s="1290"/>
      <c r="CJ15" s="1290"/>
      <c r="CK15" s="1290"/>
      <c r="CL15" s="1290"/>
      <c r="CM15" s="1290"/>
      <c r="CN15" s="1290"/>
      <c r="CO15" s="1290"/>
      <c r="CP15" s="1290"/>
      <c r="CQ15" s="1290"/>
      <c r="CR15" s="1290"/>
      <c r="CS15" s="1290"/>
      <c r="CT15" s="1290"/>
      <c r="CU15" s="1290"/>
      <c r="CV15" s="1290"/>
      <c r="CW15" s="1290"/>
      <c r="CX15" s="1290"/>
      <c r="CY15" s="1290"/>
      <c r="CZ15" s="1290"/>
      <c r="DA15" s="1290"/>
      <c r="DB15" s="1290"/>
      <c r="DC15" s="1290"/>
      <c r="DD15" s="1290"/>
      <c r="DE15" s="1290"/>
    </row>
    <row r="16" spans="1:109" s="243" customFormat="1" ht="13.2" x14ac:dyDescent="0.2">
      <c r="A16" s="245"/>
      <c r="B16" s="1290"/>
      <c r="C16" s="1290"/>
      <c r="D16" s="1290"/>
      <c r="E16" s="1290"/>
      <c r="F16" s="1290"/>
      <c r="G16" s="1290"/>
      <c r="H16" s="1290"/>
      <c r="I16" s="1290"/>
      <c r="J16" s="1290"/>
      <c r="K16" s="1290"/>
      <c r="L16" s="1290"/>
      <c r="M16" s="1290"/>
      <c r="N16" s="1290"/>
      <c r="O16" s="1290"/>
      <c r="P16" s="1290"/>
      <c r="Q16" s="1290"/>
      <c r="R16" s="1290"/>
      <c r="S16" s="1290"/>
      <c r="T16" s="1290"/>
      <c r="U16" s="1290"/>
      <c r="V16" s="1290"/>
      <c r="W16" s="1290"/>
      <c r="X16" s="1290"/>
      <c r="Y16" s="1290"/>
      <c r="Z16" s="1290"/>
      <c r="AA16" s="1290"/>
      <c r="AB16" s="1290"/>
      <c r="AC16" s="1290"/>
      <c r="AD16" s="1290"/>
      <c r="AE16" s="1290"/>
      <c r="AF16" s="1290"/>
      <c r="AG16" s="1290"/>
      <c r="AH16" s="1290"/>
      <c r="AI16" s="1290"/>
      <c r="AJ16" s="1290"/>
      <c r="AK16" s="1290"/>
      <c r="AL16" s="1290"/>
      <c r="AM16" s="1290"/>
      <c r="AN16" s="1290"/>
      <c r="AO16" s="1290"/>
      <c r="AP16" s="1290"/>
      <c r="AQ16" s="1290"/>
      <c r="AR16" s="1290"/>
      <c r="AS16" s="1290"/>
      <c r="AT16" s="1290"/>
      <c r="AU16" s="1290"/>
      <c r="AV16" s="1290"/>
      <c r="AW16" s="1290"/>
      <c r="AX16" s="1290"/>
      <c r="AY16" s="1290"/>
      <c r="AZ16" s="1290"/>
      <c r="BA16" s="1290"/>
      <c r="BB16" s="1290"/>
      <c r="BC16" s="1290"/>
      <c r="BD16" s="1290"/>
      <c r="BE16" s="1290"/>
      <c r="BF16" s="1290"/>
      <c r="BG16" s="1290"/>
      <c r="BH16" s="1290"/>
      <c r="BI16" s="1290"/>
      <c r="BJ16" s="1290"/>
      <c r="BK16" s="1290"/>
      <c r="BL16" s="1290"/>
      <c r="BM16" s="1290"/>
      <c r="BN16" s="1290"/>
      <c r="BO16" s="1290"/>
      <c r="BP16" s="1290"/>
      <c r="BQ16" s="1290"/>
      <c r="BR16" s="1290"/>
      <c r="BS16" s="1290"/>
      <c r="BT16" s="1290"/>
      <c r="BU16" s="1290"/>
      <c r="BV16" s="1290"/>
      <c r="BW16" s="1290"/>
      <c r="BX16" s="1290"/>
      <c r="BY16" s="1290"/>
      <c r="BZ16" s="1290"/>
      <c r="CA16" s="1290"/>
      <c r="CB16" s="1290"/>
      <c r="CC16" s="1290"/>
      <c r="CD16" s="1290"/>
      <c r="CE16" s="1290"/>
      <c r="CF16" s="1290"/>
      <c r="CG16" s="1290"/>
      <c r="CH16" s="1290"/>
      <c r="CI16" s="1290"/>
      <c r="CJ16" s="1290"/>
      <c r="CK16" s="1290"/>
      <c r="CL16" s="1290"/>
      <c r="CM16" s="1290"/>
      <c r="CN16" s="1290"/>
      <c r="CO16" s="1290"/>
      <c r="CP16" s="1290"/>
      <c r="CQ16" s="1290"/>
      <c r="CR16" s="1290"/>
      <c r="CS16" s="1290"/>
      <c r="CT16" s="1290"/>
      <c r="CU16" s="1290"/>
      <c r="CV16" s="1290"/>
      <c r="CW16" s="1290"/>
      <c r="CX16" s="1290"/>
      <c r="CY16" s="1290"/>
      <c r="CZ16" s="1290"/>
      <c r="DA16" s="1290"/>
      <c r="DB16" s="1290"/>
      <c r="DC16" s="1290"/>
      <c r="DD16" s="1290"/>
      <c r="DE16" s="1290"/>
    </row>
    <row r="17" spans="1:109" s="243" customFormat="1" ht="13.2" x14ac:dyDescent="0.2">
      <c r="A17" s="245"/>
      <c r="B17" s="1290"/>
      <c r="C17" s="1290"/>
      <c r="D17" s="1290"/>
      <c r="E17" s="1290"/>
      <c r="F17" s="1290"/>
      <c r="G17" s="1290"/>
      <c r="H17" s="1290"/>
      <c r="I17" s="1290"/>
      <c r="J17" s="1290"/>
      <c r="K17" s="1290"/>
      <c r="L17" s="1290"/>
      <c r="M17" s="1290"/>
      <c r="N17" s="1290"/>
      <c r="O17" s="1290"/>
      <c r="P17" s="1290"/>
      <c r="Q17" s="1290"/>
      <c r="R17" s="1290"/>
      <c r="S17" s="1290"/>
      <c r="T17" s="1290"/>
      <c r="U17" s="1290"/>
      <c r="V17" s="1290"/>
      <c r="W17" s="1290"/>
      <c r="X17" s="1290"/>
      <c r="Y17" s="1290"/>
      <c r="Z17" s="1290"/>
      <c r="AA17" s="1290"/>
      <c r="AB17" s="1290"/>
      <c r="AC17" s="1290"/>
      <c r="AD17" s="1290"/>
      <c r="AE17" s="1290"/>
      <c r="AF17" s="1290"/>
      <c r="AG17" s="1290"/>
      <c r="AH17" s="1290"/>
      <c r="AI17" s="1290"/>
      <c r="AJ17" s="1290"/>
      <c r="AK17" s="1290"/>
      <c r="AL17" s="1290"/>
      <c r="AM17" s="1290"/>
      <c r="AN17" s="1290"/>
      <c r="AO17" s="1290"/>
      <c r="AP17" s="1290"/>
      <c r="AQ17" s="1290"/>
      <c r="AR17" s="1290"/>
      <c r="AS17" s="1290"/>
      <c r="AT17" s="1290"/>
      <c r="AU17" s="1290"/>
      <c r="AV17" s="1290"/>
      <c r="AW17" s="1290"/>
      <c r="AX17" s="1290"/>
      <c r="AY17" s="1290"/>
      <c r="AZ17" s="1290"/>
      <c r="BA17" s="1290"/>
      <c r="BB17" s="1290"/>
      <c r="BC17" s="1290"/>
      <c r="BD17" s="1290"/>
      <c r="BE17" s="1290"/>
      <c r="BF17" s="1290"/>
      <c r="BG17" s="1290"/>
      <c r="BH17" s="1290"/>
      <c r="BI17" s="1290"/>
      <c r="BJ17" s="1290"/>
      <c r="BK17" s="1290"/>
      <c r="BL17" s="1290"/>
      <c r="BM17" s="1290"/>
      <c r="BN17" s="1290"/>
      <c r="BO17" s="1290"/>
      <c r="BP17" s="1290"/>
      <c r="BQ17" s="1290"/>
      <c r="BR17" s="1290"/>
      <c r="BS17" s="1290"/>
      <c r="BT17" s="1290"/>
      <c r="BU17" s="1290"/>
      <c r="BV17" s="1290"/>
      <c r="BW17" s="1290"/>
      <c r="BX17" s="1290"/>
      <c r="BY17" s="1290"/>
      <c r="BZ17" s="1290"/>
      <c r="CA17" s="1290"/>
      <c r="CB17" s="1290"/>
      <c r="CC17" s="1290"/>
      <c r="CD17" s="1290"/>
      <c r="CE17" s="1290"/>
      <c r="CF17" s="1290"/>
      <c r="CG17" s="1290"/>
      <c r="CH17" s="1290"/>
      <c r="CI17" s="1290"/>
      <c r="CJ17" s="1290"/>
      <c r="CK17" s="1290"/>
      <c r="CL17" s="1290"/>
      <c r="CM17" s="1290"/>
      <c r="CN17" s="1290"/>
      <c r="CO17" s="1290"/>
      <c r="CP17" s="1290"/>
      <c r="CQ17" s="1290"/>
      <c r="CR17" s="1290"/>
      <c r="CS17" s="1290"/>
      <c r="CT17" s="1290"/>
      <c r="CU17" s="1290"/>
      <c r="CV17" s="1290"/>
      <c r="CW17" s="1290"/>
      <c r="CX17" s="1290"/>
      <c r="CY17" s="1290"/>
      <c r="CZ17" s="1290"/>
      <c r="DA17" s="1290"/>
      <c r="DB17" s="1290"/>
      <c r="DC17" s="1290"/>
      <c r="DD17" s="1290"/>
      <c r="DE17" s="1290"/>
    </row>
    <row r="18" spans="1:109" s="243" customFormat="1" ht="13.2" x14ac:dyDescent="0.2">
      <c r="A18" s="245"/>
      <c r="B18" s="1290"/>
      <c r="C18" s="1290"/>
      <c r="D18" s="1290"/>
      <c r="E18" s="1290"/>
      <c r="F18" s="1290"/>
      <c r="G18" s="1290"/>
      <c r="H18" s="1290"/>
      <c r="I18" s="1290"/>
      <c r="J18" s="1290"/>
      <c r="K18" s="1290"/>
      <c r="L18" s="1290"/>
      <c r="M18" s="1290"/>
      <c r="N18" s="1290"/>
      <c r="O18" s="1290"/>
      <c r="P18" s="1290"/>
      <c r="Q18" s="1290"/>
      <c r="R18" s="1290"/>
      <c r="S18" s="1290"/>
      <c r="T18" s="1290"/>
      <c r="U18" s="1290"/>
      <c r="V18" s="1290"/>
      <c r="W18" s="1290"/>
      <c r="X18" s="1290"/>
      <c r="Y18" s="1290"/>
      <c r="Z18" s="1290"/>
      <c r="AA18" s="1290"/>
      <c r="AB18" s="1290"/>
      <c r="AC18" s="1290"/>
      <c r="AD18" s="1290"/>
      <c r="AE18" s="1290"/>
      <c r="AF18" s="1290"/>
      <c r="AG18" s="1290"/>
      <c r="AH18" s="1290"/>
      <c r="AI18" s="1290"/>
      <c r="AJ18" s="1290"/>
      <c r="AK18" s="1290"/>
      <c r="AL18" s="1290"/>
      <c r="AM18" s="1290"/>
      <c r="AN18" s="1290"/>
      <c r="AO18" s="1290"/>
      <c r="AP18" s="1290"/>
      <c r="AQ18" s="1290"/>
      <c r="AR18" s="1290"/>
      <c r="AS18" s="1290"/>
      <c r="AT18" s="1290"/>
      <c r="AU18" s="1290"/>
      <c r="AV18" s="1290"/>
      <c r="AW18" s="1290"/>
      <c r="AX18" s="1290"/>
      <c r="AY18" s="1290"/>
      <c r="AZ18" s="1290"/>
      <c r="BA18" s="1290"/>
      <c r="BB18" s="1290"/>
      <c r="BC18" s="1290"/>
      <c r="BD18" s="1290"/>
      <c r="BE18" s="1290"/>
      <c r="BF18" s="1290"/>
      <c r="BG18" s="1290"/>
      <c r="BH18" s="1290"/>
      <c r="BI18" s="1290"/>
      <c r="BJ18" s="1290"/>
      <c r="BK18" s="1290"/>
      <c r="BL18" s="1290"/>
      <c r="BM18" s="1290"/>
      <c r="BN18" s="1290"/>
      <c r="BO18" s="1290"/>
      <c r="BP18" s="1290"/>
      <c r="BQ18" s="1290"/>
      <c r="BR18" s="1290"/>
      <c r="BS18" s="1290"/>
      <c r="BT18" s="1290"/>
      <c r="BU18" s="1290"/>
      <c r="BV18" s="1290"/>
      <c r="BW18" s="1290"/>
      <c r="BX18" s="1290"/>
      <c r="BY18" s="1290"/>
      <c r="BZ18" s="1290"/>
      <c r="CA18" s="1290"/>
      <c r="CB18" s="1290"/>
      <c r="CC18" s="1290"/>
      <c r="CD18" s="1290"/>
      <c r="CE18" s="1290"/>
      <c r="CF18" s="1290"/>
      <c r="CG18" s="1290"/>
      <c r="CH18" s="1290"/>
      <c r="CI18" s="1290"/>
      <c r="CJ18" s="1290"/>
      <c r="CK18" s="1290"/>
      <c r="CL18" s="1290"/>
      <c r="CM18" s="1290"/>
      <c r="CN18" s="1290"/>
      <c r="CO18" s="1290"/>
      <c r="CP18" s="1290"/>
      <c r="CQ18" s="1290"/>
      <c r="CR18" s="1290"/>
      <c r="CS18" s="1290"/>
      <c r="CT18" s="1290"/>
      <c r="CU18" s="1290"/>
      <c r="CV18" s="1290"/>
      <c r="CW18" s="1290"/>
      <c r="CX18" s="1290"/>
      <c r="CY18" s="1290"/>
      <c r="CZ18" s="1290"/>
      <c r="DA18" s="1290"/>
      <c r="DB18" s="1290"/>
      <c r="DC18" s="1290"/>
      <c r="DD18" s="1290"/>
      <c r="DE18" s="1290"/>
    </row>
    <row r="19" spans="1:109" ht="13.2" x14ac:dyDescent="0.2">
      <c r="DD19" s="245"/>
      <c r="DE19" s="245"/>
    </row>
    <row r="20" spans="1:109" ht="13.2" x14ac:dyDescent="0.2">
      <c r="DD20" s="245"/>
      <c r="DE20" s="245"/>
    </row>
    <row r="21" spans="1:109" ht="17.25" customHeight="1" x14ac:dyDescent="0.2">
      <c r="B21" s="1289"/>
      <c r="C21" s="247"/>
      <c r="D21" s="247"/>
      <c r="E21" s="247"/>
      <c r="F21" s="247"/>
      <c r="G21" s="247"/>
      <c r="H21" s="247"/>
      <c r="I21" s="247"/>
      <c r="J21" s="247"/>
      <c r="K21" s="247"/>
      <c r="L21" s="247"/>
      <c r="M21" s="247"/>
      <c r="N21" s="1288"/>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88"/>
      <c r="AU21" s="247"/>
      <c r="AV21" s="247"/>
      <c r="AW21" s="247"/>
      <c r="AX21" s="247"/>
      <c r="AY21" s="247"/>
      <c r="AZ21" s="247"/>
      <c r="BA21" s="247"/>
      <c r="BB21" s="247"/>
      <c r="BC21" s="247"/>
      <c r="BD21" s="247"/>
      <c r="BE21" s="247"/>
      <c r="BF21" s="1288"/>
      <c r="BG21" s="247"/>
      <c r="BH21" s="247"/>
      <c r="BI21" s="247"/>
      <c r="BJ21" s="247"/>
      <c r="BK21" s="247"/>
      <c r="BL21" s="247"/>
      <c r="BM21" s="247"/>
      <c r="BN21" s="247"/>
      <c r="BO21" s="247"/>
      <c r="BP21" s="247"/>
      <c r="BQ21" s="247"/>
      <c r="BR21" s="1288"/>
      <c r="BS21" s="247"/>
      <c r="BT21" s="247"/>
      <c r="BU21" s="247"/>
      <c r="BV21" s="247"/>
      <c r="BW21" s="247"/>
      <c r="BX21" s="247"/>
      <c r="BY21" s="247"/>
      <c r="BZ21" s="247"/>
      <c r="CA21" s="247"/>
      <c r="CB21" s="247"/>
      <c r="CC21" s="247"/>
      <c r="CD21" s="1288"/>
      <c r="CE21" s="247"/>
      <c r="CF21" s="247"/>
      <c r="CG21" s="247"/>
      <c r="CH21" s="247"/>
      <c r="CI21" s="247"/>
      <c r="CJ21" s="247"/>
      <c r="CK21" s="247"/>
      <c r="CL21" s="247"/>
      <c r="CM21" s="247"/>
      <c r="CN21" s="247"/>
      <c r="CO21" s="247"/>
      <c r="CP21" s="1288"/>
      <c r="CQ21" s="247"/>
      <c r="CR21" s="247"/>
      <c r="CS21" s="247"/>
      <c r="CT21" s="247"/>
      <c r="CU21" s="247"/>
      <c r="CV21" s="247"/>
      <c r="CW21" s="247"/>
      <c r="CX21" s="247"/>
      <c r="CY21" s="247"/>
      <c r="CZ21" s="247"/>
      <c r="DA21" s="247"/>
      <c r="DB21" s="1288"/>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1270"/>
      <c r="DD40" s="1270"/>
      <c r="DE40" s="245"/>
    </row>
    <row r="41" spans="2:109" ht="16.2" x14ac:dyDescent="0.2">
      <c r="B41" s="246" t="s">
        <v>602</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1267"/>
      <c r="I42" s="1266"/>
      <c r="J42" s="1266"/>
      <c r="K42" s="1266"/>
      <c r="AM42" s="1267"/>
      <c r="AN42" s="1267" t="s">
        <v>598</v>
      </c>
      <c r="AP42" s="1266"/>
      <c r="AQ42" s="1266"/>
      <c r="AR42" s="1266"/>
      <c r="AY42" s="1267"/>
      <c r="BA42" s="1266"/>
      <c r="BB42" s="1266"/>
      <c r="BC42" s="1266"/>
      <c r="BK42" s="1267"/>
      <c r="BM42" s="1266"/>
      <c r="BN42" s="1266"/>
      <c r="BO42" s="1266"/>
      <c r="BW42" s="1267"/>
      <c r="BY42" s="1266"/>
      <c r="BZ42" s="1266"/>
      <c r="CA42" s="1266"/>
      <c r="CI42" s="1267"/>
      <c r="CK42" s="1266"/>
      <c r="CL42" s="1266"/>
      <c r="CM42" s="1266"/>
      <c r="CU42" s="1267"/>
      <c r="CW42" s="1266"/>
      <c r="CX42" s="1266"/>
      <c r="CY42" s="1266"/>
    </row>
    <row r="43" spans="2:109" ht="13.5" customHeight="1" x14ac:dyDescent="0.2">
      <c r="B43" s="249"/>
      <c r="AN43" s="1287" t="s">
        <v>601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5"/>
    </row>
    <row r="44" spans="2:109" ht="13.2" x14ac:dyDescent="0.2">
      <c r="B44" s="249"/>
      <c r="AN44" s="1284"/>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2"/>
    </row>
    <row r="45" spans="2:109" ht="13.2" x14ac:dyDescent="0.2">
      <c r="B45" s="249"/>
      <c r="AN45" s="1284"/>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2"/>
    </row>
    <row r="46" spans="2:109" ht="13.2" x14ac:dyDescent="0.2">
      <c r="B46" s="249"/>
      <c r="AN46" s="1284"/>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2"/>
    </row>
    <row r="47" spans="2:109" ht="13.2" x14ac:dyDescent="0.2">
      <c r="B47" s="249"/>
      <c r="AN47" s="1281"/>
      <c r="AO47" s="1280"/>
      <c r="AP47" s="1280"/>
      <c r="AQ47" s="1280"/>
      <c r="AR47" s="1280"/>
      <c r="AS47" s="1280"/>
      <c r="AT47" s="1280"/>
      <c r="AU47" s="1280"/>
      <c r="AV47" s="1280"/>
      <c r="AW47" s="1280"/>
      <c r="AX47" s="1280"/>
      <c r="AY47" s="1280"/>
      <c r="AZ47" s="1280"/>
      <c r="BA47" s="1280"/>
      <c r="BB47" s="1280"/>
      <c r="BC47" s="1280"/>
      <c r="BD47" s="1280"/>
      <c r="BE47" s="1280"/>
      <c r="BF47" s="1280"/>
      <c r="BG47" s="1280"/>
      <c r="BH47" s="1280"/>
      <c r="BI47" s="1280"/>
      <c r="BJ47" s="1280"/>
      <c r="BK47" s="1280"/>
      <c r="BL47" s="1280"/>
      <c r="BM47" s="1280"/>
      <c r="BN47" s="1280"/>
      <c r="BO47" s="1280"/>
      <c r="BP47" s="1280"/>
      <c r="BQ47" s="1280"/>
      <c r="BR47" s="1280"/>
      <c r="BS47" s="1280"/>
      <c r="BT47" s="1280"/>
      <c r="BU47" s="1280"/>
      <c r="BV47" s="1280"/>
      <c r="BW47" s="1280"/>
      <c r="BX47" s="1280"/>
      <c r="BY47" s="1280"/>
      <c r="BZ47" s="1280"/>
      <c r="CA47" s="1280"/>
      <c r="CB47" s="1280"/>
      <c r="CC47" s="1280"/>
      <c r="CD47" s="1280"/>
      <c r="CE47" s="1280"/>
      <c r="CF47" s="1280"/>
      <c r="CG47" s="1280"/>
      <c r="CH47" s="1280"/>
      <c r="CI47" s="1280"/>
      <c r="CJ47" s="1280"/>
      <c r="CK47" s="1280"/>
      <c r="CL47" s="1280"/>
      <c r="CM47" s="1280"/>
      <c r="CN47" s="1280"/>
      <c r="CO47" s="1280"/>
      <c r="CP47" s="1280"/>
      <c r="CQ47" s="1280"/>
      <c r="CR47" s="1280"/>
      <c r="CS47" s="1280"/>
      <c r="CT47" s="1280"/>
      <c r="CU47" s="1280"/>
      <c r="CV47" s="1280"/>
      <c r="CW47" s="1280"/>
      <c r="CX47" s="1280"/>
      <c r="CY47" s="1280"/>
      <c r="CZ47" s="1280"/>
      <c r="DA47" s="1280"/>
      <c r="DB47" s="1280"/>
      <c r="DC47" s="1279"/>
    </row>
    <row r="48" spans="2:109" ht="13.2" x14ac:dyDescent="0.2">
      <c r="B48" s="249"/>
      <c r="H48" s="1244"/>
      <c r="I48" s="1244"/>
      <c r="J48" s="1244"/>
      <c r="AN48" s="1244"/>
      <c r="AO48" s="1244"/>
      <c r="AP48" s="1244"/>
      <c r="AZ48" s="1244"/>
      <c r="BA48" s="1244"/>
      <c r="BB48" s="1244"/>
      <c r="BL48" s="1244"/>
      <c r="BM48" s="1244"/>
      <c r="BN48" s="1244"/>
      <c r="BX48" s="1244"/>
      <c r="BY48" s="1244"/>
      <c r="BZ48" s="1244"/>
      <c r="CJ48" s="1244"/>
      <c r="CK48" s="1244"/>
      <c r="CL48" s="1244"/>
      <c r="CV48" s="1244"/>
      <c r="CW48" s="1244"/>
      <c r="CX48" s="1244"/>
    </row>
    <row r="49" spans="1:109" ht="13.2" x14ac:dyDescent="0.2">
      <c r="B49" s="249"/>
      <c r="AN49" s="245" t="s">
        <v>596</v>
      </c>
    </row>
    <row r="50" spans="1:109" ht="13.2" x14ac:dyDescent="0.2">
      <c r="B50" s="249"/>
      <c r="G50" s="1242"/>
      <c r="H50" s="1242"/>
      <c r="I50" s="1242"/>
      <c r="J50" s="1242"/>
      <c r="K50" s="1251"/>
      <c r="L50" s="1251"/>
      <c r="M50" s="1250"/>
      <c r="N50" s="1250"/>
      <c r="AN50" s="1249"/>
      <c r="AO50" s="1248"/>
      <c r="AP50" s="1248"/>
      <c r="AQ50" s="1248"/>
      <c r="AR50" s="1248"/>
      <c r="AS50" s="1248"/>
      <c r="AT50" s="1248"/>
      <c r="AU50" s="1248"/>
      <c r="AV50" s="1248"/>
      <c r="AW50" s="1248"/>
      <c r="AX50" s="1248"/>
      <c r="AY50" s="1248"/>
      <c r="AZ50" s="1248"/>
      <c r="BA50" s="1248"/>
      <c r="BB50" s="1248"/>
      <c r="BC50" s="1248"/>
      <c r="BD50" s="1248"/>
      <c r="BE50" s="1248"/>
      <c r="BF50" s="1248"/>
      <c r="BG50" s="1248"/>
      <c r="BH50" s="1248"/>
      <c r="BI50" s="1248"/>
      <c r="BJ50" s="1248"/>
      <c r="BK50" s="1248"/>
      <c r="BL50" s="1248"/>
      <c r="BM50" s="1248"/>
      <c r="BN50" s="1248"/>
      <c r="BO50" s="1247"/>
      <c r="BP50" s="1239" t="s">
        <v>552</v>
      </c>
      <c r="BQ50" s="1239"/>
      <c r="BR50" s="1239"/>
      <c r="BS50" s="1239"/>
      <c r="BT50" s="1239"/>
      <c r="BU50" s="1239"/>
      <c r="BV50" s="1239"/>
      <c r="BW50" s="1239"/>
      <c r="BX50" s="1239" t="s">
        <v>553</v>
      </c>
      <c r="BY50" s="1239"/>
      <c r="BZ50" s="1239"/>
      <c r="CA50" s="1239"/>
      <c r="CB50" s="1239"/>
      <c r="CC50" s="1239"/>
      <c r="CD50" s="1239"/>
      <c r="CE50" s="1239"/>
      <c r="CF50" s="1239" t="s">
        <v>554</v>
      </c>
      <c r="CG50" s="1239"/>
      <c r="CH50" s="1239"/>
      <c r="CI50" s="1239"/>
      <c r="CJ50" s="1239"/>
      <c r="CK50" s="1239"/>
      <c r="CL50" s="1239"/>
      <c r="CM50" s="1239"/>
      <c r="CN50" s="1239" t="s">
        <v>555</v>
      </c>
      <c r="CO50" s="1239"/>
      <c r="CP50" s="1239"/>
      <c r="CQ50" s="1239"/>
      <c r="CR50" s="1239"/>
      <c r="CS50" s="1239"/>
      <c r="CT50" s="1239"/>
      <c r="CU50" s="1239"/>
      <c r="CV50" s="1239" t="s">
        <v>556</v>
      </c>
      <c r="CW50" s="1239"/>
      <c r="CX50" s="1239"/>
      <c r="CY50" s="1239"/>
      <c r="CZ50" s="1239"/>
      <c r="DA50" s="1239"/>
      <c r="DB50" s="1239"/>
      <c r="DC50" s="1239"/>
    </row>
    <row r="51" spans="1:109" ht="13.5" customHeight="1" x14ac:dyDescent="0.2">
      <c r="B51" s="249"/>
      <c r="G51" s="1246"/>
      <c r="H51" s="1246"/>
      <c r="I51" s="1278"/>
      <c r="J51" s="1278"/>
      <c r="K51" s="1245"/>
      <c r="L51" s="1245"/>
      <c r="M51" s="1245"/>
      <c r="N51" s="1245"/>
      <c r="AM51" s="1244"/>
      <c r="AN51" s="1238" t="s">
        <v>595</v>
      </c>
      <c r="AO51" s="1238"/>
      <c r="AP51" s="1238"/>
      <c r="AQ51" s="1238"/>
      <c r="AR51" s="1238"/>
      <c r="AS51" s="1238"/>
      <c r="AT51" s="1238"/>
      <c r="AU51" s="1238"/>
      <c r="AV51" s="1238"/>
      <c r="AW51" s="1238"/>
      <c r="AX51" s="1238"/>
      <c r="AY51" s="1238"/>
      <c r="AZ51" s="1238"/>
      <c r="BA51" s="1238"/>
      <c r="BB51" s="1238" t="s">
        <v>593</v>
      </c>
      <c r="BC51" s="1238"/>
      <c r="BD51" s="1238"/>
      <c r="BE51" s="1238"/>
      <c r="BF51" s="1238"/>
      <c r="BG51" s="1238"/>
      <c r="BH51" s="1238"/>
      <c r="BI51" s="1238"/>
      <c r="BJ51" s="1238"/>
      <c r="BK51" s="1238"/>
      <c r="BL51" s="1238"/>
      <c r="BM51" s="1238"/>
      <c r="BN51" s="1238"/>
      <c r="BO51" s="1238"/>
      <c r="BP51" s="1237">
        <v>14.4</v>
      </c>
      <c r="BQ51" s="1237"/>
      <c r="BR51" s="1237"/>
      <c r="BS51" s="1237"/>
      <c r="BT51" s="1237"/>
      <c r="BU51" s="1237"/>
      <c r="BV51" s="1237"/>
      <c r="BW51" s="1237"/>
      <c r="BX51" s="1237">
        <v>0.2</v>
      </c>
      <c r="BY51" s="1237"/>
      <c r="BZ51" s="1237"/>
      <c r="CA51" s="1237"/>
      <c r="CB51" s="1237"/>
      <c r="CC51" s="1237"/>
      <c r="CD51" s="1237"/>
      <c r="CE51" s="1237"/>
      <c r="CF51" s="1237"/>
      <c r="CG51" s="1237"/>
      <c r="CH51" s="1237"/>
      <c r="CI51" s="1237"/>
      <c r="CJ51" s="1237"/>
      <c r="CK51" s="1237"/>
      <c r="CL51" s="1237"/>
      <c r="CM51" s="1237"/>
      <c r="CN51" s="1237">
        <v>3.1</v>
      </c>
      <c r="CO51" s="1237"/>
      <c r="CP51" s="1237"/>
      <c r="CQ51" s="1237"/>
      <c r="CR51" s="1237"/>
      <c r="CS51" s="1237"/>
      <c r="CT51" s="1237"/>
      <c r="CU51" s="1237"/>
      <c r="CV51" s="1237"/>
      <c r="CW51" s="1237"/>
      <c r="CX51" s="1237"/>
      <c r="CY51" s="1237"/>
      <c r="CZ51" s="1237"/>
      <c r="DA51" s="1237"/>
      <c r="DB51" s="1237"/>
      <c r="DC51" s="1237"/>
    </row>
    <row r="52" spans="1:109" ht="13.2" x14ac:dyDescent="0.2">
      <c r="B52" s="249"/>
      <c r="G52" s="1246"/>
      <c r="H52" s="1246"/>
      <c r="I52" s="1278"/>
      <c r="J52" s="1278"/>
      <c r="K52" s="1245"/>
      <c r="L52" s="1245"/>
      <c r="M52" s="1245"/>
      <c r="N52" s="1245"/>
      <c r="AM52" s="1244"/>
      <c r="AN52" s="1238"/>
      <c r="AO52" s="1238"/>
      <c r="AP52" s="1238"/>
      <c r="AQ52" s="1238"/>
      <c r="AR52" s="1238"/>
      <c r="AS52" s="1238"/>
      <c r="AT52" s="1238"/>
      <c r="AU52" s="1238"/>
      <c r="AV52" s="1238"/>
      <c r="AW52" s="1238"/>
      <c r="AX52" s="1238"/>
      <c r="AY52" s="1238"/>
      <c r="AZ52" s="1238"/>
      <c r="BA52" s="1238"/>
      <c r="BB52" s="1238"/>
      <c r="BC52" s="1238"/>
      <c r="BD52" s="1238"/>
      <c r="BE52" s="1238"/>
      <c r="BF52" s="1238"/>
      <c r="BG52" s="1238"/>
      <c r="BH52" s="1238"/>
      <c r="BI52" s="1238"/>
      <c r="BJ52" s="1238"/>
      <c r="BK52" s="1238"/>
      <c r="BL52" s="1238"/>
      <c r="BM52" s="1238"/>
      <c r="BN52" s="1238"/>
      <c r="BO52" s="1238"/>
      <c r="BP52" s="1237"/>
      <c r="BQ52" s="1237"/>
      <c r="BR52" s="1237"/>
      <c r="BS52" s="1237"/>
      <c r="BT52" s="1237"/>
      <c r="BU52" s="1237"/>
      <c r="BV52" s="1237"/>
      <c r="BW52" s="1237"/>
      <c r="BX52" s="1237"/>
      <c r="BY52" s="1237"/>
      <c r="BZ52" s="1237"/>
      <c r="CA52" s="1237"/>
      <c r="CB52" s="1237"/>
      <c r="CC52" s="1237"/>
      <c r="CD52" s="1237"/>
      <c r="CE52" s="1237"/>
      <c r="CF52" s="1237"/>
      <c r="CG52" s="1237"/>
      <c r="CH52" s="1237"/>
      <c r="CI52" s="1237"/>
      <c r="CJ52" s="1237"/>
      <c r="CK52" s="1237"/>
      <c r="CL52" s="1237"/>
      <c r="CM52" s="1237"/>
      <c r="CN52" s="1237"/>
      <c r="CO52" s="1237"/>
      <c r="CP52" s="1237"/>
      <c r="CQ52" s="1237"/>
      <c r="CR52" s="1237"/>
      <c r="CS52" s="1237"/>
      <c r="CT52" s="1237"/>
      <c r="CU52" s="1237"/>
      <c r="CV52" s="1237"/>
      <c r="CW52" s="1237"/>
      <c r="CX52" s="1237"/>
      <c r="CY52" s="1237"/>
      <c r="CZ52" s="1237"/>
      <c r="DA52" s="1237"/>
      <c r="DB52" s="1237"/>
      <c r="DC52" s="1237"/>
    </row>
    <row r="53" spans="1:109" ht="13.2" x14ac:dyDescent="0.2">
      <c r="A53" s="1266"/>
      <c r="B53" s="249"/>
      <c r="G53" s="1246"/>
      <c r="H53" s="1246"/>
      <c r="I53" s="1242"/>
      <c r="J53" s="1242"/>
      <c r="K53" s="1245"/>
      <c r="L53" s="1245"/>
      <c r="M53" s="1245"/>
      <c r="N53" s="1245"/>
      <c r="AM53" s="1244"/>
      <c r="AN53" s="1238"/>
      <c r="AO53" s="1238"/>
      <c r="AP53" s="1238"/>
      <c r="AQ53" s="1238"/>
      <c r="AR53" s="1238"/>
      <c r="AS53" s="1238"/>
      <c r="AT53" s="1238"/>
      <c r="AU53" s="1238"/>
      <c r="AV53" s="1238"/>
      <c r="AW53" s="1238"/>
      <c r="AX53" s="1238"/>
      <c r="AY53" s="1238"/>
      <c r="AZ53" s="1238"/>
      <c r="BA53" s="1238"/>
      <c r="BB53" s="1238" t="s">
        <v>600</v>
      </c>
      <c r="BC53" s="1238"/>
      <c r="BD53" s="1238"/>
      <c r="BE53" s="1238"/>
      <c r="BF53" s="1238"/>
      <c r="BG53" s="1238"/>
      <c r="BH53" s="1238"/>
      <c r="BI53" s="1238"/>
      <c r="BJ53" s="1238"/>
      <c r="BK53" s="1238"/>
      <c r="BL53" s="1238"/>
      <c r="BM53" s="1238"/>
      <c r="BN53" s="1238"/>
      <c r="BO53" s="1238"/>
      <c r="BP53" s="1237">
        <v>65.5</v>
      </c>
      <c r="BQ53" s="1237"/>
      <c r="BR53" s="1237"/>
      <c r="BS53" s="1237"/>
      <c r="BT53" s="1237"/>
      <c r="BU53" s="1237"/>
      <c r="BV53" s="1237"/>
      <c r="BW53" s="1237"/>
      <c r="BX53" s="1237">
        <v>67.5</v>
      </c>
      <c r="BY53" s="1237"/>
      <c r="BZ53" s="1237"/>
      <c r="CA53" s="1237"/>
      <c r="CB53" s="1237"/>
      <c r="CC53" s="1237"/>
      <c r="CD53" s="1237"/>
      <c r="CE53" s="1237"/>
      <c r="CF53" s="1237">
        <v>69.3</v>
      </c>
      <c r="CG53" s="1237"/>
      <c r="CH53" s="1237"/>
      <c r="CI53" s="1237"/>
      <c r="CJ53" s="1237"/>
      <c r="CK53" s="1237"/>
      <c r="CL53" s="1237"/>
      <c r="CM53" s="1237"/>
      <c r="CN53" s="1237">
        <v>70.5</v>
      </c>
      <c r="CO53" s="1237"/>
      <c r="CP53" s="1237"/>
      <c r="CQ53" s="1237"/>
      <c r="CR53" s="1237"/>
      <c r="CS53" s="1237"/>
      <c r="CT53" s="1237"/>
      <c r="CU53" s="1237"/>
      <c r="CV53" s="1237">
        <v>72.8</v>
      </c>
      <c r="CW53" s="1237"/>
      <c r="CX53" s="1237"/>
      <c r="CY53" s="1237"/>
      <c r="CZ53" s="1237"/>
      <c r="DA53" s="1237"/>
      <c r="DB53" s="1237"/>
      <c r="DC53" s="1237"/>
    </row>
    <row r="54" spans="1:109" ht="13.2" x14ac:dyDescent="0.2">
      <c r="A54" s="1266"/>
      <c r="B54" s="249"/>
      <c r="G54" s="1246"/>
      <c r="H54" s="1246"/>
      <c r="I54" s="1242"/>
      <c r="J54" s="1242"/>
      <c r="K54" s="1245"/>
      <c r="L54" s="1245"/>
      <c r="M54" s="1245"/>
      <c r="N54" s="1245"/>
      <c r="AM54" s="1244"/>
      <c r="AN54" s="1238"/>
      <c r="AO54" s="1238"/>
      <c r="AP54" s="1238"/>
      <c r="AQ54" s="1238"/>
      <c r="AR54" s="1238"/>
      <c r="AS54" s="1238"/>
      <c r="AT54" s="1238"/>
      <c r="AU54" s="1238"/>
      <c r="AV54" s="1238"/>
      <c r="AW54" s="1238"/>
      <c r="AX54" s="1238"/>
      <c r="AY54" s="1238"/>
      <c r="AZ54" s="1238"/>
      <c r="BA54" s="1238"/>
      <c r="BB54" s="1238"/>
      <c r="BC54" s="1238"/>
      <c r="BD54" s="1238"/>
      <c r="BE54" s="1238"/>
      <c r="BF54" s="1238"/>
      <c r="BG54" s="1238"/>
      <c r="BH54" s="1238"/>
      <c r="BI54" s="1238"/>
      <c r="BJ54" s="1238"/>
      <c r="BK54" s="1238"/>
      <c r="BL54" s="1238"/>
      <c r="BM54" s="1238"/>
      <c r="BN54" s="1238"/>
      <c r="BO54" s="1238"/>
      <c r="BP54" s="1237"/>
      <c r="BQ54" s="1237"/>
      <c r="BR54" s="1237"/>
      <c r="BS54" s="1237"/>
      <c r="BT54" s="1237"/>
      <c r="BU54" s="1237"/>
      <c r="BV54" s="1237"/>
      <c r="BW54" s="1237"/>
      <c r="BX54" s="1237"/>
      <c r="BY54" s="1237"/>
      <c r="BZ54" s="1237"/>
      <c r="CA54" s="1237"/>
      <c r="CB54" s="1237"/>
      <c r="CC54" s="1237"/>
      <c r="CD54" s="1237"/>
      <c r="CE54" s="1237"/>
      <c r="CF54" s="1237"/>
      <c r="CG54" s="1237"/>
      <c r="CH54" s="1237"/>
      <c r="CI54" s="1237"/>
      <c r="CJ54" s="1237"/>
      <c r="CK54" s="1237"/>
      <c r="CL54" s="1237"/>
      <c r="CM54" s="1237"/>
      <c r="CN54" s="1237"/>
      <c r="CO54" s="1237"/>
      <c r="CP54" s="1237"/>
      <c r="CQ54" s="1237"/>
      <c r="CR54" s="1237"/>
      <c r="CS54" s="1237"/>
      <c r="CT54" s="1237"/>
      <c r="CU54" s="1237"/>
      <c r="CV54" s="1237"/>
      <c r="CW54" s="1237"/>
      <c r="CX54" s="1237"/>
      <c r="CY54" s="1237"/>
      <c r="CZ54" s="1237"/>
      <c r="DA54" s="1237"/>
      <c r="DB54" s="1237"/>
      <c r="DC54" s="1237"/>
    </row>
    <row r="55" spans="1:109" ht="13.2" x14ac:dyDescent="0.2">
      <c r="A55" s="1266"/>
      <c r="B55" s="249"/>
      <c r="G55" s="1242"/>
      <c r="H55" s="1242"/>
      <c r="I55" s="1242"/>
      <c r="J55" s="1242"/>
      <c r="K55" s="1245"/>
      <c r="L55" s="1245"/>
      <c r="M55" s="1245"/>
      <c r="N55" s="1245"/>
      <c r="AN55" s="1239" t="s">
        <v>594</v>
      </c>
      <c r="AO55" s="1239"/>
      <c r="AP55" s="1239"/>
      <c r="AQ55" s="1239"/>
      <c r="AR55" s="1239"/>
      <c r="AS55" s="1239"/>
      <c r="AT55" s="1239"/>
      <c r="AU55" s="1239"/>
      <c r="AV55" s="1239"/>
      <c r="AW55" s="1239"/>
      <c r="AX55" s="1239"/>
      <c r="AY55" s="1239"/>
      <c r="AZ55" s="1239"/>
      <c r="BA55" s="1239"/>
      <c r="BB55" s="1238" t="s">
        <v>593</v>
      </c>
      <c r="BC55" s="1238"/>
      <c r="BD55" s="1238"/>
      <c r="BE55" s="1238"/>
      <c r="BF55" s="1238"/>
      <c r="BG55" s="1238"/>
      <c r="BH55" s="1238"/>
      <c r="BI55" s="1238"/>
      <c r="BJ55" s="1238"/>
      <c r="BK55" s="1238"/>
      <c r="BL55" s="1238"/>
      <c r="BM55" s="1238"/>
      <c r="BN55" s="1238"/>
      <c r="BO55" s="1238"/>
      <c r="BP55" s="1237">
        <v>30.2</v>
      </c>
      <c r="BQ55" s="1237"/>
      <c r="BR55" s="1237"/>
      <c r="BS55" s="1237"/>
      <c r="BT55" s="1237"/>
      <c r="BU55" s="1237"/>
      <c r="BV55" s="1237"/>
      <c r="BW55" s="1237"/>
      <c r="BX55" s="1237">
        <v>25.4</v>
      </c>
      <c r="BY55" s="1237"/>
      <c r="BZ55" s="1237"/>
      <c r="CA55" s="1237"/>
      <c r="CB55" s="1237"/>
      <c r="CC55" s="1237"/>
      <c r="CD55" s="1237"/>
      <c r="CE55" s="1237"/>
      <c r="CF55" s="1237">
        <v>23</v>
      </c>
      <c r="CG55" s="1237"/>
      <c r="CH55" s="1237"/>
      <c r="CI55" s="1237"/>
      <c r="CJ55" s="1237"/>
      <c r="CK55" s="1237"/>
      <c r="CL55" s="1237"/>
      <c r="CM55" s="1237"/>
      <c r="CN55" s="1237">
        <v>28</v>
      </c>
      <c r="CO55" s="1237"/>
      <c r="CP55" s="1237"/>
      <c r="CQ55" s="1237"/>
      <c r="CR55" s="1237"/>
      <c r="CS55" s="1237"/>
      <c r="CT55" s="1237"/>
      <c r="CU55" s="1237"/>
      <c r="CV55" s="1237">
        <v>11.2</v>
      </c>
      <c r="CW55" s="1237"/>
      <c r="CX55" s="1237"/>
      <c r="CY55" s="1237"/>
      <c r="CZ55" s="1237"/>
      <c r="DA55" s="1237"/>
      <c r="DB55" s="1237"/>
      <c r="DC55" s="1237"/>
    </row>
    <row r="56" spans="1:109" ht="13.2" x14ac:dyDescent="0.2">
      <c r="A56" s="1266"/>
      <c r="B56" s="249"/>
      <c r="G56" s="1242"/>
      <c r="H56" s="1242"/>
      <c r="I56" s="1242"/>
      <c r="J56" s="1242"/>
      <c r="K56" s="1245"/>
      <c r="L56" s="1245"/>
      <c r="M56" s="1245"/>
      <c r="N56" s="1245"/>
      <c r="AN56" s="1239"/>
      <c r="AO56" s="1239"/>
      <c r="AP56" s="1239"/>
      <c r="AQ56" s="1239"/>
      <c r="AR56" s="1239"/>
      <c r="AS56" s="1239"/>
      <c r="AT56" s="1239"/>
      <c r="AU56" s="1239"/>
      <c r="AV56" s="1239"/>
      <c r="AW56" s="1239"/>
      <c r="AX56" s="1239"/>
      <c r="AY56" s="1239"/>
      <c r="AZ56" s="1239"/>
      <c r="BA56" s="1239"/>
      <c r="BB56" s="1238"/>
      <c r="BC56" s="1238"/>
      <c r="BD56" s="1238"/>
      <c r="BE56" s="1238"/>
      <c r="BF56" s="1238"/>
      <c r="BG56" s="1238"/>
      <c r="BH56" s="1238"/>
      <c r="BI56" s="1238"/>
      <c r="BJ56" s="1238"/>
      <c r="BK56" s="1238"/>
      <c r="BL56" s="1238"/>
      <c r="BM56" s="1238"/>
      <c r="BN56" s="1238"/>
      <c r="BO56" s="1238"/>
      <c r="BP56" s="1237"/>
      <c r="BQ56" s="1237"/>
      <c r="BR56" s="1237"/>
      <c r="BS56" s="1237"/>
      <c r="BT56" s="1237"/>
      <c r="BU56" s="1237"/>
      <c r="BV56" s="1237"/>
      <c r="BW56" s="1237"/>
      <c r="BX56" s="1237"/>
      <c r="BY56" s="1237"/>
      <c r="BZ56" s="1237"/>
      <c r="CA56" s="1237"/>
      <c r="CB56" s="1237"/>
      <c r="CC56" s="1237"/>
      <c r="CD56" s="1237"/>
      <c r="CE56" s="1237"/>
      <c r="CF56" s="1237"/>
      <c r="CG56" s="1237"/>
      <c r="CH56" s="1237"/>
      <c r="CI56" s="1237"/>
      <c r="CJ56" s="1237"/>
      <c r="CK56" s="1237"/>
      <c r="CL56" s="1237"/>
      <c r="CM56" s="1237"/>
      <c r="CN56" s="1237"/>
      <c r="CO56" s="1237"/>
      <c r="CP56" s="1237"/>
      <c r="CQ56" s="1237"/>
      <c r="CR56" s="1237"/>
      <c r="CS56" s="1237"/>
      <c r="CT56" s="1237"/>
      <c r="CU56" s="1237"/>
      <c r="CV56" s="1237"/>
      <c r="CW56" s="1237"/>
      <c r="CX56" s="1237"/>
      <c r="CY56" s="1237"/>
      <c r="CZ56" s="1237"/>
      <c r="DA56" s="1237"/>
      <c r="DB56" s="1237"/>
      <c r="DC56" s="1237"/>
    </row>
    <row r="57" spans="1:109" s="1266" customFormat="1" ht="13.2" x14ac:dyDescent="0.2">
      <c r="B57" s="1271"/>
      <c r="G57" s="1242"/>
      <c r="H57" s="1242"/>
      <c r="I57" s="1241"/>
      <c r="J57" s="1241"/>
      <c r="K57" s="1245"/>
      <c r="L57" s="1245"/>
      <c r="M57" s="1245"/>
      <c r="N57" s="1245"/>
      <c r="AM57" s="245"/>
      <c r="AN57" s="1239"/>
      <c r="AO57" s="1239"/>
      <c r="AP57" s="1239"/>
      <c r="AQ57" s="1239"/>
      <c r="AR57" s="1239"/>
      <c r="AS57" s="1239"/>
      <c r="AT57" s="1239"/>
      <c r="AU57" s="1239"/>
      <c r="AV57" s="1239"/>
      <c r="AW57" s="1239"/>
      <c r="AX57" s="1239"/>
      <c r="AY57" s="1239"/>
      <c r="AZ57" s="1239"/>
      <c r="BA57" s="1239"/>
      <c r="BB57" s="1238" t="s">
        <v>600</v>
      </c>
      <c r="BC57" s="1238"/>
      <c r="BD57" s="1238"/>
      <c r="BE57" s="1238"/>
      <c r="BF57" s="1238"/>
      <c r="BG57" s="1238"/>
      <c r="BH57" s="1238"/>
      <c r="BI57" s="1238"/>
      <c r="BJ57" s="1238"/>
      <c r="BK57" s="1238"/>
      <c r="BL57" s="1238"/>
      <c r="BM57" s="1238"/>
      <c r="BN57" s="1238"/>
      <c r="BO57" s="1238"/>
      <c r="BP57" s="1237">
        <v>58.9</v>
      </c>
      <c r="BQ57" s="1237"/>
      <c r="BR57" s="1237"/>
      <c r="BS57" s="1237"/>
      <c r="BT57" s="1237"/>
      <c r="BU57" s="1237"/>
      <c r="BV57" s="1237"/>
      <c r="BW57" s="1237"/>
      <c r="BX57" s="1237">
        <v>60</v>
      </c>
      <c r="BY57" s="1237"/>
      <c r="BZ57" s="1237"/>
      <c r="CA57" s="1237"/>
      <c r="CB57" s="1237"/>
      <c r="CC57" s="1237"/>
      <c r="CD57" s="1237"/>
      <c r="CE57" s="1237"/>
      <c r="CF57" s="1237">
        <v>60.6</v>
      </c>
      <c r="CG57" s="1237"/>
      <c r="CH57" s="1237"/>
      <c r="CI57" s="1237"/>
      <c r="CJ57" s="1237"/>
      <c r="CK57" s="1237"/>
      <c r="CL57" s="1237"/>
      <c r="CM57" s="1237"/>
      <c r="CN57" s="1237">
        <v>62.3</v>
      </c>
      <c r="CO57" s="1237"/>
      <c r="CP57" s="1237"/>
      <c r="CQ57" s="1237"/>
      <c r="CR57" s="1237"/>
      <c r="CS57" s="1237"/>
      <c r="CT57" s="1237"/>
      <c r="CU57" s="1237"/>
      <c r="CV57" s="1237">
        <v>63.2</v>
      </c>
      <c r="CW57" s="1237"/>
      <c r="CX57" s="1237"/>
      <c r="CY57" s="1237"/>
      <c r="CZ57" s="1237"/>
      <c r="DA57" s="1237"/>
      <c r="DB57" s="1237"/>
      <c r="DC57" s="1237"/>
      <c r="DD57" s="1276"/>
      <c r="DE57" s="1271"/>
    </row>
    <row r="58" spans="1:109" s="1266" customFormat="1" ht="13.2" x14ac:dyDescent="0.2">
      <c r="A58" s="245"/>
      <c r="B58" s="1271"/>
      <c r="G58" s="1242"/>
      <c r="H58" s="1242"/>
      <c r="I58" s="1241"/>
      <c r="J58" s="1241"/>
      <c r="K58" s="1245"/>
      <c r="L58" s="1245"/>
      <c r="M58" s="1245"/>
      <c r="N58" s="1245"/>
      <c r="AM58" s="245"/>
      <c r="AN58" s="1239"/>
      <c r="AO58" s="1239"/>
      <c r="AP58" s="1239"/>
      <c r="AQ58" s="1239"/>
      <c r="AR58" s="1239"/>
      <c r="AS58" s="1239"/>
      <c r="AT58" s="1239"/>
      <c r="AU58" s="1239"/>
      <c r="AV58" s="1239"/>
      <c r="AW58" s="1239"/>
      <c r="AX58" s="1239"/>
      <c r="AY58" s="1239"/>
      <c r="AZ58" s="1239"/>
      <c r="BA58" s="1239"/>
      <c r="BB58" s="1238"/>
      <c r="BC58" s="1238"/>
      <c r="BD58" s="1238"/>
      <c r="BE58" s="1238"/>
      <c r="BF58" s="1238"/>
      <c r="BG58" s="1238"/>
      <c r="BH58" s="1238"/>
      <c r="BI58" s="1238"/>
      <c r="BJ58" s="1238"/>
      <c r="BK58" s="1238"/>
      <c r="BL58" s="1238"/>
      <c r="BM58" s="1238"/>
      <c r="BN58" s="1238"/>
      <c r="BO58" s="1238"/>
      <c r="BP58" s="1237"/>
      <c r="BQ58" s="1237"/>
      <c r="BR58" s="1237"/>
      <c r="BS58" s="1237"/>
      <c r="BT58" s="1237"/>
      <c r="BU58" s="1237"/>
      <c r="BV58" s="1237"/>
      <c r="BW58" s="1237"/>
      <c r="BX58" s="1237"/>
      <c r="BY58" s="1237"/>
      <c r="BZ58" s="1237"/>
      <c r="CA58" s="1237"/>
      <c r="CB58" s="1237"/>
      <c r="CC58" s="1237"/>
      <c r="CD58" s="1237"/>
      <c r="CE58" s="1237"/>
      <c r="CF58" s="1237"/>
      <c r="CG58" s="1237"/>
      <c r="CH58" s="1237"/>
      <c r="CI58" s="1237"/>
      <c r="CJ58" s="1237"/>
      <c r="CK58" s="1237"/>
      <c r="CL58" s="1237"/>
      <c r="CM58" s="1237"/>
      <c r="CN58" s="1237"/>
      <c r="CO58" s="1237"/>
      <c r="CP58" s="1237"/>
      <c r="CQ58" s="1237"/>
      <c r="CR58" s="1237"/>
      <c r="CS58" s="1237"/>
      <c r="CT58" s="1237"/>
      <c r="CU58" s="1237"/>
      <c r="CV58" s="1237"/>
      <c r="CW58" s="1237"/>
      <c r="CX58" s="1237"/>
      <c r="CY58" s="1237"/>
      <c r="CZ58" s="1237"/>
      <c r="DA58" s="1237"/>
      <c r="DB58" s="1237"/>
      <c r="DC58" s="1237"/>
      <c r="DD58" s="1276"/>
      <c r="DE58" s="1271"/>
    </row>
    <row r="59" spans="1:109" s="1266" customFormat="1" ht="13.2" x14ac:dyDescent="0.2">
      <c r="A59" s="245"/>
      <c r="B59" s="1271"/>
      <c r="K59" s="1277"/>
      <c r="L59" s="1277"/>
      <c r="M59" s="1277"/>
      <c r="N59" s="1277"/>
      <c r="AQ59" s="1277"/>
      <c r="AR59" s="1277"/>
      <c r="AS59" s="1277"/>
      <c r="AT59" s="1277"/>
      <c r="BC59" s="1277"/>
      <c r="BD59" s="1277"/>
      <c r="BE59" s="1277"/>
      <c r="BF59" s="1277"/>
      <c r="BO59" s="1277"/>
      <c r="BP59" s="1277"/>
      <c r="BQ59" s="1277"/>
      <c r="BR59" s="1277"/>
      <c r="CA59" s="1277"/>
      <c r="CB59" s="1277"/>
      <c r="CC59" s="1277"/>
      <c r="CD59" s="1277"/>
      <c r="CM59" s="1277"/>
      <c r="CN59" s="1277"/>
      <c r="CO59" s="1277"/>
      <c r="CP59" s="1277"/>
      <c r="CY59" s="1277"/>
      <c r="CZ59" s="1277"/>
      <c r="DA59" s="1277"/>
      <c r="DB59" s="1277"/>
      <c r="DC59" s="1277"/>
      <c r="DD59" s="1276"/>
      <c r="DE59" s="1271"/>
    </row>
    <row r="60" spans="1:109" s="1266" customFormat="1" ht="13.2" x14ac:dyDescent="0.2">
      <c r="A60" s="245"/>
      <c r="B60" s="1271"/>
      <c r="K60" s="1277"/>
      <c r="L60" s="1277"/>
      <c r="M60" s="1277"/>
      <c r="N60" s="1277"/>
      <c r="AQ60" s="1277"/>
      <c r="AR60" s="1277"/>
      <c r="AS60" s="1277"/>
      <c r="AT60" s="1277"/>
      <c r="BC60" s="1277"/>
      <c r="BD60" s="1277"/>
      <c r="BE60" s="1277"/>
      <c r="BF60" s="1277"/>
      <c r="BO60" s="1277"/>
      <c r="BP60" s="1277"/>
      <c r="BQ60" s="1277"/>
      <c r="BR60" s="1277"/>
      <c r="CA60" s="1277"/>
      <c r="CB60" s="1277"/>
      <c r="CC60" s="1277"/>
      <c r="CD60" s="1277"/>
      <c r="CM60" s="1277"/>
      <c r="CN60" s="1277"/>
      <c r="CO60" s="1277"/>
      <c r="CP60" s="1277"/>
      <c r="CY60" s="1277"/>
      <c r="CZ60" s="1277"/>
      <c r="DA60" s="1277"/>
      <c r="DB60" s="1277"/>
      <c r="DC60" s="1277"/>
      <c r="DD60" s="1276"/>
      <c r="DE60" s="1271"/>
    </row>
    <row r="61" spans="1:109" s="1266" customFormat="1" ht="13.2" x14ac:dyDescent="0.2">
      <c r="A61" s="245"/>
      <c r="B61" s="1275"/>
      <c r="C61" s="1274"/>
      <c r="D61" s="1274"/>
      <c r="E61" s="1274"/>
      <c r="F61" s="1274"/>
      <c r="G61" s="1274"/>
      <c r="H61" s="1274"/>
      <c r="I61" s="1274"/>
      <c r="J61" s="1274"/>
      <c r="K61" s="1274"/>
      <c r="L61" s="1274"/>
      <c r="M61" s="1273"/>
      <c r="N61" s="1273"/>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3"/>
      <c r="AT61" s="1273"/>
      <c r="AU61" s="1274"/>
      <c r="AV61" s="1274"/>
      <c r="AW61" s="1274"/>
      <c r="AX61" s="1274"/>
      <c r="AY61" s="1274"/>
      <c r="AZ61" s="1274"/>
      <c r="BA61" s="1274"/>
      <c r="BB61" s="1274"/>
      <c r="BC61" s="1274"/>
      <c r="BD61" s="1274"/>
      <c r="BE61" s="1273"/>
      <c r="BF61" s="1273"/>
      <c r="BG61" s="1274"/>
      <c r="BH61" s="1274"/>
      <c r="BI61" s="1274"/>
      <c r="BJ61" s="1274"/>
      <c r="BK61" s="1274"/>
      <c r="BL61" s="1274"/>
      <c r="BM61" s="1274"/>
      <c r="BN61" s="1274"/>
      <c r="BO61" s="1274"/>
      <c r="BP61" s="1274"/>
      <c r="BQ61" s="1273"/>
      <c r="BR61" s="1273"/>
      <c r="BS61" s="1274"/>
      <c r="BT61" s="1274"/>
      <c r="BU61" s="1274"/>
      <c r="BV61" s="1274"/>
      <c r="BW61" s="1274"/>
      <c r="BX61" s="1274"/>
      <c r="BY61" s="1274"/>
      <c r="BZ61" s="1274"/>
      <c r="CA61" s="1274"/>
      <c r="CB61" s="1274"/>
      <c r="CC61" s="1273"/>
      <c r="CD61" s="1273"/>
      <c r="CE61" s="1274"/>
      <c r="CF61" s="1274"/>
      <c r="CG61" s="1274"/>
      <c r="CH61" s="1274"/>
      <c r="CI61" s="1274"/>
      <c r="CJ61" s="1274"/>
      <c r="CK61" s="1274"/>
      <c r="CL61" s="1274"/>
      <c r="CM61" s="1274"/>
      <c r="CN61" s="1274"/>
      <c r="CO61" s="1273"/>
      <c r="CP61" s="1273"/>
      <c r="CQ61" s="1274"/>
      <c r="CR61" s="1274"/>
      <c r="CS61" s="1274"/>
      <c r="CT61" s="1274"/>
      <c r="CU61" s="1274"/>
      <c r="CV61" s="1274"/>
      <c r="CW61" s="1274"/>
      <c r="CX61" s="1274"/>
      <c r="CY61" s="1274"/>
      <c r="CZ61" s="1274"/>
      <c r="DA61" s="1273"/>
      <c r="DB61" s="1273"/>
      <c r="DC61" s="1273"/>
      <c r="DD61" s="1272"/>
      <c r="DE61" s="1271"/>
    </row>
    <row r="62" spans="1:109" ht="13.2" x14ac:dyDescent="0.2">
      <c r="B62" s="1270"/>
      <c r="C62" s="1270"/>
      <c r="D62" s="1270"/>
      <c r="E62" s="1270"/>
      <c r="F62" s="1270"/>
      <c r="G62" s="1270"/>
      <c r="H62" s="1270"/>
      <c r="I62" s="1270"/>
      <c r="J62" s="1270"/>
      <c r="K62" s="1270"/>
      <c r="L62" s="1270"/>
      <c r="M62" s="1270"/>
      <c r="N62" s="1270"/>
      <c r="O62" s="1270"/>
      <c r="P62" s="1270"/>
      <c r="Q62" s="1270"/>
      <c r="R62" s="1270"/>
      <c r="S62" s="1270"/>
      <c r="T62" s="1270"/>
      <c r="U62" s="1270"/>
      <c r="V62" s="1270"/>
      <c r="W62" s="1270"/>
      <c r="X62" s="1270"/>
      <c r="Y62" s="1270"/>
      <c r="Z62" s="1270"/>
      <c r="AA62" s="1270"/>
      <c r="AB62" s="1270"/>
      <c r="AC62" s="1270"/>
      <c r="AD62" s="1270"/>
      <c r="AE62" s="1270"/>
      <c r="AF62" s="1270"/>
      <c r="AG62" s="1270"/>
      <c r="AH62" s="1270"/>
      <c r="AI62" s="1270"/>
      <c r="AJ62" s="1270"/>
      <c r="AK62" s="1270"/>
      <c r="AL62" s="1270"/>
      <c r="AM62" s="1270"/>
      <c r="AN62" s="1270"/>
      <c r="AO62" s="1270"/>
      <c r="AP62" s="1270"/>
      <c r="AQ62" s="1270"/>
      <c r="AR62" s="1270"/>
      <c r="AS62" s="1270"/>
      <c r="AT62" s="1270"/>
      <c r="AU62" s="1270"/>
      <c r="AV62" s="1270"/>
      <c r="AW62" s="1270"/>
      <c r="AX62" s="1270"/>
      <c r="AY62" s="1270"/>
      <c r="AZ62" s="1270"/>
      <c r="BA62" s="1270"/>
      <c r="BB62" s="1270"/>
      <c r="BC62" s="1270"/>
      <c r="BD62" s="1270"/>
      <c r="BE62" s="1270"/>
      <c r="BF62" s="1270"/>
      <c r="BG62" s="1270"/>
      <c r="BH62" s="1270"/>
      <c r="BI62" s="1270"/>
      <c r="BJ62" s="1270"/>
      <c r="BK62" s="1270"/>
      <c r="BL62" s="1270"/>
      <c r="BM62" s="1270"/>
      <c r="BN62" s="1270"/>
      <c r="BO62" s="1270"/>
      <c r="BP62" s="1270"/>
      <c r="BQ62" s="1270"/>
      <c r="BR62" s="1270"/>
      <c r="BS62" s="1270"/>
      <c r="BT62" s="1270"/>
      <c r="BU62" s="1270"/>
      <c r="BV62" s="1270"/>
      <c r="BW62" s="1270"/>
      <c r="BX62" s="1270"/>
      <c r="BY62" s="1270"/>
      <c r="BZ62" s="1270"/>
      <c r="CA62" s="1270"/>
      <c r="CB62" s="1270"/>
      <c r="CC62" s="1270"/>
      <c r="CD62" s="1270"/>
      <c r="CE62" s="1270"/>
      <c r="CF62" s="1270"/>
      <c r="CG62" s="1270"/>
      <c r="CH62" s="1270"/>
      <c r="CI62" s="1270"/>
      <c r="CJ62" s="1270"/>
      <c r="CK62" s="1270"/>
      <c r="CL62" s="1270"/>
      <c r="CM62" s="1270"/>
      <c r="CN62" s="1270"/>
      <c r="CO62" s="1270"/>
      <c r="CP62" s="1270"/>
      <c r="CQ62" s="1270"/>
      <c r="CR62" s="1270"/>
      <c r="CS62" s="1270"/>
      <c r="CT62" s="1270"/>
      <c r="CU62" s="1270"/>
      <c r="CV62" s="1270"/>
      <c r="CW62" s="1270"/>
      <c r="CX62" s="1270"/>
      <c r="CY62" s="1270"/>
      <c r="CZ62" s="1270"/>
      <c r="DA62" s="1270"/>
      <c r="DB62" s="1270"/>
      <c r="DC62" s="1270"/>
      <c r="DD62" s="1270"/>
      <c r="DE62" s="245"/>
    </row>
    <row r="63" spans="1:109" ht="16.2" x14ac:dyDescent="0.2">
      <c r="B63" s="302" t="s">
        <v>599</v>
      </c>
    </row>
    <row r="64" spans="1:109" ht="13.2" x14ac:dyDescent="0.2">
      <c r="B64" s="249"/>
      <c r="G64" s="1267"/>
      <c r="I64" s="1269"/>
      <c r="J64" s="1269"/>
      <c r="K64" s="1269"/>
      <c r="L64" s="1269"/>
      <c r="M64" s="1269"/>
      <c r="N64" s="1268"/>
      <c r="AM64" s="1267"/>
      <c r="AN64" s="1267" t="s">
        <v>598</v>
      </c>
      <c r="AP64" s="1266"/>
      <c r="AQ64" s="1266"/>
      <c r="AR64" s="1266"/>
      <c r="AY64" s="1267"/>
      <c r="BA64" s="1266"/>
      <c r="BB64" s="1266"/>
      <c r="BC64" s="1266"/>
      <c r="BK64" s="1267"/>
      <c r="BM64" s="1266"/>
      <c r="BN64" s="1266"/>
      <c r="BO64" s="1266"/>
      <c r="BW64" s="1267"/>
      <c r="BY64" s="1266"/>
      <c r="BZ64" s="1266"/>
      <c r="CA64" s="1266"/>
      <c r="CI64" s="1267"/>
      <c r="CK64" s="1266"/>
      <c r="CL64" s="1266"/>
      <c r="CM64" s="1266"/>
      <c r="CU64" s="1267"/>
      <c r="CW64" s="1266"/>
      <c r="CX64" s="1266"/>
      <c r="CY64" s="1266"/>
    </row>
    <row r="65" spans="2:107" ht="13.2" x14ac:dyDescent="0.2">
      <c r="B65" s="249"/>
      <c r="AN65" s="1265" t="s">
        <v>597</v>
      </c>
      <c r="AO65" s="1264"/>
      <c r="AP65" s="1264"/>
      <c r="AQ65" s="1264"/>
      <c r="AR65" s="1264"/>
      <c r="AS65" s="1264"/>
      <c r="AT65" s="1264"/>
      <c r="AU65" s="1264"/>
      <c r="AV65" s="1264"/>
      <c r="AW65" s="1264"/>
      <c r="AX65" s="1264"/>
      <c r="AY65" s="1264"/>
      <c r="AZ65" s="1264"/>
      <c r="BA65" s="1264"/>
      <c r="BB65" s="1264"/>
      <c r="BC65" s="1264"/>
      <c r="BD65" s="1264"/>
      <c r="BE65" s="1264"/>
      <c r="BF65" s="1264"/>
      <c r="BG65" s="1264"/>
      <c r="BH65" s="1264"/>
      <c r="BI65" s="1264"/>
      <c r="BJ65" s="1264"/>
      <c r="BK65" s="1264"/>
      <c r="BL65" s="1264"/>
      <c r="BM65" s="1264"/>
      <c r="BN65" s="1264"/>
      <c r="BO65" s="1264"/>
      <c r="BP65" s="1264"/>
      <c r="BQ65" s="1264"/>
      <c r="BR65" s="1264"/>
      <c r="BS65" s="1264"/>
      <c r="BT65" s="1264"/>
      <c r="BU65" s="1264"/>
      <c r="BV65" s="1264"/>
      <c r="BW65" s="1264"/>
      <c r="BX65" s="1264"/>
      <c r="BY65" s="1264"/>
      <c r="BZ65" s="1264"/>
      <c r="CA65" s="1264"/>
      <c r="CB65" s="1264"/>
      <c r="CC65" s="1264"/>
      <c r="CD65" s="1264"/>
      <c r="CE65" s="1264"/>
      <c r="CF65" s="1264"/>
      <c r="CG65" s="1264"/>
      <c r="CH65" s="1264"/>
      <c r="CI65" s="1264"/>
      <c r="CJ65" s="1264"/>
      <c r="CK65" s="1264"/>
      <c r="CL65" s="1264"/>
      <c r="CM65" s="1264"/>
      <c r="CN65" s="1264"/>
      <c r="CO65" s="1264"/>
      <c r="CP65" s="1264"/>
      <c r="CQ65" s="1264"/>
      <c r="CR65" s="1264"/>
      <c r="CS65" s="1264"/>
      <c r="CT65" s="1264"/>
      <c r="CU65" s="1264"/>
      <c r="CV65" s="1264"/>
      <c r="CW65" s="1264"/>
      <c r="CX65" s="1264"/>
      <c r="CY65" s="1264"/>
      <c r="CZ65" s="1264"/>
      <c r="DA65" s="1264"/>
      <c r="DB65" s="1264"/>
      <c r="DC65" s="1263"/>
    </row>
    <row r="66" spans="2:107" ht="13.2" x14ac:dyDescent="0.2">
      <c r="B66" s="249"/>
      <c r="AN66" s="1262"/>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0"/>
    </row>
    <row r="67" spans="2:107" ht="13.2" x14ac:dyDescent="0.2">
      <c r="B67" s="249"/>
      <c r="AN67" s="1262"/>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0"/>
    </row>
    <row r="68" spans="2:107" ht="13.2" x14ac:dyDescent="0.2">
      <c r="B68" s="249"/>
      <c r="AN68" s="1262"/>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0"/>
    </row>
    <row r="69" spans="2:107" ht="13.2" x14ac:dyDescent="0.2">
      <c r="B69" s="249"/>
      <c r="AN69" s="1259"/>
      <c r="AO69" s="1258"/>
      <c r="AP69" s="1258"/>
      <c r="AQ69" s="1258"/>
      <c r="AR69" s="1258"/>
      <c r="AS69" s="1258"/>
      <c r="AT69" s="1258"/>
      <c r="AU69" s="1258"/>
      <c r="AV69" s="1258"/>
      <c r="AW69" s="1258"/>
      <c r="AX69" s="1258"/>
      <c r="AY69" s="1258"/>
      <c r="AZ69" s="1258"/>
      <c r="BA69" s="1258"/>
      <c r="BB69" s="1258"/>
      <c r="BC69" s="1258"/>
      <c r="BD69" s="1258"/>
      <c r="BE69" s="1258"/>
      <c r="BF69" s="1258"/>
      <c r="BG69" s="1258"/>
      <c r="BH69" s="1258"/>
      <c r="BI69" s="1258"/>
      <c r="BJ69" s="1258"/>
      <c r="BK69" s="1258"/>
      <c r="BL69" s="1258"/>
      <c r="BM69" s="1258"/>
      <c r="BN69" s="1258"/>
      <c r="BO69" s="1258"/>
      <c r="BP69" s="1258"/>
      <c r="BQ69" s="1258"/>
      <c r="BR69" s="1258"/>
      <c r="BS69" s="1258"/>
      <c r="BT69" s="1258"/>
      <c r="BU69" s="1258"/>
      <c r="BV69" s="1258"/>
      <c r="BW69" s="1258"/>
      <c r="BX69" s="1258"/>
      <c r="BY69" s="1258"/>
      <c r="BZ69" s="1258"/>
      <c r="CA69" s="1258"/>
      <c r="CB69" s="1258"/>
      <c r="CC69" s="1258"/>
      <c r="CD69" s="1258"/>
      <c r="CE69" s="1258"/>
      <c r="CF69" s="1258"/>
      <c r="CG69" s="1258"/>
      <c r="CH69" s="1258"/>
      <c r="CI69" s="1258"/>
      <c r="CJ69" s="1258"/>
      <c r="CK69" s="1258"/>
      <c r="CL69" s="1258"/>
      <c r="CM69" s="1258"/>
      <c r="CN69" s="1258"/>
      <c r="CO69" s="1258"/>
      <c r="CP69" s="1258"/>
      <c r="CQ69" s="1258"/>
      <c r="CR69" s="1258"/>
      <c r="CS69" s="1258"/>
      <c r="CT69" s="1258"/>
      <c r="CU69" s="1258"/>
      <c r="CV69" s="1258"/>
      <c r="CW69" s="1258"/>
      <c r="CX69" s="1258"/>
      <c r="CY69" s="1258"/>
      <c r="CZ69" s="1258"/>
      <c r="DA69" s="1258"/>
      <c r="DB69" s="1258"/>
      <c r="DC69" s="1257"/>
    </row>
    <row r="70" spans="2:107" ht="13.2" x14ac:dyDescent="0.2">
      <c r="B70" s="249"/>
      <c r="H70" s="1256"/>
      <c r="I70" s="1256"/>
      <c r="J70" s="1254"/>
      <c r="K70" s="1254"/>
      <c r="L70" s="1253"/>
      <c r="M70" s="1254"/>
      <c r="N70" s="1253"/>
      <c r="AN70" s="1244"/>
      <c r="AO70" s="1244"/>
      <c r="AP70" s="1244"/>
      <c r="AZ70" s="1244"/>
      <c r="BA70" s="1244"/>
      <c r="BB70" s="1244"/>
      <c r="BL70" s="1244"/>
      <c r="BM70" s="1244"/>
      <c r="BN70" s="1244"/>
      <c r="BX70" s="1244"/>
      <c r="BY70" s="1244"/>
      <c r="BZ70" s="1244"/>
      <c r="CJ70" s="1244"/>
      <c r="CK70" s="1244"/>
      <c r="CL70" s="1244"/>
      <c r="CV70" s="1244"/>
      <c r="CW70" s="1244"/>
      <c r="CX70" s="1244"/>
    </row>
    <row r="71" spans="2:107" ht="13.2" x14ac:dyDescent="0.2">
      <c r="B71" s="249"/>
      <c r="G71" s="1252"/>
      <c r="I71" s="1255"/>
      <c r="J71" s="1254"/>
      <c r="K71" s="1254"/>
      <c r="L71" s="1253"/>
      <c r="M71" s="1254"/>
      <c r="N71" s="1253"/>
      <c r="AM71" s="1252"/>
      <c r="AN71" s="245" t="s">
        <v>596</v>
      </c>
    </row>
    <row r="72" spans="2:107" ht="13.2" x14ac:dyDescent="0.2">
      <c r="B72" s="249"/>
      <c r="G72" s="1242"/>
      <c r="H72" s="1242"/>
      <c r="I72" s="1242"/>
      <c r="J72" s="1242"/>
      <c r="K72" s="1251"/>
      <c r="L72" s="1251"/>
      <c r="M72" s="1250"/>
      <c r="N72" s="1250"/>
      <c r="AN72" s="1249"/>
      <c r="AO72" s="1248"/>
      <c r="AP72" s="1248"/>
      <c r="AQ72" s="1248"/>
      <c r="AR72" s="1248"/>
      <c r="AS72" s="1248"/>
      <c r="AT72" s="1248"/>
      <c r="AU72" s="1248"/>
      <c r="AV72" s="1248"/>
      <c r="AW72" s="1248"/>
      <c r="AX72" s="1248"/>
      <c r="AY72" s="1248"/>
      <c r="AZ72" s="1248"/>
      <c r="BA72" s="1248"/>
      <c r="BB72" s="1248"/>
      <c r="BC72" s="1248"/>
      <c r="BD72" s="1248"/>
      <c r="BE72" s="1248"/>
      <c r="BF72" s="1248"/>
      <c r="BG72" s="1248"/>
      <c r="BH72" s="1248"/>
      <c r="BI72" s="1248"/>
      <c r="BJ72" s="1248"/>
      <c r="BK72" s="1248"/>
      <c r="BL72" s="1248"/>
      <c r="BM72" s="1248"/>
      <c r="BN72" s="1248"/>
      <c r="BO72" s="1247"/>
      <c r="BP72" s="1239" t="s">
        <v>552</v>
      </c>
      <c r="BQ72" s="1239"/>
      <c r="BR72" s="1239"/>
      <c r="BS72" s="1239"/>
      <c r="BT72" s="1239"/>
      <c r="BU72" s="1239"/>
      <c r="BV72" s="1239"/>
      <c r="BW72" s="1239"/>
      <c r="BX72" s="1239" t="s">
        <v>553</v>
      </c>
      <c r="BY72" s="1239"/>
      <c r="BZ72" s="1239"/>
      <c r="CA72" s="1239"/>
      <c r="CB72" s="1239"/>
      <c r="CC72" s="1239"/>
      <c r="CD72" s="1239"/>
      <c r="CE72" s="1239"/>
      <c r="CF72" s="1239" t="s">
        <v>554</v>
      </c>
      <c r="CG72" s="1239"/>
      <c r="CH72" s="1239"/>
      <c r="CI72" s="1239"/>
      <c r="CJ72" s="1239"/>
      <c r="CK72" s="1239"/>
      <c r="CL72" s="1239"/>
      <c r="CM72" s="1239"/>
      <c r="CN72" s="1239" t="s">
        <v>555</v>
      </c>
      <c r="CO72" s="1239"/>
      <c r="CP72" s="1239"/>
      <c r="CQ72" s="1239"/>
      <c r="CR72" s="1239"/>
      <c r="CS72" s="1239"/>
      <c r="CT72" s="1239"/>
      <c r="CU72" s="1239"/>
      <c r="CV72" s="1239" t="s">
        <v>556</v>
      </c>
      <c r="CW72" s="1239"/>
      <c r="CX72" s="1239"/>
      <c r="CY72" s="1239"/>
      <c r="CZ72" s="1239"/>
      <c r="DA72" s="1239"/>
      <c r="DB72" s="1239"/>
      <c r="DC72" s="1239"/>
    </row>
    <row r="73" spans="2:107" ht="13.2" x14ac:dyDescent="0.2">
      <c r="B73" s="249"/>
      <c r="G73" s="1246"/>
      <c r="H73" s="1246"/>
      <c r="I73" s="1246"/>
      <c r="J73" s="1246"/>
      <c r="K73" s="1243"/>
      <c r="L73" s="1243"/>
      <c r="M73" s="1243"/>
      <c r="N73" s="1243"/>
      <c r="AM73" s="1244"/>
      <c r="AN73" s="1238" t="s">
        <v>595</v>
      </c>
      <c r="AO73" s="1238"/>
      <c r="AP73" s="1238"/>
      <c r="AQ73" s="1238"/>
      <c r="AR73" s="1238"/>
      <c r="AS73" s="1238"/>
      <c r="AT73" s="1238"/>
      <c r="AU73" s="1238"/>
      <c r="AV73" s="1238"/>
      <c r="AW73" s="1238"/>
      <c r="AX73" s="1238"/>
      <c r="AY73" s="1238"/>
      <c r="AZ73" s="1238"/>
      <c r="BA73" s="1238"/>
      <c r="BB73" s="1238" t="s">
        <v>593</v>
      </c>
      <c r="BC73" s="1238"/>
      <c r="BD73" s="1238"/>
      <c r="BE73" s="1238"/>
      <c r="BF73" s="1238"/>
      <c r="BG73" s="1238"/>
      <c r="BH73" s="1238"/>
      <c r="BI73" s="1238"/>
      <c r="BJ73" s="1238"/>
      <c r="BK73" s="1238"/>
      <c r="BL73" s="1238"/>
      <c r="BM73" s="1238"/>
      <c r="BN73" s="1238"/>
      <c r="BO73" s="1238"/>
      <c r="BP73" s="1237">
        <v>14.4</v>
      </c>
      <c r="BQ73" s="1237"/>
      <c r="BR73" s="1237"/>
      <c r="BS73" s="1237"/>
      <c r="BT73" s="1237"/>
      <c r="BU73" s="1237"/>
      <c r="BV73" s="1237"/>
      <c r="BW73" s="1237"/>
      <c r="BX73" s="1237">
        <v>0.2</v>
      </c>
      <c r="BY73" s="1237"/>
      <c r="BZ73" s="1237"/>
      <c r="CA73" s="1237"/>
      <c r="CB73" s="1237"/>
      <c r="CC73" s="1237"/>
      <c r="CD73" s="1237"/>
      <c r="CE73" s="1237"/>
      <c r="CF73" s="1237"/>
      <c r="CG73" s="1237"/>
      <c r="CH73" s="1237"/>
      <c r="CI73" s="1237"/>
      <c r="CJ73" s="1237"/>
      <c r="CK73" s="1237"/>
      <c r="CL73" s="1237"/>
      <c r="CM73" s="1237"/>
      <c r="CN73" s="1237">
        <v>3.1</v>
      </c>
      <c r="CO73" s="1237"/>
      <c r="CP73" s="1237"/>
      <c r="CQ73" s="1237"/>
      <c r="CR73" s="1237"/>
      <c r="CS73" s="1237"/>
      <c r="CT73" s="1237"/>
      <c r="CU73" s="1237"/>
      <c r="CV73" s="1237"/>
      <c r="CW73" s="1237"/>
      <c r="CX73" s="1237"/>
      <c r="CY73" s="1237"/>
      <c r="CZ73" s="1237"/>
      <c r="DA73" s="1237"/>
      <c r="DB73" s="1237"/>
      <c r="DC73" s="1237"/>
    </row>
    <row r="74" spans="2:107" ht="13.2" x14ac:dyDescent="0.2">
      <c r="B74" s="249"/>
      <c r="G74" s="1246"/>
      <c r="H74" s="1246"/>
      <c r="I74" s="1246"/>
      <c r="J74" s="1246"/>
      <c r="K74" s="1243"/>
      <c r="L74" s="1243"/>
      <c r="M74" s="1243"/>
      <c r="N74" s="1243"/>
      <c r="AM74" s="1244"/>
      <c r="AN74" s="1238"/>
      <c r="AO74" s="1238"/>
      <c r="AP74" s="1238"/>
      <c r="AQ74" s="1238"/>
      <c r="AR74" s="1238"/>
      <c r="AS74" s="1238"/>
      <c r="AT74" s="1238"/>
      <c r="AU74" s="1238"/>
      <c r="AV74" s="1238"/>
      <c r="AW74" s="1238"/>
      <c r="AX74" s="1238"/>
      <c r="AY74" s="1238"/>
      <c r="AZ74" s="1238"/>
      <c r="BA74" s="1238"/>
      <c r="BB74" s="1238"/>
      <c r="BC74" s="1238"/>
      <c r="BD74" s="1238"/>
      <c r="BE74" s="1238"/>
      <c r="BF74" s="1238"/>
      <c r="BG74" s="1238"/>
      <c r="BH74" s="1238"/>
      <c r="BI74" s="1238"/>
      <c r="BJ74" s="1238"/>
      <c r="BK74" s="1238"/>
      <c r="BL74" s="1238"/>
      <c r="BM74" s="1238"/>
      <c r="BN74" s="1238"/>
      <c r="BO74" s="1238"/>
      <c r="BP74" s="1237"/>
      <c r="BQ74" s="1237"/>
      <c r="BR74" s="1237"/>
      <c r="BS74" s="1237"/>
      <c r="BT74" s="1237"/>
      <c r="BU74" s="1237"/>
      <c r="BV74" s="1237"/>
      <c r="BW74" s="1237"/>
      <c r="BX74" s="1237"/>
      <c r="BY74" s="1237"/>
      <c r="BZ74" s="1237"/>
      <c r="CA74" s="1237"/>
      <c r="CB74" s="1237"/>
      <c r="CC74" s="1237"/>
      <c r="CD74" s="1237"/>
      <c r="CE74" s="1237"/>
      <c r="CF74" s="1237"/>
      <c r="CG74" s="1237"/>
      <c r="CH74" s="1237"/>
      <c r="CI74" s="1237"/>
      <c r="CJ74" s="1237"/>
      <c r="CK74" s="1237"/>
      <c r="CL74" s="1237"/>
      <c r="CM74" s="1237"/>
      <c r="CN74" s="1237"/>
      <c r="CO74" s="1237"/>
      <c r="CP74" s="1237"/>
      <c r="CQ74" s="1237"/>
      <c r="CR74" s="1237"/>
      <c r="CS74" s="1237"/>
      <c r="CT74" s="1237"/>
      <c r="CU74" s="1237"/>
      <c r="CV74" s="1237"/>
      <c r="CW74" s="1237"/>
      <c r="CX74" s="1237"/>
      <c r="CY74" s="1237"/>
      <c r="CZ74" s="1237"/>
      <c r="DA74" s="1237"/>
      <c r="DB74" s="1237"/>
      <c r="DC74" s="1237"/>
    </row>
    <row r="75" spans="2:107" ht="13.2" x14ac:dyDescent="0.2">
      <c r="B75" s="249"/>
      <c r="G75" s="1246"/>
      <c r="H75" s="1246"/>
      <c r="I75" s="1242"/>
      <c r="J75" s="1242"/>
      <c r="K75" s="1245"/>
      <c r="L75" s="1245"/>
      <c r="M75" s="1245"/>
      <c r="N75" s="1245"/>
      <c r="AM75" s="1244"/>
      <c r="AN75" s="1238"/>
      <c r="AO75" s="1238"/>
      <c r="AP75" s="1238"/>
      <c r="AQ75" s="1238"/>
      <c r="AR75" s="1238"/>
      <c r="AS75" s="1238"/>
      <c r="AT75" s="1238"/>
      <c r="AU75" s="1238"/>
      <c r="AV75" s="1238"/>
      <c r="AW75" s="1238"/>
      <c r="AX75" s="1238"/>
      <c r="AY75" s="1238"/>
      <c r="AZ75" s="1238"/>
      <c r="BA75" s="1238"/>
      <c r="BB75" s="1238" t="s">
        <v>592</v>
      </c>
      <c r="BC75" s="1238"/>
      <c r="BD75" s="1238"/>
      <c r="BE75" s="1238"/>
      <c r="BF75" s="1238"/>
      <c r="BG75" s="1238"/>
      <c r="BH75" s="1238"/>
      <c r="BI75" s="1238"/>
      <c r="BJ75" s="1238"/>
      <c r="BK75" s="1238"/>
      <c r="BL75" s="1238"/>
      <c r="BM75" s="1238"/>
      <c r="BN75" s="1238"/>
      <c r="BO75" s="1238"/>
      <c r="BP75" s="1237">
        <v>0.9</v>
      </c>
      <c r="BQ75" s="1237"/>
      <c r="BR75" s="1237"/>
      <c r="BS75" s="1237"/>
      <c r="BT75" s="1237"/>
      <c r="BU75" s="1237"/>
      <c r="BV75" s="1237"/>
      <c r="BW75" s="1237"/>
      <c r="BX75" s="1237">
        <v>1.3</v>
      </c>
      <c r="BY75" s="1237"/>
      <c r="BZ75" s="1237"/>
      <c r="CA75" s="1237"/>
      <c r="CB75" s="1237"/>
      <c r="CC75" s="1237"/>
      <c r="CD75" s="1237"/>
      <c r="CE75" s="1237"/>
      <c r="CF75" s="1237">
        <v>1.9</v>
      </c>
      <c r="CG75" s="1237"/>
      <c r="CH75" s="1237"/>
      <c r="CI75" s="1237"/>
      <c r="CJ75" s="1237"/>
      <c r="CK75" s="1237"/>
      <c r="CL75" s="1237"/>
      <c r="CM75" s="1237"/>
      <c r="CN75" s="1237">
        <v>2.9</v>
      </c>
      <c r="CO75" s="1237"/>
      <c r="CP75" s="1237"/>
      <c r="CQ75" s="1237"/>
      <c r="CR75" s="1237"/>
      <c r="CS75" s="1237"/>
      <c r="CT75" s="1237"/>
      <c r="CU75" s="1237"/>
      <c r="CV75" s="1237">
        <v>3.6</v>
      </c>
      <c r="CW75" s="1237"/>
      <c r="CX75" s="1237"/>
      <c r="CY75" s="1237"/>
      <c r="CZ75" s="1237"/>
      <c r="DA75" s="1237"/>
      <c r="DB75" s="1237"/>
      <c r="DC75" s="1237"/>
    </row>
    <row r="76" spans="2:107" ht="13.2" x14ac:dyDescent="0.2">
      <c r="B76" s="249"/>
      <c r="G76" s="1246"/>
      <c r="H76" s="1246"/>
      <c r="I76" s="1242"/>
      <c r="J76" s="1242"/>
      <c r="K76" s="1245"/>
      <c r="L76" s="1245"/>
      <c r="M76" s="1245"/>
      <c r="N76" s="1245"/>
      <c r="AM76" s="1244"/>
      <c r="AN76" s="1238"/>
      <c r="AO76" s="1238"/>
      <c r="AP76" s="1238"/>
      <c r="AQ76" s="1238"/>
      <c r="AR76" s="1238"/>
      <c r="AS76" s="1238"/>
      <c r="AT76" s="1238"/>
      <c r="AU76" s="1238"/>
      <c r="AV76" s="1238"/>
      <c r="AW76" s="1238"/>
      <c r="AX76" s="1238"/>
      <c r="AY76" s="1238"/>
      <c r="AZ76" s="1238"/>
      <c r="BA76" s="1238"/>
      <c r="BB76" s="1238"/>
      <c r="BC76" s="1238"/>
      <c r="BD76" s="1238"/>
      <c r="BE76" s="1238"/>
      <c r="BF76" s="1238"/>
      <c r="BG76" s="1238"/>
      <c r="BH76" s="1238"/>
      <c r="BI76" s="1238"/>
      <c r="BJ76" s="1238"/>
      <c r="BK76" s="1238"/>
      <c r="BL76" s="1238"/>
      <c r="BM76" s="1238"/>
      <c r="BN76" s="1238"/>
      <c r="BO76" s="1238"/>
      <c r="BP76" s="1237"/>
      <c r="BQ76" s="1237"/>
      <c r="BR76" s="1237"/>
      <c r="BS76" s="1237"/>
      <c r="BT76" s="1237"/>
      <c r="BU76" s="1237"/>
      <c r="BV76" s="1237"/>
      <c r="BW76" s="1237"/>
      <c r="BX76" s="1237"/>
      <c r="BY76" s="1237"/>
      <c r="BZ76" s="1237"/>
      <c r="CA76" s="1237"/>
      <c r="CB76" s="1237"/>
      <c r="CC76" s="1237"/>
      <c r="CD76" s="1237"/>
      <c r="CE76" s="1237"/>
      <c r="CF76" s="1237"/>
      <c r="CG76" s="1237"/>
      <c r="CH76" s="1237"/>
      <c r="CI76" s="1237"/>
      <c r="CJ76" s="1237"/>
      <c r="CK76" s="1237"/>
      <c r="CL76" s="1237"/>
      <c r="CM76" s="1237"/>
      <c r="CN76" s="1237"/>
      <c r="CO76" s="1237"/>
      <c r="CP76" s="1237"/>
      <c r="CQ76" s="1237"/>
      <c r="CR76" s="1237"/>
      <c r="CS76" s="1237"/>
      <c r="CT76" s="1237"/>
      <c r="CU76" s="1237"/>
      <c r="CV76" s="1237"/>
      <c r="CW76" s="1237"/>
      <c r="CX76" s="1237"/>
      <c r="CY76" s="1237"/>
      <c r="CZ76" s="1237"/>
      <c r="DA76" s="1237"/>
      <c r="DB76" s="1237"/>
      <c r="DC76" s="1237"/>
    </row>
    <row r="77" spans="2:107" ht="13.2" x14ac:dyDescent="0.2">
      <c r="B77" s="249"/>
      <c r="G77" s="1242"/>
      <c r="H77" s="1242"/>
      <c r="I77" s="1242"/>
      <c r="J77" s="1242"/>
      <c r="K77" s="1243"/>
      <c r="L77" s="1243"/>
      <c r="M77" s="1243"/>
      <c r="N77" s="1243"/>
      <c r="AN77" s="1239" t="s">
        <v>594</v>
      </c>
      <c r="AO77" s="1239"/>
      <c r="AP77" s="1239"/>
      <c r="AQ77" s="1239"/>
      <c r="AR77" s="1239"/>
      <c r="AS77" s="1239"/>
      <c r="AT77" s="1239"/>
      <c r="AU77" s="1239"/>
      <c r="AV77" s="1239"/>
      <c r="AW77" s="1239"/>
      <c r="AX77" s="1239"/>
      <c r="AY77" s="1239"/>
      <c r="AZ77" s="1239"/>
      <c r="BA77" s="1239"/>
      <c r="BB77" s="1238" t="s">
        <v>593</v>
      </c>
      <c r="BC77" s="1238"/>
      <c r="BD77" s="1238"/>
      <c r="BE77" s="1238"/>
      <c r="BF77" s="1238"/>
      <c r="BG77" s="1238"/>
      <c r="BH77" s="1238"/>
      <c r="BI77" s="1238"/>
      <c r="BJ77" s="1238"/>
      <c r="BK77" s="1238"/>
      <c r="BL77" s="1238"/>
      <c r="BM77" s="1238"/>
      <c r="BN77" s="1238"/>
      <c r="BO77" s="1238"/>
      <c r="BP77" s="1237">
        <v>30.2</v>
      </c>
      <c r="BQ77" s="1237"/>
      <c r="BR77" s="1237"/>
      <c r="BS77" s="1237"/>
      <c r="BT77" s="1237"/>
      <c r="BU77" s="1237"/>
      <c r="BV77" s="1237"/>
      <c r="BW77" s="1237"/>
      <c r="BX77" s="1237">
        <v>25.4</v>
      </c>
      <c r="BY77" s="1237"/>
      <c r="BZ77" s="1237"/>
      <c r="CA77" s="1237"/>
      <c r="CB77" s="1237"/>
      <c r="CC77" s="1237"/>
      <c r="CD77" s="1237"/>
      <c r="CE77" s="1237"/>
      <c r="CF77" s="1237">
        <v>23</v>
      </c>
      <c r="CG77" s="1237"/>
      <c r="CH77" s="1237"/>
      <c r="CI77" s="1237"/>
      <c r="CJ77" s="1237"/>
      <c r="CK77" s="1237"/>
      <c r="CL77" s="1237"/>
      <c r="CM77" s="1237"/>
      <c r="CN77" s="1237">
        <v>28</v>
      </c>
      <c r="CO77" s="1237"/>
      <c r="CP77" s="1237"/>
      <c r="CQ77" s="1237"/>
      <c r="CR77" s="1237"/>
      <c r="CS77" s="1237"/>
      <c r="CT77" s="1237"/>
      <c r="CU77" s="1237"/>
      <c r="CV77" s="1237">
        <v>11.2</v>
      </c>
      <c r="CW77" s="1237"/>
      <c r="CX77" s="1237"/>
      <c r="CY77" s="1237"/>
      <c r="CZ77" s="1237"/>
      <c r="DA77" s="1237"/>
      <c r="DB77" s="1237"/>
      <c r="DC77" s="1237"/>
    </row>
    <row r="78" spans="2:107" ht="13.2" x14ac:dyDescent="0.2">
      <c r="B78" s="249"/>
      <c r="G78" s="1242"/>
      <c r="H78" s="1242"/>
      <c r="I78" s="1242"/>
      <c r="J78" s="1242"/>
      <c r="K78" s="1243"/>
      <c r="L78" s="1243"/>
      <c r="M78" s="1243"/>
      <c r="N78" s="1243"/>
      <c r="AN78" s="1239"/>
      <c r="AO78" s="1239"/>
      <c r="AP78" s="1239"/>
      <c r="AQ78" s="1239"/>
      <c r="AR78" s="1239"/>
      <c r="AS78" s="1239"/>
      <c r="AT78" s="1239"/>
      <c r="AU78" s="1239"/>
      <c r="AV78" s="1239"/>
      <c r="AW78" s="1239"/>
      <c r="AX78" s="1239"/>
      <c r="AY78" s="1239"/>
      <c r="AZ78" s="1239"/>
      <c r="BA78" s="1239"/>
      <c r="BB78" s="1238"/>
      <c r="BC78" s="1238"/>
      <c r="BD78" s="1238"/>
      <c r="BE78" s="1238"/>
      <c r="BF78" s="1238"/>
      <c r="BG78" s="1238"/>
      <c r="BH78" s="1238"/>
      <c r="BI78" s="1238"/>
      <c r="BJ78" s="1238"/>
      <c r="BK78" s="1238"/>
      <c r="BL78" s="1238"/>
      <c r="BM78" s="1238"/>
      <c r="BN78" s="1238"/>
      <c r="BO78" s="1238"/>
      <c r="BP78" s="1237"/>
      <c r="BQ78" s="1237"/>
      <c r="BR78" s="1237"/>
      <c r="BS78" s="1237"/>
      <c r="BT78" s="1237"/>
      <c r="BU78" s="1237"/>
      <c r="BV78" s="1237"/>
      <c r="BW78" s="1237"/>
      <c r="BX78" s="1237"/>
      <c r="BY78" s="1237"/>
      <c r="BZ78" s="1237"/>
      <c r="CA78" s="1237"/>
      <c r="CB78" s="1237"/>
      <c r="CC78" s="1237"/>
      <c r="CD78" s="1237"/>
      <c r="CE78" s="1237"/>
      <c r="CF78" s="1237"/>
      <c r="CG78" s="1237"/>
      <c r="CH78" s="1237"/>
      <c r="CI78" s="1237"/>
      <c r="CJ78" s="1237"/>
      <c r="CK78" s="1237"/>
      <c r="CL78" s="1237"/>
      <c r="CM78" s="1237"/>
      <c r="CN78" s="1237"/>
      <c r="CO78" s="1237"/>
      <c r="CP78" s="1237"/>
      <c r="CQ78" s="1237"/>
      <c r="CR78" s="1237"/>
      <c r="CS78" s="1237"/>
      <c r="CT78" s="1237"/>
      <c r="CU78" s="1237"/>
      <c r="CV78" s="1237"/>
      <c r="CW78" s="1237"/>
      <c r="CX78" s="1237"/>
      <c r="CY78" s="1237"/>
      <c r="CZ78" s="1237"/>
      <c r="DA78" s="1237"/>
      <c r="DB78" s="1237"/>
      <c r="DC78" s="1237"/>
    </row>
    <row r="79" spans="2:107" ht="13.2" x14ac:dyDescent="0.2">
      <c r="B79" s="249"/>
      <c r="G79" s="1242"/>
      <c r="H79" s="1242"/>
      <c r="I79" s="1241"/>
      <c r="J79" s="1241"/>
      <c r="K79" s="1240"/>
      <c r="L79" s="1240"/>
      <c r="M79" s="1240"/>
      <c r="N79" s="1240"/>
      <c r="AN79" s="1239"/>
      <c r="AO79" s="1239"/>
      <c r="AP79" s="1239"/>
      <c r="AQ79" s="1239"/>
      <c r="AR79" s="1239"/>
      <c r="AS79" s="1239"/>
      <c r="AT79" s="1239"/>
      <c r="AU79" s="1239"/>
      <c r="AV79" s="1239"/>
      <c r="AW79" s="1239"/>
      <c r="AX79" s="1239"/>
      <c r="AY79" s="1239"/>
      <c r="AZ79" s="1239"/>
      <c r="BA79" s="1239"/>
      <c r="BB79" s="1238" t="s">
        <v>592</v>
      </c>
      <c r="BC79" s="1238"/>
      <c r="BD79" s="1238"/>
      <c r="BE79" s="1238"/>
      <c r="BF79" s="1238"/>
      <c r="BG79" s="1238"/>
      <c r="BH79" s="1238"/>
      <c r="BI79" s="1238"/>
      <c r="BJ79" s="1238"/>
      <c r="BK79" s="1238"/>
      <c r="BL79" s="1238"/>
      <c r="BM79" s="1238"/>
      <c r="BN79" s="1238"/>
      <c r="BO79" s="1238"/>
      <c r="BP79" s="1237">
        <v>8</v>
      </c>
      <c r="BQ79" s="1237"/>
      <c r="BR79" s="1237"/>
      <c r="BS79" s="1237"/>
      <c r="BT79" s="1237"/>
      <c r="BU79" s="1237"/>
      <c r="BV79" s="1237"/>
      <c r="BW79" s="1237"/>
      <c r="BX79" s="1237">
        <v>7.8</v>
      </c>
      <c r="BY79" s="1237"/>
      <c r="BZ79" s="1237"/>
      <c r="CA79" s="1237"/>
      <c r="CB79" s="1237"/>
      <c r="CC79" s="1237"/>
      <c r="CD79" s="1237"/>
      <c r="CE79" s="1237"/>
      <c r="CF79" s="1237">
        <v>7.7</v>
      </c>
      <c r="CG79" s="1237"/>
      <c r="CH79" s="1237"/>
      <c r="CI79" s="1237"/>
      <c r="CJ79" s="1237"/>
      <c r="CK79" s="1237"/>
      <c r="CL79" s="1237"/>
      <c r="CM79" s="1237"/>
      <c r="CN79" s="1237">
        <v>7.5</v>
      </c>
      <c r="CO79" s="1237"/>
      <c r="CP79" s="1237"/>
      <c r="CQ79" s="1237"/>
      <c r="CR79" s="1237"/>
      <c r="CS79" s="1237"/>
      <c r="CT79" s="1237"/>
      <c r="CU79" s="1237"/>
      <c r="CV79" s="1237">
        <v>5.7</v>
      </c>
      <c r="CW79" s="1237"/>
      <c r="CX79" s="1237"/>
      <c r="CY79" s="1237"/>
      <c r="CZ79" s="1237"/>
      <c r="DA79" s="1237"/>
      <c r="DB79" s="1237"/>
      <c r="DC79" s="1237"/>
    </row>
    <row r="80" spans="2:107" ht="13.2" x14ac:dyDescent="0.2">
      <c r="B80" s="249"/>
      <c r="G80" s="1242"/>
      <c r="H80" s="1242"/>
      <c r="I80" s="1241"/>
      <c r="J80" s="1241"/>
      <c r="K80" s="1240"/>
      <c r="L80" s="1240"/>
      <c r="M80" s="1240"/>
      <c r="N80" s="1240"/>
      <c r="AN80" s="1239"/>
      <c r="AO80" s="1239"/>
      <c r="AP80" s="1239"/>
      <c r="AQ80" s="1239"/>
      <c r="AR80" s="1239"/>
      <c r="AS80" s="1239"/>
      <c r="AT80" s="1239"/>
      <c r="AU80" s="1239"/>
      <c r="AV80" s="1239"/>
      <c r="AW80" s="1239"/>
      <c r="AX80" s="1239"/>
      <c r="AY80" s="1239"/>
      <c r="AZ80" s="1239"/>
      <c r="BA80" s="1239"/>
      <c r="BB80" s="1238"/>
      <c r="BC80" s="1238"/>
      <c r="BD80" s="1238"/>
      <c r="BE80" s="1238"/>
      <c r="BF80" s="1238"/>
      <c r="BG80" s="1238"/>
      <c r="BH80" s="1238"/>
      <c r="BI80" s="1238"/>
      <c r="BJ80" s="1238"/>
      <c r="BK80" s="1238"/>
      <c r="BL80" s="1238"/>
      <c r="BM80" s="1238"/>
      <c r="BN80" s="1238"/>
      <c r="BO80" s="1238"/>
      <c r="BP80" s="1237"/>
      <c r="BQ80" s="1237"/>
      <c r="BR80" s="1237"/>
      <c r="BS80" s="1237"/>
      <c r="BT80" s="1237"/>
      <c r="BU80" s="1237"/>
      <c r="BV80" s="1237"/>
      <c r="BW80" s="1237"/>
      <c r="BX80" s="1237"/>
      <c r="BY80" s="1237"/>
      <c r="BZ80" s="1237"/>
      <c r="CA80" s="1237"/>
      <c r="CB80" s="1237"/>
      <c r="CC80" s="1237"/>
      <c r="CD80" s="1237"/>
      <c r="CE80" s="1237"/>
      <c r="CF80" s="1237"/>
      <c r="CG80" s="1237"/>
      <c r="CH80" s="1237"/>
      <c r="CI80" s="1237"/>
      <c r="CJ80" s="1237"/>
      <c r="CK80" s="1237"/>
      <c r="CL80" s="1237"/>
      <c r="CM80" s="1237"/>
      <c r="CN80" s="1237"/>
      <c r="CO80" s="1237"/>
      <c r="CP80" s="1237"/>
      <c r="CQ80" s="1237"/>
      <c r="CR80" s="1237"/>
      <c r="CS80" s="1237"/>
      <c r="CT80" s="1237"/>
      <c r="CU80" s="1237"/>
      <c r="CV80" s="1237"/>
      <c r="CW80" s="1237"/>
      <c r="CX80" s="1237"/>
      <c r="CY80" s="1237"/>
      <c r="CZ80" s="1237"/>
      <c r="DA80" s="1237"/>
      <c r="DB80" s="1237"/>
      <c r="DC80" s="1237"/>
    </row>
    <row r="81" spans="2:109" ht="13.2" x14ac:dyDescent="0.2">
      <c r="B81" s="249"/>
    </row>
    <row r="82" spans="2:109" ht="16.2" x14ac:dyDescent="0.2">
      <c r="B82" s="249"/>
      <c r="K82" s="1236"/>
      <c r="L82" s="1236"/>
      <c r="M82" s="1236"/>
      <c r="N82" s="1236"/>
      <c r="AQ82" s="1236"/>
      <c r="AR82" s="1236"/>
      <c r="AS82" s="1236"/>
      <c r="AT82" s="1236"/>
      <c r="BC82" s="1236"/>
      <c r="BD82" s="1236"/>
      <c r="BE82" s="1236"/>
      <c r="BF82" s="1236"/>
      <c r="BO82" s="1236"/>
      <c r="BP82" s="1236"/>
      <c r="BQ82" s="1236"/>
      <c r="BR82" s="1236"/>
      <c r="CA82" s="1236"/>
      <c r="CB82" s="1236"/>
      <c r="CC82" s="1236"/>
      <c r="CD82" s="1236"/>
      <c r="CM82" s="1236"/>
      <c r="CN82" s="1236"/>
      <c r="CO82" s="1236"/>
      <c r="CP82" s="1236"/>
      <c r="CY82" s="1236"/>
      <c r="CZ82" s="1236"/>
      <c r="DA82" s="1236"/>
      <c r="DB82" s="1236"/>
      <c r="DC82" s="1236"/>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PJLs0kXrIYev+o8dquyp7zzQc4wonKSnvGmNPFgWQmjgCDG/vQgDMrG8Qb6rfJyaZpVu8Or5KE72qq7uihh3oA==" saltValue="GXe5inU6CW4FY/VnWgi/g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00BA8-EDCC-40C3-BBE0-3B5915433C7B}">
  <sheetPr>
    <pageSetUpPr fitToPage="1"/>
  </sheetPr>
  <dimension ref="A1:DR125"/>
  <sheetViews>
    <sheetView showGridLines="0" zoomScale="80" zoomScaleNormal="80" zoomScaleSheetLayoutView="70" workbookViewId="0">
      <selection activeCell="AG21" sqref="AG21"/>
    </sheetView>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499</v>
      </c>
    </row>
  </sheetData>
  <sheetProtection algorithmName="SHA-512" hashValue="IKnfssgNYeORKMqaIHRmNPFmuKVCqWb5NBKQYb7pimEmWuHVbg7KE6N6ilSYh4yViWN0a4n34UAmz7dqSbRniA==" saltValue="n8wTT8Bo1Vtpo6hdP7H4d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0FC50-F7AF-4864-B17B-3405F671DBBC}">
  <sheetPr>
    <pageSetUpPr fitToPage="1"/>
  </sheetPr>
  <dimension ref="A1:DR125"/>
  <sheetViews>
    <sheetView showGridLines="0" zoomScale="80" zoomScaleNormal="80" zoomScaleSheetLayoutView="55" workbookViewId="0">
      <selection activeCell="AG21" sqref="AG21"/>
    </sheetView>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499</v>
      </c>
    </row>
  </sheetData>
  <sheetProtection algorithmName="SHA-512" hashValue="+VkYUftxJicyxi25N3C0ltPpHtbZdhImA0Go/5XByHV3kt99koTl2tBR6/OjvrOEgyjolSvD1zlDFT/Vg0yCxw==" saltValue="eToPnMoBpNaWn7D7C8qmQ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549</v>
      </c>
      <c r="G2" s="146"/>
      <c r="H2" s="147"/>
    </row>
    <row r="3" spans="1:8" x14ac:dyDescent="0.2">
      <c r="A3" s="143" t="s">
        <v>542</v>
      </c>
      <c r="B3" s="148"/>
      <c r="C3" s="149"/>
      <c r="D3" s="150">
        <v>15608</v>
      </c>
      <c r="E3" s="151"/>
      <c r="F3" s="152">
        <v>70615</v>
      </c>
      <c r="G3" s="153"/>
      <c r="H3" s="154"/>
    </row>
    <row r="4" spans="1:8" x14ac:dyDescent="0.2">
      <c r="A4" s="155"/>
      <c r="B4" s="156"/>
      <c r="C4" s="157"/>
      <c r="D4" s="158">
        <v>8070</v>
      </c>
      <c r="E4" s="159"/>
      <c r="F4" s="160">
        <v>37382</v>
      </c>
      <c r="G4" s="161"/>
      <c r="H4" s="162"/>
    </row>
    <row r="5" spans="1:8" x14ac:dyDescent="0.2">
      <c r="A5" s="143" t="s">
        <v>544</v>
      </c>
      <c r="B5" s="148"/>
      <c r="C5" s="149"/>
      <c r="D5" s="150">
        <v>10994</v>
      </c>
      <c r="E5" s="151"/>
      <c r="F5" s="152">
        <v>69185</v>
      </c>
      <c r="G5" s="153"/>
      <c r="H5" s="154"/>
    </row>
    <row r="6" spans="1:8" x14ac:dyDescent="0.2">
      <c r="A6" s="155"/>
      <c r="B6" s="156"/>
      <c r="C6" s="157"/>
      <c r="D6" s="158">
        <v>5250</v>
      </c>
      <c r="E6" s="159"/>
      <c r="F6" s="160">
        <v>38519</v>
      </c>
      <c r="G6" s="161"/>
      <c r="H6" s="162"/>
    </row>
    <row r="7" spans="1:8" x14ac:dyDescent="0.2">
      <c r="A7" s="143" t="s">
        <v>545</v>
      </c>
      <c r="B7" s="148"/>
      <c r="C7" s="149"/>
      <c r="D7" s="150">
        <v>17745</v>
      </c>
      <c r="E7" s="151"/>
      <c r="F7" s="152">
        <v>70166</v>
      </c>
      <c r="G7" s="153"/>
      <c r="H7" s="154"/>
    </row>
    <row r="8" spans="1:8" x14ac:dyDescent="0.2">
      <c r="A8" s="155"/>
      <c r="B8" s="156"/>
      <c r="C8" s="157"/>
      <c r="D8" s="158">
        <v>10193</v>
      </c>
      <c r="E8" s="159"/>
      <c r="F8" s="160">
        <v>36115</v>
      </c>
      <c r="G8" s="161"/>
      <c r="H8" s="162"/>
    </row>
    <row r="9" spans="1:8" x14ac:dyDescent="0.2">
      <c r="A9" s="143" t="s">
        <v>546</v>
      </c>
      <c r="B9" s="148"/>
      <c r="C9" s="149"/>
      <c r="D9" s="150">
        <v>62719</v>
      </c>
      <c r="E9" s="151"/>
      <c r="F9" s="152">
        <v>70329</v>
      </c>
      <c r="G9" s="153"/>
      <c r="H9" s="154"/>
    </row>
    <row r="10" spans="1:8" x14ac:dyDescent="0.2">
      <c r="A10" s="155"/>
      <c r="B10" s="156"/>
      <c r="C10" s="157"/>
      <c r="D10" s="158">
        <v>51103</v>
      </c>
      <c r="E10" s="159"/>
      <c r="F10" s="160">
        <v>39403</v>
      </c>
      <c r="G10" s="161"/>
      <c r="H10" s="162"/>
    </row>
    <row r="11" spans="1:8" x14ac:dyDescent="0.2">
      <c r="A11" s="143" t="s">
        <v>547</v>
      </c>
      <c r="B11" s="148"/>
      <c r="C11" s="149"/>
      <c r="D11" s="150">
        <v>23613</v>
      </c>
      <c r="E11" s="151"/>
      <c r="F11" s="152">
        <v>45945</v>
      </c>
      <c r="G11" s="153"/>
      <c r="H11" s="154"/>
    </row>
    <row r="12" spans="1:8" x14ac:dyDescent="0.2">
      <c r="A12" s="155"/>
      <c r="B12" s="156"/>
      <c r="C12" s="163"/>
      <c r="D12" s="158">
        <v>16114</v>
      </c>
      <c r="E12" s="159"/>
      <c r="F12" s="160">
        <v>25180</v>
      </c>
      <c r="G12" s="161"/>
      <c r="H12" s="162"/>
    </row>
    <row r="13" spans="1:8" x14ac:dyDescent="0.2">
      <c r="A13" s="143"/>
      <c r="B13" s="148"/>
      <c r="C13" s="149"/>
      <c r="D13" s="150">
        <v>26136</v>
      </c>
      <c r="E13" s="151"/>
      <c r="F13" s="152">
        <v>65248</v>
      </c>
      <c r="G13" s="164"/>
      <c r="H13" s="154"/>
    </row>
    <row r="14" spans="1:8" x14ac:dyDescent="0.2">
      <c r="A14" s="155"/>
      <c r="B14" s="156"/>
      <c r="C14" s="157"/>
      <c r="D14" s="158">
        <v>18146</v>
      </c>
      <c r="E14" s="159"/>
      <c r="F14" s="160">
        <v>35320</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3.75</v>
      </c>
      <c r="C19" s="165">
        <f>ROUND(VALUE(SUBSTITUTE(実質収支比率等に係る経年分析!G$48,"▲","-")),2)</f>
        <v>3.21</v>
      </c>
      <c r="D19" s="165">
        <f>ROUND(VALUE(SUBSTITUTE(実質収支比率等に係る経年分析!H$48,"▲","-")),2)</f>
        <v>2.8</v>
      </c>
      <c r="E19" s="165">
        <f>ROUND(VALUE(SUBSTITUTE(実質収支比率等に係る経年分析!I$48,"▲","-")),2)</f>
        <v>5.67</v>
      </c>
      <c r="F19" s="165">
        <f>ROUND(VALUE(SUBSTITUTE(実質収支比率等に係る経年分析!J$48,"▲","-")),2)</f>
        <v>5.21</v>
      </c>
    </row>
    <row r="20" spans="1:11" x14ac:dyDescent="0.2">
      <c r="A20" s="165" t="s">
        <v>55</v>
      </c>
      <c r="B20" s="165">
        <f>ROUND(VALUE(SUBSTITUTE(実質収支比率等に係る経年分析!F$47,"▲","-")),2)</f>
        <v>8.7899999999999991</v>
      </c>
      <c r="C20" s="165">
        <f>ROUND(VALUE(SUBSTITUTE(実質収支比率等に係る経年分析!G$47,"▲","-")),2)</f>
        <v>12</v>
      </c>
      <c r="D20" s="165">
        <f>ROUND(VALUE(SUBSTITUTE(実質収支比率等に係る経年分析!H$47,"▲","-")),2)</f>
        <v>11.7</v>
      </c>
      <c r="E20" s="165">
        <f>ROUND(VALUE(SUBSTITUTE(実質収支比率等に係る経年分析!I$47,"▲","-")),2)</f>
        <v>10.56</v>
      </c>
      <c r="F20" s="165">
        <f>ROUND(VALUE(SUBSTITUTE(実質収支比率等に係る経年分析!J$47,"▲","-")),2)</f>
        <v>12.45</v>
      </c>
    </row>
    <row r="21" spans="1:11" x14ac:dyDescent="0.2">
      <c r="A21" s="165" t="s">
        <v>56</v>
      </c>
      <c r="B21" s="165">
        <f>IF(ISNUMBER(VALUE(SUBSTITUTE(実質収支比率等に係る経年分析!F$49,"▲","-"))),ROUND(VALUE(SUBSTITUTE(実質収支比率等に係る経年分析!F$49,"▲","-")),2),NA())</f>
        <v>2.29</v>
      </c>
      <c r="C21" s="165">
        <f>IF(ISNUMBER(VALUE(SUBSTITUTE(実質収支比率等に係る経年分析!G$49,"▲","-"))),ROUND(VALUE(SUBSTITUTE(実質収支比率等に係る経年分析!G$49,"▲","-")),2),NA())</f>
        <v>0.87</v>
      </c>
      <c r="D21" s="165">
        <f>IF(ISNUMBER(VALUE(SUBSTITUTE(実質収支比率等に係る経年分析!H$49,"▲","-"))),ROUND(VALUE(SUBSTITUTE(実質収支比率等に係る経年分析!H$49,"▲","-")),2),NA())</f>
        <v>0.68</v>
      </c>
      <c r="E21" s="165">
        <f>IF(ISNUMBER(VALUE(SUBSTITUTE(実質収支比率等に係る経年分析!I$49,"▲","-"))),ROUND(VALUE(SUBSTITUTE(実質収支比率等に係る経年分析!I$49,"▲","-")),2),NA())</f>
        <v>0.77</v>
      </c>
      <c r="F21" s="165">
        <f>IF(ISNUMBER(VALUE(SUBSTITUTE(実質収支比率等に係る経年分析!J$49,"▲","-"))),ROUND(VALUE(SUBSTITUTE(実質収支比率等に係る経年分析!J$49,"▲","-")),2),NA())</f>
        <v>1.4</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休日応急診療所特別会計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2">
      <c r="A30" s="166" t="str">
        <f>IF(連結実質赤字比率に係る赤字・黒字の構成分析!C$40="",NA(),連結実質赤字比率に係る赤字・黒字の構成分析!C$40)</f>
        <v>駐車場特別会計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0.17</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0.16</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0.16</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0.19</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0.18</v>
      </c>
    </row>
    <row r="32" spans="1:11" x14ac:dyDescent="0.2">
      <c r="A32" s="166" t="str">
        <f>IF(連結実質赤字比率に係る赤字・黒字の構成分析!C$38="",NA(),連結実質赤字比率に係る赤字・黒字の構成分析!C$38)</f>
        <v>介護保険特別会計（保険事業勘定）</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0.86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0.69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0.83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0.83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0.69</v>
      </c>
    </row>
    <row r="33" spans="1:16" x14ac:dyDescent="0.2">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1.38</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0.81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0.74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0.77</v>
      </c>
    </row>
    <row r="34" spans="1:16" x14ac:dyDescent="0.2">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3.74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3.21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5.66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5.2</v>
      </c>
    </row>
    <row r="35" spans="1:16" x14ac:dyDescent="0.2">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4.3099999999999996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4.68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5.14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5.62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5.38</v>
      </c>
    </row>
    <row r="36" spans="1:16" x14ac:dyDescent="0.2">
      <c r="A36" s="166" t="str">
        <f>IF(連結実質赤字比率に係る赤字・黒字の構成分析!C$34="",NA(),連結実質赤字比率に係る赤字・黒字の構成分析!C$34)</f>
        <v>下水道事業会計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5.95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5.47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5.16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5.37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5.83</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2209</v>
      </c>
      <c r="E42" s="167"/>
      <c r="F42" s="167"/>
      <c r="G42" s="167">
        <f>'実質公債費比率（分子）の構造'!L$52</f>
        <v>2122</v>
      </c>
      <c r="H42" s="167"/>
      <c r="I42" s="167"/>
      <c r="J42" s="167">
        <f>'実質公債費比率（分子）の構造'!M$52</f>
        <v>2108</v>
      </c>
      <c r="K42" s="167"/>
      <c r="L42" s="167"/>
      <c r="M42" s="167">
        <f>'実質公債費比率（分子）の構造'!N$52</f>
        <v>2134</v>
      </c>
      <c r="N42" s="167"/>
      <c r="O42" s="167"/>
      <c r="P42" s="167">
        <f>'実質公債費比率（分子）の構造'!O$52</f>
        <v>2205</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82</v>
      </c>
      <c r="C45" s="167"/>
      <c r="D45" s="167"/>
      <c r="E45" s="167">
        <f>'実質公債費比率（分子）の構造'!L$49</f>
        <v>103</v>
      </c>
      <c r="F45" s="167"/>
      <c r="G45" s="167"/>
      <c r="H45" s="167">
        <f>'実質公債費比率（分子）の構造'!M$49</f>
        <v>99</v>
      </c>
      <c r="I45" s="167"/>
      <c r="J45" s="167"/>
      <c r="K45" s="167">
        <f>'実質公債費比率（分子）の構造'!N$49</f>
        <v>147</v>
      </c>
      <c r="L45" s="167"/>
      <c r="M45" s="167"/>
      <c r="N45" s="167">
        <f>'実質公債費比率（分子）の構造'!O$49</f>
        <v>118</v>
      </c>
      <c r="O45" s="167"/>
      <c r="P45" s="167"/>
    </row>
    <row r="46" spans="1:16" x14ac:dyDescent="0.2">
      <c r="A46" s="167" t="s">
        <v>67</v>
      </c>
      <c r="B46" s="167">
        <f>'実質公債費比率（分子）の構造'!K$48</f>
        <v>219</v>
      </c>
      <c r="C46" s="167"/>
      <c r="D46" s="167"/>
      <c r="E46" s="167">
        <f>'実質公債費比率（分子）の構造'!L$48</f>
        <v>104</v>
      </c>
      <c r="F46" s="167"/>
      <c r="G46" s="167"/>
      <c r="H46" s="167">
        <f>'実質公債費比率（分子）の構造'!M$48</f>
        <v>102</v>
      </c>
      <c r="I46" s="167"/>
      <c r="J46" s="167"/>
      <c r="K46" s="167">
        <f>'実質公債費比率（分子）の構造'!N$48</f>
        <v>97</v>
      </c>
      <c r="L46" s="167"/>
      <c r="M46" s="167"/>
      <c r="N46" s="167">
        <f>'実質公債費比率（分子）の構造'!O$48</f>
        <v>96</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2037</v>
      </c>
      <c r="C49" s="167"/>
      <c r="D49" s="167"/>
      <c r="E49" s="167">
        <f>'実質公債費比率（分子）の構造'!L$45</f>
        <v>2167</v>
      </c>
      <c r="F49" s="167"/>
      <c r="G49" s="167"/>
      <c r="H49" s="167">
        <f>'実質公債費比率（分子）の構造'!M$45</f>
        <v>2319</v>
      </c>
      <c r="I49" s="167"/>
      <c r="J49" s="167"/>
      <c r="K49" s="167">
        <f>'実質公債費比率（分子）の構造'!N$45</f>
        <v>2443</v>
      </c>
      <c r="L49" s="167"/>
      <c r="M49" s="167"/>
      <c r="N49" s="167">
        <f>'実質公債費比率（分子）の構造'!O$45</f>
        <v>2557</v>
      </c>
      <c r="O49" s="167"/>
      <c r="P49" s="167"/>
    </row>
    <row r="50" spans="1:16" x14ac:dyDescent="0.2">
      <c r="A50" s="167" t="s">
        <v>71</v>
      </c>
      <c r="B50" s="167" t="e">
        <f>NA()</f>
        <v>#N/A</v>
      </c>
      <c r="C50" s="167">
        <f>IF(ISNUMBER('実質公債費比率（分子）の構造'!K$53),'実質公債費比率（分子）の構造'!K$53,NA())</f>
        <v>129</v>
      </c>
      <c r="D50" s="167" t="e">
        <f>NA()</f>
        <v>#N/A</v>
      </c>
      <c r="E50" s="167" t="e">
        <f>NA()</f>
        <v>#N/A</v>
      </c>
      <c r="F50" s="167">
        <f>IF(ISNUMBER('実質公債費比率（分子）の構造'!L$53),'実質公債費比率（分子）の構造'!L$53,NA())</f>
        <v>252</v>
      </c>
      <c r="G50" s="167" t="e">
        <f>NA()</f>
        <v>#N/A</v>
      </c>
      <c r="H50" s="167" t="e">
        <f>NA()</f>
        <v>#N/A</v>
      </c>
      <c r="I50" s="167">
        <f>IF(ISNUMBER('実質公債費比率（分子）の構造'!M$53),'実質公債費比率（分子）の構造'!M$53,NA())</f>
        <v>412</v>
      </c>
      <c r="J50" s="167" t="e">
        <f>NA()</f>
        <v>#N/A</v>
      </c>
      <c r="K50" s="167" t="e">
        <f>NA()</f>
        <v>#N/A</v>
      </c>
      <c r="L50" s="167">
        <f>IF(ISNUMBER('実質公債費比率（分子）の構造'!N$53),'実質公債費比率（分子）の構造'!N$53,NA())</f>
        <v>553</v>
      </c>
      <c r="M50" s="167" t="e">
        <f>NA()</f>
        <v>#N/A</v>
      </c>
      <c r="N50" s="167" t="e">
        <f>NA()</f>
        <v>#N/A</v>
      </c>
      <c r="O50" s="167">
        <f>IF(ISNUMBER('実質公債費比率（分子）の構造'!O$53),'実質公債費比率（分子）の構造'!O$53,NA())</f>
        <v>566</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19882</v>
      </c>
      <c r="E56" s="166"/>
      <c r="F56" s="166"/>
      <c r="G56" s="166">
        <f>'将来負担比率（分子）の構造'!J$52</f>
        <v>19537</v>
      </c>
      <c r="H56" s="166"/>
      <c r="I56" s="166"/>
      <c r="J56" s="166">
        <f>'将来負担比率（分子）の構造'!K$52</f>
        <v>19443</v>
      </c>
      <c r="K56" s="166"/>
      <c r="L56" s="166"/>
      <c r="M56" s="166">
        <f>'将来負担比率（分子）の構造'!L$52</f>
        <v>20549</v>
      </c>
      <c r="N56" s="166"/>
      <c r="O56" s="166"/>
      <c r="P56" s="166">
        <f>'将来負担比率（分子）の構造'!M$52</f>
        <v>20395</v>
      </c>
    </row>
    <row r="57" spans="1:16" x14ac:dyDescent="0.2">
      <c r="A57" s="166" t="s">
        <v>42</v>
      </c>
      <c r="B57" s="166"/>
      <c r="C57" s="166"/>
      <c r="D57" s="166">
        <f>'将来負担比率（分子）の構造'!I$51</f>
        <v>5647</v>
      </c>
      <c r="E57" s="166"/>
      <c r="F57" s="166"/>
      <c r="G57" s="166">
        <f>'将来負担比率（分子）の構造'!J$51</f>
        <v>5034</v>
      </c>
      <c r="H57" s="166"/>
      <c r="I57" s="166"/>
      <c r="J57" s="166">
        <f>'将来負担比率（分子）の構造'!K$51</f>
        <v>4462</v>
      </c>
      <c r="K57" s="166"/>
      <c r="L57" s="166"/>
      <c r="M57" s="166">
        <f>'将来負担比率（分子）の構造'!L$51</f>
        <v>3740</v>
      </c>
      <c r="N57" s="166"/>
      <c r="O57" s="166"/>
      <c r="P57" s="166">
        <f>'将来負担比率（分子）の構造'!M$51</f>
        <v>2995</v>
      </c>
    </row>
    <row r="58" spans="1:16" x14ac:dyDescent="0.2">
      <c r="A58" s="166" t="s">
        <v>41</v>
      </c>
      <c r="B58" s="166"/>
      <c r="C58" s="166"/>
      <c r="D58" s="166">
        <f>'将来負担比率（分子）の構造'!I$50</f>
        <v>6178</v>
      </c>
      <c r="E58" s="166"/>
      <c r="F58" s="166"/>
      <c r="G58" s="166">
        <f>'将来負担比率（分子）の構造'!J$50</f>
        <v>7292</v>
      </c>
      <c r="H58" s="166"/>
      <c r="I58" s="166"/>
      <c r="J58" s="166">
        <f>'将来負担比率（分子）の構造'!K$50</f>
        <v>7050</v>
      </c>
      <c r="K58" s="166"/>
      <c r="L58" s="166"/>
      <c r="M58" s="166">
        <f>'将来負担比率（分子）の構造'!L$50</f>
        <v>6899</v>
      </c>
      <c r="N58" s="166"/>
      <c r="O58" s="166"/>
      <c r="P58" s="166">
        <f>'将来負担比率（分子）の構造'!M$50</f>
        <v>8063</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4</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3140</v>
      </c>
      <c r="C62" s="166"/>
      <c r="D62" s="166"/>
      <c r="E62" s="166">
        <f>'将来負担比率（分子）の構造'!J$45</f>
        <v>2776</v>
      </c>
      <c r="F62" s="166"/>
      <c r="G62" s="166"/>
      <c r="H62" s="166">
        <f>'将来負担比率（分子）の構造'!K$45</f>
        <v>2767</v>
      </c>
      <c r="I62" s="166"/>
      <c r="J62" s="166"/>
      <c r="K62" s="166">
        <f>'将来負担比率（分子）の構造'!L$45</f>
        <v>2763</v>
      </c>
      <c r="L62" s="166"/>
      <c r="M62" s="166"/>
      <c r="N62" s="166">
        <f>'将来負担比率（分子）の構造'!M$45</f>
        <v>2810</v>
      </c>
      <c r="O62" s="166"/>
      <c r="P62" s="166"/>
    </row>
    <row r="63" spans="1:16" x14ac:dyDescent="0.2">
      <c r="A63" s="166" t="s">
        <v>34</v>
      </c>
      <c r="B63" s="166">
        <f>'将来負担比率（分子）の構造'!I$44</f>
        <v>1531</v>
      </c>
      <c r="C63" s="166"/>
      <c r="D63" s="166"/>
      <c r="E63" s="166">
        <f>'将来負担比率（分子）の構造'!J$44</f>
        <v>1476</v>
      </c>
      <c r="F63" s="166"/>
      <c r="G63" s="166"/>
      <c r="H63" s="166">
        <f>'将来負担比率（分子）の構造'!K$44</f>
        <v>1484</v>
      </c>
      <c r="I63" s="166"/>
      <c r="J63" s="166"/>
      <c r="K63" s="166">
        <f>'将来負担比率（分子）の構造'!L$44</f>
        <v>1348</v>
      </c>
      <c r="L63" s="166"/>
      <c r="M63" s="166"/>
      <c r="N63" s="166">
        <f>'将来負担比率（分子）の構造'!M$44</f>
        <v>1288</v>
      </c>
      <c r="O63" s="166"/>
      <c r="P63" s="166"/>
    </row>
    <row r="64" spans="1:16" x14ac:dyDescent="0.2">
      <c r="A64" s="166" t="s">
        <v>33</v>
      </c>
      <c r="B64" s="166">
        <f>'将来負担比率（分子）の構造'!I$43</f>
        <v>2206</v>
      </c>
      <c r="C64" s="166"/>
      <c r="D64" s="166"/>
      <c r="E64" s="166">
        <f>'将来負担比率（分子）の構造'!J$43</f>
        <v>1569</v>
      </c>
      <c r="F64" s="166"/>
      <c r="G64" s="166"/>
      <c r="H64" s="166">
        <f>'将来負担比率（分子）の構造'!K$43</f>
        <v>992</v>
      </c>
      <c r="I64" s="166"/>
      <c r="J64" s="166"/>
      <c r="K64" s="166">
        <f>'将来負担比率（分子）の構造'!L$43</f>
        <v>406</v>
      </c>
      <c r="L64" s="166"/>
      <c r="M64" s="166"/>
      <c r="N64" s="166">
        <f>'将来負担比率（分子）の構造'!M$43</f>
        <v>341</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f>'将来負担比率（分子）の構造'!M$42</f>
        <v>17</v>
      </c>
      <c r="O65" s="166"/>
      <c r="P65" s="166"/>
    </row>
    <row r="66" spans="1:16" x14ac:dyDescent="0.2">
      <c r="A66" s="166" t="s">
        <v>31</v>
      </c>
      <c r="B66" s="166">
        <f>'将来負担比率（分子）の構造'!I$41</f>
        <v>26704</v>
      </c>
      <c r="C66" s="166"/>
      <c r="D66" s="166"/>
      <c r="E66" s="166">
        <f>'将来負担比率（分子）の構造'!J$41</f>
        <v>26076</v>
      </c>
      <c r="F66" s="166"/>
      <c r="G66" s="166"/>
      <c r="H66" s="166">
        <f>'将来負担比率（分子）の構造'!K$41</f>
        <v>24837</v>
      </c>
      <c r="I66" s="166"/>
      <c r="J66" s="166"/>
      <c r="K66" s="166">
        <f>'将来負担比率（分子）の構造'!L$41</f>
        <v>27113</v>
      </c>
      <c r="L66" s="166"/>
      <c r="M66" s="166"/>
      <c r="N66" s="166">
        <f>'将来負担比率（分子）の構造'!M$41</f>
        <v>26293</v>
      </c>
      <c r="O66" s="166"/>
      <c r="P66" s="166"/>
    </row>
    <row r="67" spans="1:16" x14ac:dyDescent="0.2">
      <c r="A67" s="166" t="s">
        <v>75</v>
      </c>
      <c r="B67" s="166" t="e">
        <f>NA()</f>
        <v>#N/A</v>
      </c>
      <c r="C67" s="166">
        <f>IF(ISNUMBER('将来負担比率（分子）の構造'!I$53), IF('将来負担比率（分子）の構造'!I$53 &lt; 0, 0, '将来負担比率（分子）の構造'!I$53), NA())</f>
        <v>1879</v>
      </c>
      <c r="D67" s="166" t="e">
        <f>NA()</f>
        <v>#N/A</v>
      </c>
      <c r="E67" s="166" t="e">
        <f>NA()</f>
        <v>#N/A</v>
      </c>
      <c r="F67" s="166">
        <f>IF(ISNUMBER('将来負担比率（分子）の構造'!J$53), IF('将来負担比率（分子）の構造'!J$53 &lt; 0, 0, '将来負担比率（分子）の構造'!J$53), NA())</f>
        <v>34</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442</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1767</v>
      </c>
      <c r="C72" s="170">
        <f>基金残高に係る経年分析!G55</f>
        <v>1644</v>
      </c>
      <c r="D72" s="170">
        <f>基金残高に係る経年分析!H55</f>
        <v>1984</v>
      </c>
    </row>
    <row r="73" spans="1:16" x14ac:dyDescent="0.2">
      <c r="A73" s="169" t="s">
        <v>78</v>
      </c>
      <c r="B73" s="170">
        <f>基金残高に係る経年分析!F56</f>
        <v>133</v>
      </c>
      <c r="C73" s="170">
        <f>基金残高に係る経年分析!G56</f>
        <v>134</v>
      </c>
      <c r="D73" s="170">
        <f>基金残高に係る経年分析!H56</f>
        <v>494</v>
      </c>
    </row>
    <row r="74" spans="1:16" x14ac:dyDescent="0.2">
      <c r="A74" s="169" t="s">
        <v>79</v>
      </c>
      <c r="B74" s="170">
        <f>基金残高に係る経年分析!F57</f>
        <v>5149</v>
      </c>
      <c r="C74" s="170">
        <f>基金残高に係る経年分析!G57</f>
        <v>5121</v>
      </c>
      <c r="D74" s="170">
        <f>基金残高に係る経年分析!H57</f>
        <v>5585</v>
      </c>
    </row>
  </sheetData>
  <sheetProtection algorithmName="SHA-512" hashValue="zGUfSIVykifpSblG1G9z6M54KxYkj0Q0b76Cqk4B1bct/ID2mmPh6PQ1LtMzni7yNuAKwVOkc578aVnq+ElHUQ==" saltValue="7ug7I7jftsCDn+UsBOziT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AC84E-F478-4C03-AB19-11873E5DCD0E}">
  <sheetPr>
    <pageSetUpPr fitToPage="1"/>
  </sheetPr>
  <dimension ref="B1:EM50"/>
  <sheetViews>
    <sheetView showGridLines="0" workbookViewId="0">
      <selection activeCell="AD22" sqref="AD22:AK22"/>
    </sheetView>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592" t="s">
        <v>216</v>
      </c>
      <c r="DI1" s="593"/>
      <c r="DJ1" s="593"/>
      <c r="DK1" s="593"/>
      <c r="DL1" s="593"/>
      <c r="DM1" s="593"/>
      <c r="DN1" s="594"/>
      <c r="DO1" s="342"/>
      <c r="DP1" s="592" t="s">
        <v>217</v>
      </c>
      <c r="DQ1" s="593"/>
      <c r="DR1" s="593"/>
      <c r="DS1" s="593"/>
      <c r="DT1" s="593"/>
      <c r="DU1" s="593"/>
      <c r="DV1" s="593"/>
      <c r="DW1" s="593"/>
      <c r="DX1" s="593"/>
      <c r="DY1" s="593"/>
      <c r="DZ1" s="593"/>
      <c r="EA1" s="593"/>
      <c r="EB1" s="593"/>
      <c r="EC1" s="594"/>
      <c r="ED1" s="204"/>
      <c r="EE1" s="204"/>
      <c r="EF1" s="204"/>
      <c r="EG1" s="204"/>
      <c r="EH1" s="204"/>
      <c r="EI1" s="204"/>
      <c r="EJ1" s="204"/>
      <c r="EK1" s="204"/>
      <c r="EL1" s="204"/>
      <c r="EM1" s="204"/>
    </row>
    <row r="2" spans="2:143" ht="22.5" customHeight="1" x14ac:dyDescent="0.2">
      <c r="B2" s="205" t="s">
        <v>218</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2">
      <c r="B3" s="595" t="s">
        <v>219</v>
      </c>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5" t="s">
        <v>220</v>
      </c>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6"/>
      <c r="BZ3" s="596"/>
      <c r="CA3" s="596"/>
      <c r="CB3" s="597"/>
      <c r="CD3" s="598" t="s">
        <v>221</v>
      </c>
      <c r="CE3" s="599"/>
      <c r="CF3" s="599"/>
      <c r="CG3" s="599"/>
      <c r="CH3" s="599"/>
      <c r="CI3" s="599"/>
      <c r="CJ3" s="599"/>
      <c r="CK3" s="599"/>
      <c r="CL3" s="599"/>
      <c r="CM3" s="599"/>
      <c r="CN3" s="599"/>
      <c r="CO3" s="599"/>
      <c r="CP3" s="599"/>
      <c r="CQ3" s="599"/>
      <c r="CR3" s="599"/>
      <c r="CS3" s="599"/>
      <c r="CT3" s="599"/>
      <c r="CU3" s="599"/>
      <c r="CV3" s="599"/>
      <c r="CW3" s="599"/>
      <c r="CX3" s="599"/>
      <c r="CY3" s="599"/>
      <c r="CZ3" s="599"/>
      <c r="DA3" s="599"/>
      <c r="DB3" s="599"/>
      <c r="DC3" s="599"/>
      <c r="DD3" s="599"/>
      <c r="DE3" s="599"/>
      <c r="DF3" s="599"/>
      <c r="DG3" s="599"/>
      <c r="DH3" s="599"/>
      <c r="DI3" s="599"/>
      <c r="DJ3" s="599"/>
      <c r="DK3" s="599"/>
      <c r="DL3" s="599"/>
      <c r="DM3" s="599"/>
      <c r="DN3" s="599"/>
      <c r="DO3" s="599"/>
      <c r="DP3" s="599"/>
      <c r="DQ3" s="599"/>
      <c r="DR3" s="599"/>
      <c r="DS3" s="599"/>
      <c r="DT3" s="599"/>
      <c r="DU3" s="599"/>
      <c r="DV3" s="599"/>
      <c r="DW3" s="599"/>
      <c r="DX3" s="599"/>
      <c r="DY3" s="599"/>
      <c r="DZ3" s="599"/>
      <c r="EA3" s="599"/>
      <c r="EB3" s="599"/>
      <c r="EC3" s="600"/>
    </row>
    <row r="4" spans="2:143" ht="11.25" customHeight="1" x14ac:dyDescent="0.2">
      <c r="B4" s="595" t="s">
        <v>1</v>
      </c>
      <c r="C4" s="596"/>
      <c r="D4" s="596"/>
      <c r="E4" s="596"/>
      <c r="F4" s="596"/>
      <c r="G4" s="596"/>
      <c r="H4" s="596"/>
      <c r="I4" s="596"/>
      <c r="J4" s="596"/>
      <c r="K4" s="596"/>
      <c r="L4" s="596"/>
      <c r="M4" s="596"/>
      <c r="N4" s="596"/>
      <c r="O4" s="596"/>
      <c r="P4" s="596"/>
      <c r="Q4" s="597"/>
      <c r="R4" s="595" t="s">
        <v>222</v>
      </c>
      <c r="S4" s="596"/>
      <c r="T4" s="596"/>
      <c r="U4" s="596"/>
      <c r="V4" s="596"/>
      <c r="W4" s="596"/>
      <c r="X4" s="596"/>
      <c r="Y4" s="597"/>
      <c r="Z4" s="595" t="s">
        <v>223</v>
      </c>
      <c r="AA4" s="596"/>
      <c r="AB4" s="596"/>
      <c r="AC4" s="597"/>
      <c r="AD4" s="595" t="s">
        <v>224</v>
      </c>
      <c r="AE4" s="596"/>
      <c r="AF4" s="596"/>
      <c r="AG4" s="596"/>
      <c r="AH4" s="596"/>
      <c r="AI4" s="596"/>
      <c r="AJ4" s="596"/>
      <c r="AK4" s="597"/>
      <c r="AL4" s="595" t="s">
        <v>223</v>
      </c>
      <c r="AM4" s="596"/>
      <c r="AN4" s="596"/>
      <c r="AO4" s="597"/>
      <c r="AP4" s="601" t="s">
        <v>225</v>
      </c>
      <c r="AQ4" s="601"/>
      <c r="AR4" s="601"/>
      <c r="AS4" s="601"/>
      <c r="AT4" s="601"/>
      <c r="AU4" s="601"/>
      <c r="AV4" s="601"/>
      <c r="AW4" s="601"/>
      <c r="AX4" s="601"/>
      <c r="AY4" s="601"/>
      <c r="AZ4" s="601"/>
      <c r="BA4" s="601"/>
      <c r="BB4" s="601"/>
      <c r="BC4" s="601"/>
      <c r="BD4" s="601"/>
      <c r="BE4" s="601"/>
      <c r="BF4" s="601"/>
      <c r="BG4" s="601" t="s">
        <v>226</v>
      </c>
      <c r="BH4" s="601"/>
      <c r="BI4" s="601"/>
      <c r="BJ4" s="601"/>
      <c r="BK4" s="601"/>
      <c r="BL4" s="601"/>
      <c r="BM4" s="601"/>
      <c r="BN4" s="601"/>
      <c r="BO4" s="601" t="s">
        <v>223</v>
      </c>
      <c r="BP4" s="601"/>
      <c r="BQ4" s="601"/>
      <c r="BR4" s="601"/>
      <c r="BS4" s="601" t="s">
        <v>227</v>
      </c>
      <c r="BT4" s="601"/>
      <c r="BU4" s="601"/>
      <c r="BV4" s="601"/>
      <c r="BW4" s="601"/>
      <c r="BX4" s="601"/>
      <c r="BY4" s="601"/>
      <c r="BZ4" s="601"/>
      <c r="CA4" s="601"/>
      <c r="CB4" s="601"/>
      <c r="CD4" s="598" t="s">
        <v>228</v>
      </c>
      <c r="CE4" s="599"/>
      <c r="CF4" s="599"/>
      <c r="CG4" s="599"/>
      <c r="CH4" s="599"/>
      <c r="CI4" s="599"/>
      <c r="CJ4" s="599"/>
      <c r="CK4" s="599"/>
      <c r="CL4" s="599"/>
      <c r="CM4" s="599"/>
      <c r="CN4" s="599"/>
      <c r="CO4" s="599"/>
      <c r="CP4" s="599"/>
      <c r="CQ4" s="599"/>
      <c r="CR4" s="599"/>
      <c r="CS4" s="599"/>
      <c r="CT4" s="599"/>
      <c r="CU4" s="599"/>
      <c r="CV4" s="599"/>
      <c r="CW4" s="599"/>
      <c r="CX4" s="599"/>
      <c r="CY4" s="599"/>
      <c r="CZ4" s="599"/>
      <c r="DA4" s="599"/>
      <c r="DB4" s="599"/>
      <c r="DC4" s="599"/>
      <c r="DD4" s="599"/>
      <c r="DE4" s="599"/>
      <c r="DF4" s="599"/>
      <c r="DG4" s="599"/>
      <c r="DH4" s="599"/>
      <c r="DI4" s="599"/>
      <c r="DJ4" s="599"/>
      <c r="DK4" s="599"/>
      <c r="DL4" s="599"/>
      <c r="DM4" s="599"/>
      <c r="DN4" s="599"/>
      <c r="DO4" s="599"/>
      <c r="DP4" s="599"/>
      <c r="DQ4" s="599"/>
      <c r="DR4" s="599"/>
      <c r="DS4" s="599"/>
      <c r="DT4" s="599"/>
      <c r="DU4" s="599"/>
      <c r="DV4" s="599"/>
      <c r="DW4" s="599"/>
      <c r="DX4" s="599"/>
      <c r="DY4" s="599"/>
      <c r="DZ4" s="599"/>
      <c r="EA4" s="599"/>
      <c r="EB4" s="599"/>
      <c r="EC4" s="600"/>
    </row>
    <row r="5" spans="2:143" s="346" customFormat="1" ht="11.25" customHeight="1" x14ac:dyDescent="0.2">
      <c r="B5" s="602" t="s">
        <v>229</v>
      </c>
      <c r="C5" s="603"/>
      <c r="D5" s="603"/>
      <c r="E5" s="603"/>
      <c r="F5" s="603"/>
      <c r="G5" s="603"/>
      <c r="H5" s="603"/>
      <c r="I5" s="603"/>
      <c r="J5" s="603"/>
      <c r="K5" s="603"/>
      <c r="L5" s="603"/>
      <c r="M5" s="603"/>
      <c r="N5" s="603"/>
      <c r="O5" s="603"/>
      <c r="P5" s="603"/>
      <c r="Q5" s="604"/>
      <c r="R5" s="605">
        <v>9465194</v>
      </c>
      <c r="S5" s="606"/>
      <c r="T5" s="606"/>
      <c r="U5" s="606"/>
      <c r="V5" s="606"/>
      <c r="W5" s="606"/>
      <c r="X5" s="606"/>
      <c r="Y5" s="607"/>
      <c r="Z5" s="608">
        <v>30.5</v>
      </c>
      <c r="AA5" s="608"/>
      <c r="AB5" s="608"/>
      <c r="AC5" s="608"/>
      <c r="AD5" s="609">
        <v>8666986</v>
      </c>
      <c r="AE5" s="609"/>
      <c r="AF5" s="609"/>
      <c r="AG5" s="609"/>
      <c r="AH5" s="609"/>
      <c r="AI5" s="609"/>
      <c r="AJ5" s="609"/>
      <c r="AK5" s="609"/>
      <c r="AL5" s="610">
        <v>55.5</v>
      </c>
      <c r="AM5" s="611"/>
      <c r="AN5" s="611"/>
      <c r="AO5" s="612"/>
      <c r="AP5" s="602" t="s">
        <v>230</v>
      </c>
      <c r="AQ5" s="603"/>
      <c r="AR5" s="603"/>
      <c r="AS5" s="603"/>
      <c r="AT5" s="603"/>
      <c r="AU5" s="603"/>
      <c r="AV5" s="603"/>
      <c r="AW5" s="603"/>
      <c r="AX5" s="603"/>
      <c r="AY5" s="603"/>
      <c r="AZ5" s="603"/>
      <c r="BA5" s="603"/>
      <c r="BB5" s="603"/>
      <c r="BC5" s="603"/>
      <c r="BD5" s="603"/>
      <c r="BE5" s="603"/>
      <c r="BF5" s="604"/>
      <c r="BG5" s="616">
        <v>8666986</v>
      </c>
      <c r="BH5" s="617"/>
      <c r="BI5" s="617"/>
      <c r="BJ5" s="617"/>
      <c r="BK5" s="617"/>
      <c r="BL5" s="617"/>
      <c r="BM5" s="617"/>
      <c r="BN5" s="618"/>
      <c r="BO5" s="619">
        <v>91.6</v>
      </c>
      <c r="BP5" s="619"/>
      <c r="BQ5" s="619"/>
      <c r="BR5" s="619"/>
      <c r="BS5" s="620">
        <v>113204</v>
      </c>
      <c r="BT5" s="620"/>
      <c r="BU5" s="620"/>
      <c r="BV5" s="620"/>
      <c r="BW5" s="620"/>
      <c r="BX5" s="620"/>
      <c r="BY5" s="620"/>
      <c r="BZ5" s="620"/>
      <c r="CA5" s="620"/>
      <c r="CB5" s="624"/>
      <c r="CD5" s="598" t="s">
        <v>225</v>
      </c>
      <c r="CE5" s="599"/>
      <c r="CF5" s="599"/>
      <c r="CG5" s="599"/>
      <c r="CH5" s="599"/>
      <c r="CI5" s="599"/>
      <c r="CJ5" s="599"/>
      <c r="CK5" s="599"/>
      <c r="CL5" s="599"/>
      <c r="CM5" s="599"/>
      <c r="CN5" s="599"/>
      <c r="CO5" s="599"/>
      <c r="CP5" s="599"/>
      <c r="CQ5" s="600"/>
      <c r="CR5" s="598" t="s">
        <v>231</v>
      </c>
      <c r="CS5" s="599"/>
      <c r="CT5" s="599"/>
      <c r="CU5" s="599"/>
      <c r="CV5" s="599"/>
      <c r="CW5" s="599"/>
      <c r="CX5" s="599"/>
      <c r="CY5" s="600"/>
      <c r="CZ5" s="598" t="s">
        <v>223</v>
      </c>
      <c r="DA5" s="599"/>
      <c r="DB5" s="599"/>
      <c r="DC5" s="600"/>
      <c r="DD5" s="598" t="s">
        <v>232</v>
      </c>
      <c r="DE5" s="599"/>
      <c r="DF5" s="599"/>
      <c r="DG5" s="599"/>
      <c r="DH5" s="599"/>
      <c r="DI5" s="599"/>
      <c r="DJ5" s="599"/>
      <c r="DK5" s="599"/>
      <c r="DL5" s="599"/>
      <c r="DM5" s="599"/>
      <c r="DN5" s="599"/>
      <c r="DO5" s="599"/>
      <c r="DP5" s="600"/>
      <c r="DQ5" s="598" t="s">
        <v>233</v>
      </c>
      <c r="DR5" s="599"/>
      <c r="DS5" s="599"/>
      <c r="DT5" s="599"/>
      <c r="DU5" s="599"/>
      <c r="DV5" s="599"/>
      <c r="DW5" s="599"/>
      <c r="DX5" s="599"/>
      <c r="DY5" s="599"/>
      <c r="DZ5" s="599"/>
      <c r="EA5" s="599"/>
      <c r="EB5" s="599"/>
      <c r="EC5" s="600"/>
    </row>
    <row r="6" spans="2:143" ht="11.25" customHeight="1" x14ac:dyDescent="0.2">
      <c r="B6" s="613" t="s">
        <v>234</v>
      </c>
      <c r="C6" s="614"/>
      <c r="D6" s="614"/>
      <c r="E6" s="614"/>
      <c r="F6" s="614"/>
      <c r="G6" s="614"/>
      <c r="H6" s="614"/>
      <c r="I6" s="614"/>
      <c r="J6" s="614"/>
      <c r="K6" s="614"/>
      <c r="L6" s="614"/>
      <c r="M6" s="614"/>
      <c r="N6" s="614"/>
      <c r="O6" s="614"/>
      <c r="P6" s="614"/>
      <c r="Q6" s="615"/>
      <c r="R6" s="616">
        <v>154974</v>
      </c>
      <c r="S6" s="617"/>
      <c r="T6" s="617"/>
      <c r="U6" s="617"/>
      <c r="V6" s="617"/>
      <c r="W6" s="617"/>
      <c r="X6" s="617"/>
      <c r="Y6" s="618"/>
      <c r="Z6" s="619">
        <v>0.5</v>
      </c>
      <c r="AA6" s="619"/>
      <c r="AB6" s="619"/>
      <c r="AC6" s="619"/>
      <c r="AD6" s="620">
        <v>154974</v>
      </c>
      <c r="AE6" s="620"/>
      <c r="AF6" s="620"/>
      <c r="AG6" s="620"/>
      <c r="AH6" s="620"/>
      <c r="AI6" s="620"/>
      <c r="AJ6" s="620"/>
      <c r="AK6" s="620"/>
      <c r="AL6" s="621">
        <v>1</v>
      </c>
      <c r="AM6" s="622"/>
      <c r="AN6" s="622"/>
      <c r="AO6" s="623"/>
      <c r="AP6" s="613" t="s">
        <v>235</v>
      </c>
      <c r="AQ6" s="614"/>
      <c r="AR6" s="614"/>
      <c r="AS6" s="614"/>
      <c r="AT6" s="614"/>
      <c r="AU6" s="614"/>
      <c r="AV6" s="614"/>
      <c r="AW6" s="614"/>
      <c r="AX6" s="614"/>
      <c r="AY6" s="614"/>
      <c r="AZ6" s="614"/>
      <c r="BA6" s="614"/>
      <c r="BB6" s="614"/>
      <c r="BC6" s="614"/>
      <c r="BD6" s="614"/>
      <c r="BE6" s="614"/>
      <c r="BF6" s="615"/>
      <c r="BG6" s="616">
        <v>8666986</v>
      </c>
      <c r="BH6" s="617"/>
      <c r="BI6" s="617"/>
      <c r="BJ6" s="617"/>
      <c r="BK6" s="617"/>
      <c r="BL6" s="617"/>
      <c r="BM6" s="617"/>
      <c r="BN6" s="618"/>
      <c r="BO6" s="619">
        <v>91.6</v>
      </c>
      <c r="BP6" s="619"/>
      <c r="BQ6" s="619"/>
      <c r="BR6" s="619"/>
      <c r="BS6" s="620">
        <v>113204</v>
      </c>
      <c r="BT6" s="620"/>
      <c r="BU6" s="620"/>
      <c r="BV6" s="620"/>
      <c r="BW6" s="620"/>
      <c r="BX6" s="620"/>
      <c r="BY6" s="620"/>
      <c r="BZ6" s="620"/>
      <c r="CA6" s="620"/>
      <c r="CB6" s="624"/>
      <c r="CD6" s="627" t="s">
        <v>236</v>
      </c>
      <c r="CE6" s="628"/>
      <c r="CF6" s="628"/>
      <c r="CG6" s="628"/>
      <c r="CH6" s="628"/>
      <c r="CI6" s="628"/>
      <c r="CJ6" s="628"/>
      <c r="CK6" s="628"/>
      <c r="CL6" s="628"/>
      <c r="CM6" s="628"/>
      <c r="CN6" s="628"/>
      <c r="CO6" s="628"/>
      <c r="CP6" s="628"/>
      <c r="CQ6" s="629"/>
      <c r="CR6" s="616">
        <v>283156</v>
      </c>
      <c r="CS6" s="617"/>
      <c r="CT6" s="617"/>
      <c r="CU6" s="617"/>
      <c r="CV6" s="617"/>
      <c r="CW6" s="617"/>
      <c r="CX6" s="617"/>
      <c r="CY6" s="618"/>
      <c r="CZ6" s="610">
        <v>0.9</v>
      </c>
      <c r="DA6" s="611"/>
      <c r="DB6" s="611"/>
      <c r="DC6" s="630"/>
      <c r="DD6" s="625" t="s">
        <v>128</v>
      </c>
      <c r="DE6" s="617"/>
      <c r="DF6" s="617"/>
      <c r="DG6" s="617"/>
      <c r="DH6" s="617"/>
      <c r="DI6" s="617"/>
      <c r="DJ6" s="617"/>
      <c r="DK6" s="617"/>
      <c r="DL6" s="617"/>
      <c r="DM6" s="617"/>
      <c r="DN6" s="617"/>
      <c r="DO6" s="617"/>
      <c r="DP6" s="618"/>
      <c r="DQ6" s="625">
        <v>283139</v>
      </c>
      <c r="DR6" s="617"/>
      <c r="DS6" s="617"/>
      <c r="DT6" s="617"/>
      <c r="DU6" s="617"/>
      <c r="DV6" s="617"/>
      <c r="DW6" s="617"/>
      <c r="DX6" s="617"/>
      <c r="DY6" s="617"/>
      <c r="DZ6" s="617"/>
      <c r="EA6" s="617"/>
      <c r="EB6" s="617"/>
      <c r="EC6" s="626"/>
    </row>
    <row r="7" spans="2:143" ht="11.25" customHeight="1" x14ac:dyDescent="0.2">
      <c r="B7" s="613" t="s">
        <v>237</v>
      </c>
      <c r="C7" s="614"/>
      <c r="D7" s="614"/>
      <c r="E7" s="614"/>
      <c r="F7" s="614"/>
      <c r="G7" s="614"/>
      <c r="H7" s="614"/>
      <c r="I7" s="614"/>
      <c r="J7" s="614"/>
      <c r="K7" s="614"/>
      <c r="L7" s="614"/>
      <c r="M7" s="614"/>
      <c r="N7" s="614"/>
      <c r="O7" s="614"/>
      <c r="P7" s="614"/>
      <c r="Q7" s="615"/>
      <c r="R7" s="616">
        <v>8217</v>
      </c>
      <c r="S7" s="617"/>
      <c r="T7" s="617"/>
      <c r="U7" s="617"/>
      <c r="V7" s="617"/>
      <c r="W7" s="617"/>
      <c r="X7" s="617"/>
      <c r="Y7" s="618"/>
      <c r="Z7" s="619">
        <v>0</v>
      </c>
      <c r="AA7" s="619"/>
      <c r="AB7" s="619"/>
      <c r="AC7" s="619"/>
      <c r="AD7" s="620">
        <v>8217</v>
      </c>
      <c r="AE7" s="620"/>
      <c r="AF7" s="620"/>
      <c r="AG7" s="620"/>
      <c r="AH7" s="620"/>
      <c r="AI7" s="620"/>
      <c r="AJ7" s="620"/>
      <c r="AK7" s="620"/>
      <c r="AL7" s="621">
        <v>0.1</v>
      </c>
      <c r="AM7" s="622"/>
      <c r="AN7" s="622"/>
      <c r="AO7" s="623"/>
      <c r="AP7" s="613" t="s">
        <v>238</v>
      </c>
      <c r="AQ7" s="614"/>
      <c r="AR7" s="614"/>
      <c r="AS7" s="614"/>
      <c r="AT7" s="614"/>
      <c r="AU7" s="614"/>
      <c r="AV7" s="614"/>
      <c r="AW7" s="614"/>
      <c r="AX7" s="614"/>
      <c r="AY7" s="614"/>
      <c r="AZ7" s="614"/>
      <c r="BA7" s="614"/>
      <c r="BB7" s="614"/>
      <c r="BC7" s="614"/>
      <c r="BD7" s="614"/>
      <c r="BE7" s="614"/>
      <c r="BF7" s="615"/>
      <c r="BG7" s="616">
        <v>4140483</v>
      </c>
      <c r="BH7" s="617"/>
      <c r="BI7" s="617"/>
      <c r="BJ7" s="617"/>
      <c r="BK7" s="617"/>
      <c r="BL7" s="617"/>
      <c r="BM7" s="617"/>
      <c r="BN7" s="618"/>
      <c r="BO7" s="619">
        <v>43.7</v>
      </c>
      <c r="BP7" s="619"/>
      <c r="BQ7" s="619"/>
      <c r="BR7" s="619"/>
      <c r="BS7" s="620">
        <v>113204</v>
      </c>
      <c r="BT7" s="620"/>
      <c r="BU7" s="620"/>
      <c r="BV7" s="620"/>
      <c r="BW7" s="620"/>
      <c r="BX7" s="620"/>
      <c r="BY7" s="620"/>
      <c r="BZ7" s="620"/>
      <c r="CA7" s="620"/>
      <c r="CB7" s="624"/>
      <c r="CD7" s="631" t="s">
        <v>239</v>
      </c>
      <c r="CE7" s="632"/>
      <c r="CF7" s="632"/>
      <c r="CG7" s="632"/>
      <c r="CH7" s="632"/>
      <c r="CI7" s="632"/>
      <c r="CJ7" s="632"/>
      <c r="CK7" s="632"/>
      <c r="CL7" s="632"/>
      <c r="CM7" s="632"/>
      <c r="CN7" s="632"/>
      <c r="CO7" s="632"/>
      <c r="CP7" s="632"/>
      <c r="CQ7" s="633"/>
      <c r="CR7" s="616">
        <v>4425478</v>
      </c>
      <c r="CS7" s="617"/>
      <c r="CT7" s="617"/>
      <c r="CU7" s="617"/>
      <c r="CV7" s="617"/>
      <c r="CW7" s="617"/>
      <c r="CX7" s="617"/>
      <c r="CY7" s="618"/>
      <c r="CZ7" s="619">
        <v>14.7</v>
      </c>
      <c r="DA7" s="619"/>
      <c r="DB7" s="619"/>
      <c r="DC7" s="619"/>
      <c r="DD7" s="625">
        <v>529777</v>
      </c>
      <c r="DE7" s="617"/>
      <c r="DF7" s="617"/>
      <c r="DG7" s="617"/>
      <c r="DH7" s="617"/>
      <c r="DI7" s="617"/>
      <c r="DJ7" s="617"/>
      <c r="DK7" s="617"/>
      <c r="DL7" s="617"/>
      <c r="DM7" s="617"/>
      <c r="DN7" s="617"/>
      <c r="DO7" s="617"/>
      <c r="DP7" s="618"/>
      <c r="DQ7" s="625">
        <v>3601898</v>
      </c>
      <c r="DR7" s="617"/>
      <c r="DS7" s="617"/>
      <c r="DT7" s="617"/>
      <c r="DU7" s="617"/>
      <c r="DV7" s="617"/>
      <c r="DW7" s="617"/>
      <c r="DX7" s="617"/>
      <c r="DY7" s="617"/>
      <c r="DZ7" s="617"/>
      <c r="EA7" s="617"/>
      <c r="EB7" s="617"/>
      <c r="EC7" s="626"/>
    </row>
    <row r="8" spans="2:143" ht="11.25" customHeight="1" x14ac:dyDescent="0.2">
      <c r="B8" s="613" t="s">
        <v>240</v>
      </c>
      <c r="C8" s="614"/>
      <c r="D8" s="614"/>
      <c r="E8" s="614"/>
      <c r="F8" s="614"/>
      <c r="G8" s="614"/>
      <c r="H8" s="614"/>
      <c r="I8" s="614"/>
      <c r="J8" s="614"/>
      <c r="K8" s="614"/>
      <c r="L8" s="614"/>
      <c r="M8" s="614"/>
      <c r="N8" s="614"/>
      <c r="O8" s="614"/>
      <c r="P8" s="614"/>
      <c r="Q8" s="615"/>
      <c r="R8" s="616">
        <v>79629</v>
      </c>
      <c r="S8" s="617"/>
      <c r="T8" s="617"/>
      <c r="U8" s="617"/>
      <c r="V8" s="617"/>
      <c r="W8" s="617"/>
      <c r="X8" s="617"/>
      <c r="Y8" s="618"/>
      <c r="Z8" s="619">
        <v>0.3</v>
      </c>
      <c r="AA8" s="619"/>
      <c r="AB8" s="619"/>
      <c r="AC8" s="619"/>
      <c r="AD8" s="620">
        <v>79629</v>
      </c>
      <c r="AE8" s="620"/>
      <c r="AF8" s="620"/>
      <c r="AG8" s="620"/>
      <c r="AH8" s="620"/>
      <c r="AI8" s="620"/>
      <c r="AJ8" s="620"/>
      <c r="AK8" s="620"/>
      <c r="AL8" s="621">
        <v>0.5</v>
      </c>
      <c r="AM8" s="622"/>
      <c r="AN8" s="622"/>
      <c r="AO8" s="623"/>
      <c r="AP8" s="613" t="s">
        <v>241</v>
      </c>
      <c r="AQ8" s="614"/>
      <c r="AR8" s="614"/>
      <c r="AS8" s="614"/>
      <c r="AT8" s="614"/>
      <c r="AU8" s="614"/>
      <c r="AV8" s="614"/>
      <c r="AW8" s="614"/>
      <c r="AX8" s="614"/>
      <c r="AY8" s="614"/>
      <c r="AZ8" s="614"/>
      <c r="BA8" s="614"/>
      <c r="BB8" s="614"/>
      <c r="BC8" s="614"/>
      <c r="BD8" s="614"/>
      <c r="BE8" s="614"/>
      <c r="BF8" s="615"/>
      <c r="BG8" s="616">
        <v>119243</v>
      </c>
      <c r="BH8" s="617"/>
      <c r="BI8" s="617"/>
      <c r="BJ8" s="617"/>
      <c r="BK8" s="617"/>
      <c r="BL8" s="617"/>
      <c r="BM8" s="617"/>
      <c r="BN8" s="618"/>
      <c r="BO8" s="619">
        <v>1.3</v>
      </c>
      <c r="BP8" s="619"/>
      <c r="BQ8" s="619"/>
      <c r="BR8" s="619"/>
      <c r="BS8" s="620" t="s">
        <v>128</v>
      </c>
      <c r="BT8" s="620"/>
      <c r="BU8" s="620"/>
      <c r="BV8" s="620"/>
      <c r="BW8" s="620"/>
      <c r="BX8" s="620"/>
      <c r="BY8" s="620"/>
      <c r="BZ8" s="620"/>
      <c r="CA8" s="620"/>
      <c r="CB8" s="624"/>
      <c r="CD8" s="631" t="s">
        <v>242</v>
      </c>
      <c r="CE8" s="632"/>
      <c r="CF8" s="632"/>
      <c r="CG8" s="632"/>
      <c r="CH8" s="632"/>
      <c r="CI8" s="632"/>
      <c r="CJ8" s="632"/>
      <c r="CK8" s="632"/>
      <c r="CL8" s="632"/>
      <c r="CM8" s="632"/>
      <c r="CN8" s="632"/>
      <c r="CO8" s="632"/>
      <c r="CP8" s="632"/>
      <c r="CQ8" s="633"/>
      <c r="CR8" s="616">
        <v>14381039</v>
      </c>
      <c r="CS8" s="617"/>
      <c r="CT8" s="617"/>
      <c r="CU8" s="617"/>
      <c r="CV8" s="617"/>
      <c r="CW8" s="617"/>
      <c r="CX8" s="617"/>
      <c r="CY8" s="618"/>
      <c r="CZ8" s="619">
        <v>47.7</v>
      </c>
      <c r="DA8" s="619"/>
      <c r="DB8" s="619"/>
      <c r="DC8" s="619"/>
      <c r="DD8" s="625">
        <v>48269</v>
      </c>
      <c r="DE8" s="617"/>
      <c r="DF8" s="617"/>
      <c r="DG8" s="617"/>
      <c r="DH8" s="617"/>
      <c r="DI8" s="617"/>
      <c r="DJ8" s="617"/>
      <c r="DK8" s="617"/>
      <c r="DL8" s="617"/>
      <c r="DM8" s="617"/>
      <c r="DN8" s="617"/>
      <c r="DO8" s="617"/>
      <c r="DP8" s="618"/>
      <c r="DQ8" s="625">
        <v>6542703</v>
      </c>
      <c r="DR8" s="617"/>
      <c r="DS8" s="617"/>
      <c r="DT8" s="617"/>
      <c r="DU8" s="617"/>
      <c r="DV8" s="617"/>
      <c r="DW8" s="617"/>
      <c r="DX8" s="617"/>
      <c r="DY8" s="617"/>
      <c r="DZ8" s="617"/>
      <c r="EA8" s="617"/>
      <c r="EB8" s="617"/>
      <c r="EC8" s="626"/>
    </row>
    <row r="9" spans="2:143" ht="11.25" customHeight="1" x14ac:dyDescent="0.2">
      <c r="B9" s="613" t="s">
        <v>243</v>
      </c>
      <c r="C9" s="614"/>
      <c r="D9" s="614"/>
      <c r="E9" s="614"/>
      <c r="F9" s="614"/>
      <c r="G9" s="614"/>
      <c r="H9" s="614"/>
      <c r="I9" s="614"/>
      <c r="J9" s="614"/>
      <c r="K9" s="614"/>
      <c r="L9" s="614"/>
      <c r="M9" s="614"/>
      <c r="N9" s="614"/>
      <c r="O9" s="614"/>
      <c r="P9" s="614"/>
      <c r="Q9" s="615"/>
      <c r="R9" s="616">
        <v>92455</v>
      </c>
      <c r="S9" s="617"/>
      <c r="T9" s="617"/>
      <c r="U9" s="617"/>
      <c r="V9" s="617"/>
      <c r="W9" s="617"/>
      <c r="X9" s="617"/>
      <c r="Y9" s="618"/>
      <c r="Z9" s="619">
        <v>0.3</v>
      </c>
      <c r="AA9" s="619"/>
      <c r="AB9" s="619"/>
      <c r="AC9" s="619"/>
      <c r="AD9" s="620">
        <v>92455</v>
      </c>
      <c r="AE9" s="620"/>
      <c r="AF9" s="620"/>
      <c r="AG9" s="620"/>
      <c r="AH9" s="620"/>
      <c r="AI9" s="620"/>
      <c r="AJ9" s="620"/>
      <c r="AK9" s="620"/>
      <c r="AL9" s="621">
        <v>0.6</v>
      </c>
      <c r="AM9" s="622"/>
      <c r="AN9" s="622"/>
      <c r="AO9" s="623"/>
      <c r="AP9" s="613" t="s">
        <v>244</v>
      </c>
      <c r="AQ9" s="614"/>
      <c r="AR9" s="614"/>
      <c r="AS9" s="614"/>
      <c r="AT9" s="614"/>
      <c r="AU9" s="614"/>
      <c r="AV9" s="614"/>
      <c r="AW9" s="614"/>
      <c r="AX9" s="614"/>
      <c r="AY9" s="614"/>
      <c r="AZ9" s="614"/>
      <c r="BA9" s="614"/>
      <c r="BB9" s="614"/>
      <c r="BC9" s="614"/>
      <c r="BD9" s="614"/>
      <c r="BE9" s="614"/>
      <c r="BF9" s="615"/>
      <c r="BG9" s="616">
        <v>3396110</v>
      </c>
      <c r="BH9" s="617"/>
      <c r="BI9" s="617"/>
      <c r="BJ9" s="617"/>
      <c r="BK9" s="617"/>
      <c r="BL9" s="617"/>
      <c r="BM9" s="617"/>
      <c r="BN9" s="618"/>
      <c r="BO9" s="619">
        <v>35.9</v>
      </c>
      <c r="BP9" s="619"/>
      <c r="BQ9" s="619"/>
      <c r="BR9" s="619"/>
      <c r="BS9" s="620" t="s">
        <v>128</v>
      </c>
      <c r="BT9" s="620"/>
      <c r="BU9" s="620"/>
      <c r="BV9" s="620"/>
      <c r="BW9" s="620"/>
      <c r="BX9" s="620"/>
      <c r="BY9" s="620"/>
      <c r="BZ9" s="620"/>
      <c r="CA9" s="620"/>
      <c r="CB9" s="624"/>
      <c r="CD9" s="631" t="s">
        <v>245</v>
      </c>
      <c r="CE9" s="632"/>
      <c r="CF9" s="632"/>
      <c r="CG9" s="632"/>
      <c r="CH9" s="632"/>
      <c r="CI9" s="632"/>
      <c r="CJ9" s="632"/>
      <c r="CK9" s="632"/>
      <c r="CL9" s="632"/>
      <c r="CM9" s="632"/>
      <c r="CN9" s="632"/>
      <c r="CO9" s="632"/>
      <c r="CP9" s="632"/>
      <c r="CQ9" s="633"/>
      <c r="CR9" s="616">
        <v>2440260</v>
      </c>
      <c r="CS9" s="617"/>
      <c r="CT9" s="617"/>
      <c r="CU9" s="617"/>
      <c r="CV9" s="617"/>
      <c r="CW9" s="617"/>
      <c r="CX9" s="617"/>
      <c r="CY9" s="618"/>
      <c r="CZ9" s="619">
        <v>8.1</v>
      </c>
      <c r="DA9" s="619"/>
      <c r="DB9" s="619"/>
      <c r="DC9" s="619"/>
      <c r="DD9" s="625">
        <v>10571</v>
      </c>
      <c r="DE9" s="617"/>
      <c r="DF9" s="617"/>
      <c r="DG9" s="617"/>
      <c r="DH9" s="617"/>
      <c r="DI9" s="617"/>
      <c r="DJ9" s="617"/>
      <c r="DK9" s="617"/>
      <c r="DL9" s="617"/>
      <c r="DM9" s="617"/>
      <c r="DN9" s="617"/>
      <c r="DO9" s="617"/>
      <c r="DP9" s="618"/>
      <c r="DQ9" s="625">
        <v>1871701</v>
      </c>
      <c r="DR9" s="617"/>
      <c r="DS9" s="617"/>
      <c r="DT9" s="617"/>
      <c r="DU9" s="617"/>
      <c r="DV9" s="617"/>
      <c r="DW9" s="617"/>
      <c r="DX9" s="617"/>
      <c r="DY9" s="617"/>
      <c r="DZ9" s="617"/>
      <c r="EA9" s="617"/>
      <c r="EB9" s="617"/>
      <c r="EC9" s="626"/>
    </row>
    <row r="10" spans="2:143" ht="11.25" customHeight="1" x14ac:dyDescent="0.2">
      <c r="B10" s="613" t="s">
        <v>246</v>
      </c>
      <c r="C10" s="614"/>
      <c r="D10" s="614"/>
      <c r="E10" s="614"/>
      <c r="F10" s="614"/>
      <c r="G10" s="614"/>
      <c r="H10" s="614"/>
      <c r="I10" s="614"/>
      <c r="J10" s="614"/>
      <c r="K10" s="614"/>
      <c r="L10" s="614"/>
      <c r="M10" s="614"/>
      <c r="N10" s="614"/>
      <c r="O10" s="614"/>
      <c r="P10" s="614"/>
      <c r="Q10" s="615"/>
      <c r="R10" s="616" t="s">
        <v>128</v>
      </c>
      <c r="S10" s="617"/>
      <c r="T10" s="617"/>
      <c r="U10" s="617"/>
      <c r="V10" s="617"/>
      <c r="W10" s="617"/>
      <c r="X10" s="617"/>
      <c r="Y10" s="618"/>
      <c r="Z10" s="619" t="s">
        <v>128</v>
      </c>
      <c r="AA10" s="619"/>
      <c r="AB10" s="619"/>
      <c r="AC10" s="619"/>
      <c r="AD10" s="620" t="s">
        <v>128</v>
      </c>
      <c r="AE10" s="620"/>
      <c r="AF10" s="620"/>
      <c r="AG10" s="620"/>
      <c r="AH10" s="620"/>
      <c r="AI10" s="620"/>
      <c r="AJ10" s="620"/>
      <c r="AK10" s="620"/>
      <c r="AL10" s="621" t="s">
        <v>128</v>
      </c>
      <c r="AM10" s="622"/>
      <c r="AN10" s="622"/>
      <c r="AO10" s="623"/>
      <c r="AP10" s="613" t="s">
        <v>247</v>
      </c>
      <c r="AQ10" s="614"/>
      <c r="AR10" s="614"/>
      <c r="AS10" s="614"/>
      <c r="AT10" s="614"/>
      <c r="AU10" s="614"/>
      <c r="AV10" s="614"/>
      <c r="AW10" s="614"/>
      <c r="AX10" s="614"/>
      <c r="AY10" s="614"/>
      <c r="AZ10" s="614"/>
      <c r="BA10" s="614"/>
      <c r="BB10" s="614"/>
      <c r="BC10" s="614"/>
      <c r="BD10" s="614"/>
      <c r="BE10" s="614"/>
      <c r="BF10" s="615"/>
      <c r="BG10" s="616">
        <v>222062</v>
      </c>
      <c r="BH10" s="617"/>
      <c r="BI10" s="617"/>
      <c r="BJ10" s="617"/>
      <c r="BK10" s="617"/>
      <c r="BL10" s="617"/>
      <c r="BM10" s="617"/>
      <c r="BN10" s="618"/>
      <c r="BO10" s="619">
        <v>2.2999999999999998</v>
      </c>
      <c r="BP10" s="619"/>
      <c r="BQ10" s="619"/>
      <c r="BR10" s="619"/>
      <c r="BS10" s="620">
        <v>36723</v>
      </c>
      <c r="BT10" s="620"/>
      <c r="BU10" s="620"/>
      <c r="BV10" s="620"/>
      <c r="BW10" s="620"/>
      <c r="BX10" s="620"/>
      <c r="BY10" s="620"/>
      <c r="BZ10" s="620"/>
      <c r="CA10" s="620"/>
      <c r="CB10" s="624"/>
      <c r="CD10" s="631" t="s">
        <v>248</v>
      </c>
      <c r="CE10" s="632"/>
      <c r="CF10" s="632"/>
      <c r="CG10" s="632"/>
      <c r="CH10" s="632"/>
      <c r="CI10" s="632"/>
      <c r="CJ10" s="632"/>
      <c r="CK10" s="632"/>
      <c r="CL10" s="632"/>
      <c r="CM10" s="632"/>
      <c r="CN10" s="632"/>
      <c r="CO10" s="632"/>
      <c r="CP10" s="632"/>
      <c r="CQ10" s="633"/>
      <c r="CR10" s="616">
        <v>8781</v>
      </c>
      <c r="CS10" s="617"/>
      <c r="CT10" s="617"/>
      <c r="CU10" s="617"/>
      <c r="CV10" s="617"/>
      <c r="CW10" s="617"/>
      <c r="CX10" s="617"/>
      <c r="CY10" s="618"/>
      <c r="CZ10" s="619">
        <v>0</v>
      </c>
      <c r="DA10" s="619"/>
      <c r="DB10" s="619"/>
      <c r="DC10" s="619"/>
      <c r="DD10" s="625" t="s">
        <v>128</v>
      </c>
      <c r="DE10" s="617"/>
      <c r="DF10" s="617"/>
      <c r="DG10" s="617"/>
      <c r="DH10" s="617"/>
      <c r="DI10" s="617"/>
      <c r="DJ10" s="617"/>
      <c r="DK10" s="617"/>
      <c r="DL10" s="617"/>
      <c r="DM10" s="617"/>
      <c r="DN10" s="617"/>
      <c r="DO10" s="617"/>
      <c r="DP10" s="618"/>
      <c r="DQ10" s="625">
        <v>8779</v>
      </c>
      <c r="DR10" s="617"/>
      <c r="DS10" s="617"/>
      <c r="DT10" s="617"/>
      <c r="DU10" s="617"/>
      <c r="DV10" s="617"/>
      <c r="DW10" s="617"/>
      <c r="DX10" s="617"/>
      <c r="DY10" s="617"/>
      <c r="DZ10" s="617"/>
      <c r="EA10" s="617"/>
      <c r="EB10" s="617"/>
      <c r="EC10" s="626"/>
    </row>
    <row r="11" spans="2:143" ht="11.25" customHeight="1" x14ac:dyDescent="0.2">
      <c r="B11" s="613" t="s">
        <v>249</v>
      </c>
      <c r="C11" s="614"/>
      <c r="D11" s="614"/>
      <c r="E11" s="614"/>
      <c r="F11" s="614"/>
      <c r="G11" s="614"/>
      <c r="H11" s="614"/>
      <c r="I11" s="614"/>
      <c r="J11" s="614"/>
      <c r="K11" s="614"/>
      <c r="L11" s="614"/>
      <c r="M11" s="614"/>
      <c r="N11" s="614"/>
      <c r="O11" s="614"/>
      <c r="P11" s="614"/>
      <c r="Q11" s="615"/>
      <c r="R11" s="616">
        <v>1529161</v>
      </c>
      <c r="S11" s="617"/>
      <c r="T11" s="617"/>
      <c r="U11" s="617"/>
      <c r="V11" s="617"/>
      <c r="W11" s="617"/>
      <c r="X11" s="617"/>
      <c r="Y11" s="618"/>
      <c r="Z11" s="621">
        <v>4.9000000000000004</v>
      </c>
      <c r="AA11" s="622"/>
      <c r="AB11" s="622"/>
      <c r="AC11" s="634"/>
      <c r="AD11" s="625">
        <v>1529161</v>
      </c>
      <c r="AE11" s="617"/>
      <c r="AF11" s="617"/>
      <c r="AG11" s="617"/>
      <c r="AH11" s="617"/>
      <c r="AI11" s="617"/>
      <c r="AJ11" s="617"/>
      <c r="AK11" s="618"/>
      <c r="AL11" s="621">
        <v>9.8000000000000007</v>
      </c>
      <c r="AM11" s="622"/>
      <c r="AN11" s="622"/>
      <c r="AO11" s="623"/>
      <c r="AP11" s="613" t="s">
        <v>250</v>
      </c>
      <c r="AQ11" s="614"/>
      <c r="AR11" s="614"/>
      <c r="AS11" s="614"/>
      <c r="AT11" s="614"/>
      <c r="AU11" s="614"/>
      <c r="AV11" s="614"/>
      <c r="AW11" s="614"/>
      <c r="AX11" s="614"/>
      <c r="AY11" s="614"/>
      <c r="AZ11" s="614"/>
      <c r="BA11" s="614"/>
      <c r="BB11" s="614"/>
      <c r="BC11" s="614"/>
      <c r="BD11" s="614"/>
      <c r="BE11" s="614"/>
      <c r="BF11" s="615"/>
      <c r="BG11" s="616">
        <v>403068</v>
      </c>
      <c r="BH11" s="617"/>
      <c r="BI11" s="617"/>
      <c r="BJ11" s="617"/>
      <c r="BK11" s="617"/>
      <c r="BL11" s="617"/>
      <c r="BM11" s="617"/>
      <c r="BN11" s="618"/>
      <c r="BO11" s="619">
        <v>4.3</v>
      </c>
      <c r="BP11" s="619"/>
      <c r="BQ11" s="619"/>
      <c r="BR11" s="619"/>
      <c r="BS11" s="620">
        <v>76481</v>
      </c>
      <c r="BT11" s="620"/>
      <c r="BU11" s="620"/>
      <c r="BV11" s="620"/>
      <c r="BW11" s="620"/>
      <c r="BX11" s="620"/>
      <c r="BY11" s="620"/>
      <c r="BZ11" s="620"/>
      <c r="CA11" s="620"/>
      <c r="CB11" s="624"/>
      <c r="CD11" s="631" t="s">
        <v>251</v>
      </c>
      <c r="CE11" s="632"/>
      <c r="CF11" s="632"/>
      <c r="CG11" s="632"/>
      <c r="CH11" s="632"/>
      <c r="CI11" s="632"/>
      <c r="CJ11" s="632"/>
      <c r="CK11" s="632"/>
      <c r="CL11" s="632"/>
      <c r="CM11" s="632"/>
      <c r="CN11" s="632"/>
      <c r="CO11" s="632"/>
      <c r="CP11" s="632"/>
      <c r="CQ11" s="633"/>
      <c r="CR11" s="616">
        <v>202122</v>
      </c>
      <c r="CS11" s="617"/>
      <c r="CT11" s="617"/>
      <c r="CU11" s="617"/>
      <c r="CV11" s="617"/>
      <c r="CW11" s="617"/>
      <c r="CX11" s="617"/>
      <c r="CY11" s="618"/>
      <c r="CZ11" s="619">
        <v>0.7</v>
      </c>
      <c r="DA11" s="619"/>
      <c r="DB11" s="619"/>
      <c r="DC11" s="619"/>
      <c r="DD11" s="625">
        <v>8563</v>
      </c>
      <c r="DE11" s="617"/>
      <c r="DF11" s="617"/>
      <c r="DG11" s="617"/>
      <c r="DH11" s="617"/>
      <c r="DI11" s="617"/>
      <c r="DJ11" s="617"/>
      <c r="DK11" s="617"/>
      <c r="DL11" s="617"/>
      <c r="DM11" s="617"/>
      <c r="DN11" s="617"/>
      <c r="DO11" s="617"/>
      <c r="DP11" s="618"/>
      <c r="DQ11" s="625">
        <v>157915</v>
      </c>
      <c r="DR11" s="617"/>
      <c r="DS11" s="617"/>
      <c r="DT11" s="617"/>
      <c r="DU11" s="617"/>
      <c r="DV11" s="617"/>
      <c r="DW11" s="617"/>
      <c r="DX11" s="617"/>
      <c r="DY11" s="617"/>
      <c r="DZ11" s="617"/>
      <c r="EA11" s="617"/>
      <c r="EB11" s="617"/>
      <c r="EC11" s="626"/>
    </row>
    <row r="12" spans="2:143" ht="11.25" customHeight="1" x14ac:dyDescent="0.2">
      <c r="B12" s="613" t="s">
        <v>252</v>
      </c>
      <c r="C12" s="614"/>
      <c r="D12" s="614"/>
      <c r="E12" s="614"/>
      <c r="F12" s="614"/>
      <c r="G12" s="614"/>
      <c r="H12" s="614"/>
      <c r="I12" s="614"/>
      <c r="J12" s="614"/>
      <c r="K12" s="614"/>
      <c r="L12" s="614"/>
      <c r="M12" s="614"/>
      <c r="N12" s="614"/>
      <c r="O12" s="614"/>
      <c r="P12" s="614"/>
      <c r="Q12" s="615"/>
      <c r="R12" s="616">
        <v>2447</v>
      </c>
      <c r="S12" s="617"/>
      <c r="T12" s="617"/>
      <c r="U12" s="617"/>
      <c r="V12" s="617"/>
      <c r="W12" s="617"/>
      <c r="X12" s="617"/>
      <c r="Y12" s="618"/>
      <c r="Z12" s="619">
        <v>0</v>
      </c>
      <c r="AA12" s="619"/>
      <c r="AB12" s="619"/>
      <c r="AC12" s="619"/>
      <c r="AD12" s="620">
        <v>2447</v>
      </c>
      <c r="AE12" s="620"/>
      <c r="AF12" s="620"/>
      <c r="AG12" s="620"/>
      <c r="AH12" s="620"/>
      <c r="AI12" s="620"/>
      <c r="AJ12" s="620"/>
      <c r="AK12" s="620"/>
      <c r="AL12" s="621">
        <v>0</v>
      </c>
      <c r="AM12" s="622"/>
      <c r="AN12" s="622"/>
      <c r="AO12" s="623"/>
      <c r="AP12" s="613" t="s">
        <v>253</v>
      </c>
      <c r="AQ12" s="614"/>
      <c r="AR12" s="614"/>
      <c r="AS12" s="614"/>
      <c r="AT12" s="614"/>
      <c r="AU12" s="614"/>
      <c r="AV12" s="614"/>
      <c r="AW12" s="614"/>
      <c r="AX12" s="614"/>
      <c r="AY12" s="614"/>
      <c r="AZ12" s="614"/>
      <c r="BA12" s="614"/>
      <c r="BB12" s="614"/>
      <c r="BC12" s="614"/>
      <c r="BD12" s="614"/>
      <c r="BE12" s="614"/>
      <c r="BF12" s="615"/>
      <c r="BG12" s="616">
        <v>3869586</v>
      </c>
      <c r="BH12" s="617"/>
      <c r="BI12" s="617"/>
      <c r="BJ12" s="617"/>
      <c r="BK12" s="617"/>
      <c r="BL12" s="617"/>
      <c r="BM12" s="617"/>
      <c r="BN12" s="618"/>
      <c r="BO12" s="619">
        <v>40.9</v>
      </c>
      <c r="BP12" s="619"/>
      <c r="BQ12" s="619"/>
      <c r="BR12" s="619"/>
      <c r="BS12" s="620" t="s">
        <v>128</v>
      </c>
      <c r="BT12" s="620"/>
      <c r="BU12" s="620"/>
      <c r="BV12" s="620"/>
      <c r="BW12" s="620"/>
      <c r="BX12" s="620"/>
      <c r="BY12" s="620"/>
      <c r="BZ12" s="620"/>
      <c r="CA12" s="620"/>
      <c r="CB12" s="624"/>
      <c r="CD12" s="631" t="s">
        <v>254</v>
      </c>
      <c r="CE12" s="632"/>
      <c r="CF12" s="632"/>
      <c r="CG12" s="632"/>
      <c r="CH12" s="632"/>
      <c r="CI12" s="632"/>
      <c r="CJ12" s="632"/>
      <c r="CK12" s="632"/>
      <c r="CL12" s="632"/>
      <c r="CM12" s="632"/>
      <c r="CN12" s="632"/>
      <c r="CO12" s="632"/>
      <c r="CP12" s="632"/>
      <c r="CQ12" s="633"/>
      <c r="CR12" s="616">
        <v>339247</v>
      </c>
      <c r="CS12" s="617"/>
      <c r="CT12" s="617"/>
      <c r="CU12" s="617"/>
      <c r="CV12" s="617"/>
      <c r="CW12" s="617"/>
      <c r="CX12" s="617"/>
      <c r="CY12" s="618"/>
      <c r="CZ12" s="619">
        <v>1.1000000000000001</v>
      </c>
      <c r="DA12" s="619"/>
      <c r="DB12" s="619"/>
      <c r="DC12" s="619"/>
      <c r="DD12" s="625" t="s">
        <v>128</v>
      </c>
      <c r="DE12" s="617"/>
      <c r="DF12" s="617"/>
      <c r="DG12" s="617"/>
      <c r="DH12" s="617"/>
      <c r="DI12" s="617"/>
      <c r="DJ12" s="617"/>
      <c r="DK12" s="617"/>
      <c r="DL12" s="617"/>
      <c r="DM12" s="617"/>
      <c r="DN12" s="617"/>
      <c r="DO12" s="617"/>
      <c r="DP12" s="618"/>
      <c r="DQ12" s="625">
        <v>305255</v>
      </c>
      <c r="DR12" s="617"/>
      <c r="DS12" s="617"/>
      <c r="DT12" s="617"/>
      <c r="DU12" s="617"/>
      <c r="DV12" s="617"/>
      <c r="DW12" s="617"/>
      <c r="DX12" s="617"/>
      <c r="DY12" s="617"/>
      <c r="DZ12" s="617"/>
      <c r="EA12" s="617"/>
      <c r="EB12" s="617"/>
      <c r="EC12" s="626"/>
    </row>
    <row r="13" spans="2:143" ht="11.25" customHeight="1" x14ac:dyDescent="0.2">
      <c r="B13" s="613" t="s">
        <v>255</v>
      </c>
      <c r="C13" s="614"/>
      <c r="D13" s="614"/>
      <c r="E13" s="614"/>
      <c r="F13" s="614"/>
      <c r="G13" s="614"/>
      <c r="H13" s="614"/>
      <c r="I13" s="614"/>
      <c r="J13" s="614"/>
      <c r="K13" s="614"/>
      <c r="L13" s="614"/>
      <c r="M13" s="614"/>
      <c r="N13" s="614"/>
      <c r="O13" s="614"/>
      <c r="P13" s="614"/>
      <c r="Q13" s="615"/>
      <c r="R13" s="616" t="s">
        <v>128</v>
      </c>
      <c r="S13" s="617"/>
      <c r="T13" s="617"/>
      <c r="U13" s="617"/>
      <c r="V13" s="617"/>
      <c r="W13" s="617"/>
      <c r="X13" s="617"/>
      <c r="Y13" s="618"/>
      <c r="Z13" s="619" t="s">
        <v>128</v>
      </c>
      <c r="AA13" s="619"/>
      <c r="AB13" s="619"/>
      <c r="AC13" s="619"/>
      <c r="AD13" s="620" t="s">
        <v>128</v>
      </c>
      <c r="AE13" s="620"/>
      <c r="AF13" s="620"/>
      <c r="AG13" s="620"/>
      <c r="AH13" s="620"/>
      <c r="AI13" s="620"/>
      <c r="AJ13" s="620"/>
      <c r="AK13" s="620"/>
      <c r="AL13" s="621" t="s">
        <v>128</v>
      </c>
      <c r="AM13" s="622"/>
      <c r="AN13" s="622"/>
      <c r="AO13" s="623"/>
      <c r="AP13" s="613" t="s">
        <v>256</v>
      </c>
      <c r="AQ13" s="614"/>
      <c r="AR13" s="614"/>
      <c r="AS13" s="614"/>
      <c r="AT13" s="614"/>
      <c r="AU13" s="614"/>
      <c r="AV13" s="614"/>
      <c r="AW13" s="614"/>
      <c r="AX13" s="614"/>
      <c r="AY13" s="614"/>
      <c r="AZ13" s="614"/>
      <c r="BA13" s="614"/>
      <c r="BB13" s="614"/>
      <c r="BC13" s="614"/>
      <c r="BD13" s="614"/>
      <c r="BE13" s="614"/>
      <c r="BF13" s="615"/>
      <c r="BG13" s="616">
        <v>3858885</v>
      </c>
      <c r="BH13" s="617"/>
      <c r="BI13" s="617"/>
      <c r="BJ13" s="617"/>
      <c r="BK13" s="617"/>
      <c r="BL13" s="617"/>
      <c r="BM13" s="617"/>
      <c r="BN13" s="618"/>
      <c r="BO13" s="619">
        <v>40.799999999999997</v>
      </c>
      <c r="BP13" s="619"/>
      <c r="BQ13" s="619"/>
      <c r="BR13" s="619"/>
      <c r="BS13" s="620" t="s">
        <v>128</v>
      </c>
      <c r="BT13" s="620"/>
      <c r="BU13" s="620"/>
      <c r="BV13" s="620"/>
      <c r="BW13" s="620"/>
      <c r="BX13" s="620"/>
      <c r="BY13" s="620"/>
      <c r="BZ13" s="620"/>
      <c r="CA13" s="620"/>
      <c r="CB13" s="624"/>
      <c r="CD13" s="631" t="s">
        <v>257</v>
      </c>
      <c r="CE13" s="632"/>
      <c r="CF13" s="632"/>
      <c r="CG13" s="632"/>
      <c r="CH13" s="632"/>
      <c r="CI13" s="632"/>
      <c r="CJ13" s="632"/>
      <c r="CK13" s="632"/>
      <c r="CL13" s="632"/>
      <c r="CM13" s="632"/>
      <c r="CN13" s="632"/>
      <c r="CO13" s="632"/>
      <c r="CP13" s="632"/>
      <c r="CQ13" s="633"/>
      <c r="CR13" s="616">
        <v>1518874</v>
      </c>
      <c r="CS13" s="617"/>
      <c r="CT13" s="617"/>
      <c r="CU13" s="617"/>
      <c r="CV13" s="617"/>
      <c r="CW13" s="617"/>
      <c r="CX13" s="617"/>
      <c r="CY13" s="618"/>
      <c r="CZ13" s="619">
        <v>5</v>
      </c>
      <c r="DA13" s="619"/>
      <c r="DB13" s="619"/>
      <c r="DC13" s="619"/>
      <c r="DD13" s="625">
        <v>717589</v>
      </c>
      <c r="DE13" s="617"/>
      <c r="DF13" s="617"/>
      <c r="DG13" s="617"/>
      <c r="DH13" s="617"/>
      <c r="DI13" s="617"/>
      <c r="DJ13" s="617"/>
      <c r="DK13" s="617"/>
      <c r="DL13" s="617"/>
      <c r="DM13" s="617"/>
      <c r="DN13" s="617"/>
      <c r="DO13" s="617"/>
      <c r="DP13" s="618"/>
      <c r="DQ13" s="625">
        <v>668086</v>
      </c>
      <c r="DR13" s="617"/>
      <c r="DS13" s="617"/>
      <c r="DT13" s="617"/>
      <c r="DU13" s="617"/>
      <c r="DV13" s="617"/>
      <c r="DW13" s="617"/>
      <c r="DX13" s="617"/>
      <c r="DY13" s="617"/>
      <c r="DZ13" s="617"/>
      <c r="EA13" s="617"/>
      <c r="EB13" s="617"/>
      <c r="EC13" s="626"/>
    </row>
    <row r="14" spans="2:143" ht="11.25" customHeight="1" x14ac:dyDescent="0.2">
      <c r="B14" s="613" t="s">
        <v>258</v>
      </c>
      <c r="C14" s="614"/>
      <c r="D14" s="614"/>
      <c r="E14" s="614"/>
      <c r="F14" s="614"/>
      <c r="G14" s="614"/>
      <c r="H14" s="614"/>
      <c r="I14" s="614"/>
      <c r="J14" s="614"/>
      <c r="K14" s="614"/>
      <c r="L14" s="614"/>
      <c r="M14" s="614"/>
      <c r="N14" s="614"/>
      <c r="O14" s="614"/>
      <c r="P14" s="614"/>
      <c r="Q14" s="615"/>
      <c r="R14" s="616">
        <v>11</v>
      </c>
      <c r="S14" s="617"/>
      <c r="T14" s="617"/>
      <c r="U14" s="617"/>
      <c r="V14" s="617"/>
      <c r="W14" s="617"/>
      <c r="X14" s="617"/>
      <c r="Y14" s="618"/>
      <c r="Z14" s="619">
        <v>0</v>
      </c>
      <c r="AA14" s="619"/>
      <c r="AB14" s="619"/>
      <c r="AC14" s="619"/>
      <c r="AD14" s="620">
        <v>11</v>
      </c>
      <c r="AE14" s="620"/>
      <c r="AF14" s="620"/>
      <c r="AG14" s="620"/>
      <c r="AH14" s="620"/>
      <c r="AI14" s="620"/>
      <c r="AJ14" s="620"/>
      <c r="AK14" s="620"/>
      <c r="AL14" s="621">
        <v>0</v>
      </c>
      <c r="AM14" s="622"/>
      <c r="AN14" s="622"/>
      <c r="AO14" s="623"/>
      <c r="AP14" s="613" t="s">
        <v>259</v>
      </c>
      <c r="AQ14" s="614"/>
      <c r="AR14" s="614"/>
      <c r="AS14" s="614"/>
      <c r="AT14" s="614"/>
      <c r="AU14" s="614"/>
      <c r="AV14" s="614"/>
      <c r="AW14" s="614"/>
      <c r="AX14" s="614"/>
      <c r="AY14" s="614"/>
      <c r="AZ14" s="614"/>
      <c r="BA14" s="614"/>
      <c r="BB14" s="614"/>
      <c r="BC14" s="614"/>
      <c r="BD14" s="614"/>
      <c r="BE14" s="614"/>
      <c r="BF14" s="615"/>
      <c r="BG14" s="616">
        <v>161036</v>
      </c>
      <c r="BH14" s="617"/>
      <c r="BI14" s="617"/>
      <c r="BJ14" s="617"/>
      <c r="BK14" s="617"/>
      <c r="BL14" s="617"/>
      <c r="BM14" s="617"/>
      <c r="BN14" s="618"/>
      <c r="BO14" s="619">
        <v>1.7</v>
      </c>
      <c r="BP14" s="619"/>
      <c r="BQ14" s="619"/>
      <c r="BR14" s="619"/>
      <c r="BS14" s="620" t="s">
        <v>128</v>
      </c>
      <c r="BT14" s="620"/>
      <c r="BU14" s="620"/>
      <c r="BV14" s="620"/>
      <c r="BW14" s="620"/>
      <c r="BX14" s="620"/>
      <c r="BY14" s="620"/>
      <c r="BZ14" s="620"/>
      <c r="CA14" s="620"/>
      <c r="CB14" s="624"/>
      <c r="CD14" s="631" t="s">
        <v>260</v>
      </c>
      <c r="CE14" s="632"/>
      <c r="CF14" s="632"/>
      <c r="CG14" s="632"/>
      <c r="CH14" s="632"/>
      <c r="CI14" s="632"/>
      <c r="CJ14" s="632"/>
      <c r="CK14" s="632"/>
      <c r="CL14" s="632"/>
      <c r="CM14" s="632"/>
      <c r="CN14" s="632"/>
      <c r="CO14" s="632"/>
      <c r="CP14" s="632"/>
      <c r="CQ14" s="633"/>
      <c r="CR14" s="616">
        <v>890193</v>
      </c>
      <c r="CS14" s="617"/>
      <c r="CT14" s="617"/>
      <c r="CU14" s="617"/>
      <c r="CV14" s="617"/>
      <c r="CW14" s="617"/>
      <c r="CX14" s="617"/>
      <c r="CY14" s="618"/>
      <c r="CZ14" s="619">
        <v>3</v>
      </c>
      <c r="DA14" s="619"/>
      <c r="DB14" s="619"/>
      <c r="DC14" s="619"/>
      <c r="DD14" s="625">
        <v>120389</v>
      </c>
      <c r="DE14" s="617"/>
      <c r="DF14" s="617"/>
      <c r="DG14" s="617"/>
      <c r="DH14" s="617"/>
      <c r="DI14" s="617"/>
      <c r="DJ14" s="617"/>
      <c r="DK14" s="617"/>
      <c r="DL14" s="617"/>
      <c r="DM14" s="617"/>
      <c r="DN14" s="617"/>
      <c r="DO14" s="617"/>
      <c r="DP14" s="618"/>
      <c r="DQ14" s="625">
        <v>743340</v>
      </c>
      <c r="DR14" s="617"/>
      <c r="DS14" s="617"/>
      <c r="DT14" s="617"/>
      <c r="DU14" s="617"/>
      <c r="DV14" s="617"/>
      <c r="DW14" s="617"/>
      <c r="DX14" s="617"/>
      <c r="DY14" s="617"/>
      <c r="DZ14" s="617"/>
      <c r="EA14" s="617"/>
      <c r="EB14" s="617"/>
      <c r="EC14" s="626"/>
    </row>
    <row r="15" spans="2:143" ht="11.25" customHeight="1" x14ac:dyDescent="0.2">
      <c r="B15" s="613" t="s">
        <v>261</v>
      </c>
      <c r="C15" s="614"/>
      <c r="D15" s="614"/>
      <c r="E15" s="614"/>
      <c r="F15" s="614"/>
      <c r="G15" s="614"/>
      <c r="H15" s="614"/>
      <c r="I15" s="614"/>
      <c r="J15" s="614"/>
      <c r="K15" s="614"/>
      <c r="L15" s="614"/>
      <c r="M15" s="614"/>
      <c r="N15" s="614"/>
      <c r="O15" s="614"/>
      <c r="P15" s="614"/>
      <c r="Q15" s="615"/>
      <c r="R15" s="616" t="s">
        <v>128</v>
      </c>
      <c r="S15" s="617"/>
      <c r="T15" s="617"/>
      <c r="U15" s="617"/>
      <c r="V15" s="617"/>
      <c r="W15" s="617"/>
      <c r="X15" s="617"/>
      <c r="Y15" s="618"/>
      <c r="Z15" s="619" t="s">
        <v>128</v>
      </c>
      <c r="AA15" s="619"/>
      <c r="AB15" s="619"/>
      <c r="AC15" s="619"/>
      <c r="AD15" s="620" t="s">
        <v>128</v>
      </c>
      <c r="AE15" s="620"/>
      <c r="AF15" s="620"/>
      <c r="AG15" s="620"/>
      <c r="AH15" s="620"/>
      <c r="AI15" s="620"/>
      <c r="AJ15" s="620"/>
      <c r="AK15" s="620"/>
      <c r="AL15" s="621" t="s">
        <v>128</v>
      </c>
      <c r="AM15" s="622"/>
      <c r="AN15" s="622"/>
      <c r="AO15" s="623"/>
      <c r="AP15" s="613" t="s">
        <v>262</v>
      </c>
      <c r="AQ15" s="614"/>
      <c r="AR15" s="614"/>
      <c r="AS15" s="614"/>
      <c r="AT15" s="614"/>
      <c r="AU15" s="614"/>
      <c r="AV15" s="614"/>
      <c r="AW15" s="614"/>
      <c r="AX15" s="614"/>
      <c r="AY15" s="614"/>
      <c r="AZ15" s="614"/>
      <c r="BA15" s="614"/>
      <c r="BB15" s="614"/>
      <c r="BC15" s="614"/>
      <c r="BD15" s="614"/>
      <c r="BE15" s="614"/>
      <c r="BF15" s="615"/>
      <c r="BG15" s="616">
        <v>495881</v>
      </c>
      <c r="BH15" s="617"/>
      <c r="BI15" s="617"/>
      <c r="BJ15" s="617"/>
      <c r="BK15" s="617"/>
      <c r="BL15" s="617"/>
      <c r="BM15" s="617"/>
      <c r="BN15" s="618"/>
      <c r="BO15" s="619">
        <v>5.2</v>
      </c>
      <c r="BP15" s="619"/>
      <c r="BQ15" s="619"/>
      <c r="BR15" s="619"/>
      <c r="BS15" s="620" t="s">
        <v>128</v>
      </c>
      <c r="BT15" s="620"/>
      <c r="BU15" s="620"/>
      <c r="BV15" s="620"/>
      <c r="BW15" s="620"/>
      <c r="BX15" s="620"/>
      <c r="BY15" s="620"/>
      <c r="BZ15" s="620"/>
      <c r="CA15" s="620"/>
      <c r="CB15" s="624"/>
      <c r="CD15" s="631" t="s">
        <v>263</v>
      </c>
      <c r="CE15" s="632"/>
      <c r="CF15" s="632"/>
      <c r="CG15" s="632"/>
      <c r="CH15" s="632"/>
      <c r="CI15" s="632"/>
      <c r="CJ15" s="632"/>
      <c r="CK15" s="632"/>
      <c r="CL15" s="632"/>
      <c r="CM15" s="632"/>
      <c r="CN15" s="632"/>
      <c r="CO15" s="632"/>
      <c r="CP15" s="632"/>
      <c r="CQ15" s="633"/>
      <c r="CR15" s="616">
        <v>2724751</v>
      </c>
      <c r="CS15" s="617"/>
      <c r="CT15" s="617"/>
      <c r="CU15" s="617"/>
      <c r="CV15" s="617"/>
      <c r="CW15" s="617"/>
      <c r="CX15" s="617"/>
      <c r="CY15" s="618"/>
      <c r="CZ15" s="619">
        <v>9</v>
      </c>
      <c r="DA15" s="619"/>
      <c r="DB15" s="619"/>
      <c r="DC15" s="619"/>
      <c r="DD15" s="625">
        <v>216626</v>
      </c>
      <c r="DE15" s="617"/>
      <c r="DF15" s="617"/>
      <c r="DG15" s="617"/>
      <c r="DH15" s="617"/>
      <c r="DI15" s="617"/>
      <c r="DJ15" s="617"/>
      <c r="DK15" s="617"/>
      <c r="DL15" s="617"/>
      <c r="DM15" s="617"/>
      <c r="DN15" s="617"/>
      <c r="DO15" s="617"/>
      <c r="DP15" s="618"/>
      <c r="DQ15" s="625">
        <v>2163544</v>
      </c>
      <c r="DR15" s="617"/>
      <c r="DS15" s="617"/>
      <c r="DT15" s="617"/>
      <c r="DU15" s="617"/>
      <c r="DV15" s="617"/>
      <c r="DW15" s="617"/>
      <c r="DX15" s="617"/>
      <c r="DY15" s="617"/>
      <c r="DZ15" s="617"/>
      <c r="EA15" s="617"/>
      <c r="EB15" s="617"/>
      <c r="EC15" s="626"/>
    </row>
    <row r="16" spans="2:143" ht="11.25" customHeight="1" x14ac:dyDescent="0.2">
      <c r="B16" s="613" t="s">
        <v>264</v>
      </c>
      <c r="C16" s="614"/>
      <c r="D16" s="614"/>
      <c r="E16" s="614"/>
      <c r="F16" s="614"/>
      <c r="G16" s="614"/>
      <c r="H16" s="614"/>
      <c r="I16" s="614"/>
      <c r="J16" s="614"/>
      <c r="K16" s="614"/>
      <c r="L16" s="614"/>
      <c r="M16" s="614"/>
      <c r="N16" s="614"/>
      <c r="O16" s="614"/>
      <c r="P16" s="614"/>
      <c r="Q16" s="615"/>
      <c r="R16" s="616">
        <v>19418</v>
      </c>
      <c r="S16" s="617"/>
      <c r="T16" s="617"/>
      <c r="U16" s="617"/>
      <c r="V16" s="617"/>
      <c r="W16" s="617"/>
      <c r="X16" s="617"/>
      <c r="Y16" s="618"/>
      <c r="Z16" s="619">
        <v>0.1</v>
      </c>
      <c r="AA16" s="619"/>
      <c r="AB16" s="619"/>
      <c r="AC16" s="619"/>
      <c r="AD16" s="620">
        <v>19418</v>
      </c>
      <c r="AE16" s="620"/>
      <c r="AF16" s="620"/>
      <c r="AG16" s="620"/>
      <c r="AH16" s="620"/>
      <c r="AI16" s="620"/>
      <c r="AJ16" s="620"/>
      <c r="AK16" s="620"/>
      <c r="AL16" s="621">
        <v>0.1</v>
      </c>
      <c r="AM16" s="622"/>
      <c r="AN16" s="622"/>
      <c r="AO16" s="623"/>
      <c r="AP16" s="613" t="s">
        <v>265</v>
      </c>
      <c r="AQ16" s="614"/>
      <c r="AR16" s="614"/>
      <c r="AS16" s="614"/>
      <c r="AT16" s="614"/>
      <c r="AU16" s="614"/>
      <c r="AV16" s="614"/>
      <c r="AW16" s="614"/>
      <c r="AX16" s="614"/>
      <c r="AY16" s="614"/>
      <c r="AZ16" s="614"/>
      <c r="BA16" s="614"/>
      <c r="BB16" s="614"/>
      <c r="BC16" s="614"/>
      <c r="BD16" s="614"/>
      <c r="BE16" s="614"/>
      <c r="BF16" s="615"/>
      <c r="BG16" s="616" t="s">
        <v>128</v>
      </c>
      <c r="BH16" s="617"/>
      <c r="BI16" s="617"/>
      <c r="BJ16" s="617"/>
      <c r="BK16" s="617"/>
      <c r="BL16" s="617"/>
      <c r="BM16" s="617"/>
      <c r="BN16" s="618"/>
      <c r="BO16" s="619" t="s">
        <v>128</v>
      </c>
      <c r="BP16" s="619"/>
      <c r="BQ16" s="619"/>
      <c r="BR16" s="619"/>
      <c r="BS16" s="620" t="s">
        <v>128</v>
      </c>
      <c r="BT16" s="620"/>
      <c r="BU16" s="620"/>
      <c r="BV16" s="620"/>
      <c r="BW16" s="620"/>
      <c r="BX16" s="620"/>
      <c r="BY16" s="620"/>
      <c r="BZ16" s="620"/>
      <c r="CA16" s="620"/>
      <c r="CB16" s="624"/>
      <c r="CD16" s="631" t="s">
        <v>266</v>
      </c>
      <c r="CE16" s="632"/>
      <c r="CF16" s="632"/>
      <c r="CG16" s="632"/>
      <c r="CH16" s="632"/>
      <c r="CI16" s="632"/>
      <c r="CJ16" s="632"/>
      <c r="CK16" s="632"/>
      <c r="CL16" s="632"/>
      <c r="CM16" s="632"/>
      <c r="CN16" s="632"/>
      <c r="CO16" s="632"/>
      <c r="CP16" s="632"/>
      <c r="CQ16" s="633"/>
      <c r="CR16" s="616" t="s">
        <v>128</v>
      </c>
      <c r="CS16" s="617"/>
      <c r="CT16" s="617"/>
      <c r="CU16" s="617"/>
      <c r="CV16" s="617"/>
      <c r="CW16" s="617"/>
      <c r="CX16" s="617"/>
      <c r="CY16" s="618"/>
      <c r="CZ16" s="619" t="s">
        <v>128</v>
      </c>
      <c r="DA16" s="619"/>
      <c r="DB16" s="619"/>
      <c r="DC16" s="619"/>
      <c r="DD16" s="625" t="s">
        <v>128</v>
      </c>
      <c r="DE16" s="617"/>
      <c r="DF16" s="617"/>
      <c r="DG16" s="617"/>
      <c r="DH16" s="617"/>
      <c r="DI16" s="617"/>
      <c r="DJ16" s="617"/>
      <c r="DK16" s="617"/>
      <c r="DL16" s="617"/>
      <c r="DM16" s="617"/>
      <c r="DN16" s="617"/>
      <c r="DO16" s="617"/>
      <c r="DP16" s="618"/>
      <c r="DQ16" s="625" t="s">
        <v>128</v>
      </c>
      <c r="DR16" s="617"/>
      <c r="DS16" s="617"/>
      <c r="DT16" s="617"/>
      <c r="DU16" s="617"/>
      <c r="DV16" s="617"/>
      <c r="DW16" s="617"/>
      <c r="DX16" s="617"/>
      <c r="DY16" s="617"/>
      <c r="DZ16" s="617"/>
      <c r="EA16" s="617"/>
      <c r="EB16" s="617"/>
      <c r="EC16" s="626"/>
    </row>
    <row r="17" spans="2:133" ht="11.25" customHeight="1" x14ac:dyDescent="0.2">
      <c r="B17" s="613" t="s">
        <v>267</v>
      </c>
      <c r="C17" s="614"/>
      <c r="D17" s="614"/>
      <c r="E17" s="614"/>
      <c r="F17" s="614"/>
      <c r="G17" s="614"/>
      <c r="H17" s="614"/>
      <c r="I17" s="614"/>
      <c r="J17" s="614"/>
      <c r="K17" s="614"/>
      <c r="L17" s="614"/>
      <c r="M17" s="614"/>
      <c r="N17" s="614"/>
      <c r="O17" s="614"/>
      <c r="P17" s="614"/>
      <c r="Q17" s="615"/>
      <c r="R17" s="616">
        <v>105615</v>
      </c>
      <c r="S17" s="617"/>
      <c r="T17" s="617"/>
      <c r="U17" s="617"/>
      <c r="V17" s="617"/>
      <c r="W17" s="617"/>
      <c r="X17" s="617"/>
      <c r="Y17" s="618"/>
      <c r="Z17" s="619">
        <v>0.3</v>
      </c>
      <c r="AA17" s="619"/>
      <c r="AB17" s="619"/>
      <c r="AC17" s="619"/>
      <c r="AD17" s="620">
        <v>105615</v>
      </c>
      <c r="AE17" s="620"/>
      <c r="AF17" s="620"/>
      <c r="AG17" s="620"/>
      <c r="AH17" s="620"/>
      <c r="AI17" s="620"/>
      <c r="AJ17" s="620"/>
      <c r="AK17" s="620"/>
      <c r="AL17" s="621">
        <v>0.7</v>
      </c>
      <c r="AM17" s="622"/>
      <c r="AN17" s="622"/>
      <c r="AO17" s="623"/>
      <c r="AP17" s="613" t="s">
        <v>268</v>
      </c>
      <c r="AQ17" s="614"/>
      <c r="AR17" s="614"/>
      <c r="AS17" s="614"/>
      <c r="AT17" s="614"/>
      <c r="AU17" s="614"/>
      <c r="AV17" s="614"/>
      <c r="AW17" s="614"/>
      <c r="AX17" s="614"/>
      <c r="AY17" s="614"/>
      <c r="AZ17" s="614"/>
      <c r="BA17" s="614"/>
      <c r="BB17" s="614"/>
      <c r="BC17" s="614"/>
      <c r="BD17" s="614"/>
      <c r="BE17" s="614"/>
      <c r="BF17" s="615"/>
      <c r="BG17" s="616" t="s">
        <v>128</v>
      </c>
      <c r="BH17" s="617"/>
      <c r="BI17" s="617"/>
      <c r="BJ17" s="617"/>
      <c r="BK17" s="617"/>
      <c r="BL17" s="617"/>
      <c r="BM17" s="617"/>
      <c r="BN17" s="618"/>
      <c r="BO17" s="619" t="s">
        <v>128</v>
      </c>
      <c r="BP17" s="619"/>
      <c r="BQ17" s="619"/>
      <c r="BR17" s="619"/>
      <c r="BS17" s="620" t="s">
        <v>128</v>
      </c>
      <c r="BT17" s="620"/>
      <c r="BU17" s="620"/>
      <c r="BV17" s="620"/>
      <c r="BW17" s="620"/>
      <c r="BX17" s="620"/>
      <c r="BY17" s="620"/>
      <c r="BZ17" s="620"/>
      <c r="CA17" s="620"/>
      <c r="CB17" s="624"/>
      <c r="CD17" s="631" t="s">
        <v>269</v>
      </c>
      <c r="CE17" s="632"/>
      <c r="CF17" s="632"/>
      <c r="CG17" s="632"/>
      <c r="CH17" s="632"/>
      <c r="CI17" s="632"/>
      <c r="CJ17" s="632"/>
      <c r="CK17" s="632"/>
      <c r="CL17" s="632"/>
      <c r="CM17" s="632"/>
      <c r="CN17" s="632"/>
      <c r="CO17" s="632"/>
      <c r="CP17" s="632"/>
      <c r="CQ17" s="633"/>
      <c r="CR17" s="616">
        <v>2943877</v>
      </c>
      <c r="CS17" s="617"/>
      <c r="CT17" s="617"/>
      <c r="CU17" s="617"/>
      <c r="CV17" s="617"/>
      <c r="CW17" s="617"/>
      <c r="CX17" s="617"/>
      <c r="CY17" s="618"/>
      <c r="CZ17" s="619">
        <v>9.8000000000000007</v>
      </c>
      <c r="DA17" s="619"/>
      <c r="DB17" s="619"/>
      <c r="DC17" s="619"/>
      <c r="DD17" s="625" t="s">
        <v>128</v>
      </c>
      <c r="DE17" s="617"/>
      <c r="DF17" s="617"/>
      <c r="DG17" s="617"/>
      <c r="DH17" s="617"/>
      <c r="DI17" s="617"/>
      <c r="DJ17" s="617"/>
      <c r="DK17" s="617"/>
      <c r="DL17" s="617"/>
      <c r="DM17" s="617"/>
      <c r="DN17" s="617"/>
      <c r="DO17" s="617"/>
      <c r="DP17" s="618"/>
      <c r="DQ17" s="625">
        <v>2916694</v>
      </c>
      <c r="DR17" s="617"/>
      <c r="DS17" s="617"/>
      <c r="DT17" s="617"/>
      <c r="DU17" s="617"/>
      <c r="DV17" s="617"/>
      <c r="DW17" s="617"/>
      <c r="DX17" s="617"/>
      <c r="DY17" s="617"/>
      <c r="DZ17" s="617"/>
      <c r="EA17" s="617"/>
      <c r="EB17" s="617"/>
      <c r="EC17" s="626"/>
    </row>
    <row r="18" spans="2:133" ht="11.25" customHeight="1" x14ac:dyDescent="0.2">
      <c r="B18" s="613" t="s">
        <v>270</v>
      </c>
      <c r="C18" s="614"/>
      <c r="D18" s="614"/>
      <c r="E18" s="614"/>
      <c r="F18" s="614"/>
      <c r="G18" s="614"/>
      <c r="H18" s="614"/>
      <c r="I18" s="614"/>
      <c r="J18" s="614"/>
      <c r="K18" s="614"/>
      <c r="L18" s="614"/>
      <c r="M18" s="614"/>
      <c r="N18" s="614"/>
      <c r="O18" s="614"/>
      <c r="P18" s="614"/>
      <c r="Q18" s="615"/>
      <c r="R18" s="616">
        <v>148585</v>
      </c>
      <c r="S18" s="617"/>
      <c r="T18" s="617"/>
      <c r="U18" s="617"/>
      <c r="V18" s="617"/>
      <c r="W18" s="617"/>
      <c r="X18" s="617"/>
      <c r="Y18" s="618"/>
      <c r="Z18" s="619">
        <v>0.5</v>
      </c>
      <c r="AA18" s="619"/>
      <c r="AB18" s="619"/>
      <c r="AC18" s="619"/>
      <c r="AD18" s="620">
        <v>137918</v>
      </c>
      <c r="AE18" s="620"/>
      <c r="AF18" s="620"/>
      <c r="AG18" s="620"/>
      <c r="AH18" s="620"/>
      <c r="AI18" s="620"/>
      <c r="AJ18" s="620"/>
      <c r="AK18" s="620"/>
      <c r="AL18" s="621">
        <v>0.89999997615814209</v>
      </c>
      <c r="AM18" s="622"/>
      <c r="AN18" s="622"/>
      <c r="AO18" s="623"/>
      <c r="AP18" s="613" t="s">
        <v>271</v>
      </c>
      <c r="AQ18" s="614"/>
      <c r="AR18" s="614"/>
      <c r="AS18" s="614"/>
      <c r="AT18" s="614"/>
      <c r="AU18" s="614"/>
      <c r="AV18" s="614"/>
      <c r="AW18" s="614"/>
      <c r="AX18" s="614"/>
      <c r="AY18" s="614"/>
      <c r="AZ18" s="614"/>
      <c r="BA18" s="614"/>
      <c r="BB18" s="614"/>
      <c r="BC18" s="614"/>
      <c r="BD18" s="614"/>
      <c r="BE18" s="614"/>
      <c r="BF18" s="615"/>
      <c r="BG18" s="616" t="s">
        <v>128</v>
      </c>
      <c r="BH18" s="617"/>
      <c r="BI18" s="617"/>
      <c r="BJ18" s="617"/>
      <c r="BK18" s="617"/>
      <c r="BL18" s="617"/>
      <c r="BM18" s="617"/>
      <c r="BN18" s="618"/>
      <c r="BO18" s="619" t="s">
        <v>128</v>
      </c>
      <c r="BP18" s="619"/>
      <c r="BQ18" s="619"/>
      <c r="BR18" s="619"/>
      <c r="BS18" s="620" t="s">
        <v>128</v>
      </c>
      <c r="BT18" s="620"/>
      <c r="BU18" s="620"/>
      <c r="BV18" s="620"/>
      <c r="BW18" s="620"/>
      <c r="BX18" s="620"/>
      <c r="BY18" s="620"/>
      <c r="BZ18" s="620"/>
      <c r="CA18" s="620"/>
      <c r="CB18" s="624"/>
      <c r="CD18" s="631" t="s">
        <v>272</v>
      </c>
      <c r="CE18" s="632"/>
      <c r="CF18" s="632"/>
      <c r="CG18" s="632"/>
      <c r="CH18" s="632"/>
      <c r="CI18" s="632"/>
      <c r="CJ18" s="632"/>
      <c r="CK18" s="632"/>
      <c r="CL18" s="632"/>
      <c r="CM18" s="632"/>
      <c r="CN18" s="632"/>
      <c r="CO18" s="632"/>
      <c r="CP18" s="632"/>
      <c r="CQ18" s="633"/>
      <c r="CR18" s="616" t="s">
        <v>128</v>
      </c>
      <c r="CS18" s="617"/>
      <c r="CT18" s="617"/>
      <c r="CU18" s="617"/>
      <c r="CV18" s="617"/>
      <c r="CW18" s="617"/>
      <c r="CX18" s="617"/>
      <c r="CY18" s="618"/>
      <c r="CZ18" s="619" t="s">
        <v>128</v>
      </c>
      <c r="DA18" s="619"/>
      <c r="DB18" s="619"/>
      <c r="DC18" s="619"/>
      <c r="DD18" s="625" t="s">
        <v>128</v>
      </c>
      <c r="DE18" s="617"/>
      <c r="DF18" s="617"/>
      <c r="DG18" s="617"/>
      <c r="DH18" s="617"/>
      <c r="DI18" s="617"/>
      <c r="DJ18" s="617"/>
      <c r="DK18" s="617"/>
      <c r="DL18" s="617"/>
      <c r="DM18" s="617"/>
      <c r="DN18" s="617"/>
      <c r="DO18" s="617"/>
      <c r="DP18" s="618"/>
      <c r="DQ18" s="625" t="s">
        <v>128</v>
      </c>
      <c r="DR18" s="617"/>
      <c r="DS18" s="617"/>
      <c r="DT18" s="617"/>
      <c r="DU18" s="617"/>
      <c r="DV18" s="617"/>
      <c r="DW18" s="617"/>
      <c r="DX18" s="617"/>
      <c r="DY18" s="617"/>
      <c r="DZ18" s="617"/>
      <c r="EA18" s="617"/>
      <c r="EB18" s="617"/>
      <c r="EC18" s="626"/>
    </row>
    <row r="19" spans="2:133" ht="11.25" customHeight="1" x14ac:dyDescent="0.2">
      <c r="B19" s="613" t="s">
        <v>273</v>
      </c>
      <c r="C19" s="614"/>
      <c r="D19" s="614"/>
      <c r="E19" s="614"/>
      <c r="F19" s="614"/>
      <c r="G19" s="614"/>
      <c r="H19" s="614"/>
      <c r="I19" s="614"/>
      <c r="J19" s="614"/>
      <c r="K19" s="614"/>
      <c r="L19" s="614"/>
      <c r="M19" s="614"/>
      <c r="N19" s="614"/>
      <c r="O19" s="614"/>
      <c r="P19" s="614"/>
      <c r="Q19" s="615"/>
      <c r="R19" s="616">
        <v>49318</v>
      </c>
      <c r="S19" s="617"/>
      <c r="T19" s="617"/>
      <c r="U19" s="617"/>
      <c r="V19" s="617"/>
      <c r="W19" s="617"/>
      <c r="X19" s="617"/>
      <c r="Y19" s="618"/>
      <c r="Z19" s="619">
        <v>0.2</v>
      </c>
      <c r="AA19" s="619"/>
      <c r="AB19" s="619"/>
      <c r="AC19" s="619"/>
      <c r="AD19" s="620">
        <v>49318</v>
      </c>
      <c r="AE19" s="620"/>
      <c r="AF19" s="620"/>
      <c r="AG19" s="620"/>
      <c r="AH19" s="620"/>
      <c r="AI19" s="620"/>
      <c r="AJ19" s="620"/>
      <c r="AK19" s="620"/>
      <c r="AL19" s="621">
        <v>0.3</v>
      </c>
      <c r="AM19" s="622"/>
      <c r="AN19" s="622"/>
      <c r="AO19" s="623"/>
      <c r="AP19" s="613" t="s">
        <v>274</v>
      </c>
      <c r="AQ19" s="614"/>
      <c r="AR19" s="614"/>
      <c r="AS19" s="614"/>
      <c r="AT19" s="614"/>
      <c r="AU19" s="614"/>
      <c r="AV19" s="614"/>
      <c r="AW19" s="614"/>
      <c r="AX19" s="614"/>
      <c r="AY19" s="614"/>
      <c r="AZ19" s="614"/>
      <c r="BA19" s="614"/>
      <c r="BB19" s="614"/>
      <c r="BC19" s="614"/>
      <c r="BD19" s="614"/>
      <c r="BE19" s="614"/>
      <c r="BF19" s="615"/>
      <c r="BG19" s="616">
        <v>798208</v>
      </c>
      <c r="BH19" s="617"/>
      <c r="BI19" s="617"/>
      <c r="BJ19" s="617"/>
      <c r="BK19" s="617"/>
      <c r="BL19" s="617"/>
      <c r="BM19" s="617"/>
      <c r="BN19" s="618"/>
      <c r="BO19" s="619">
        <v>8.4</v>
      </c>
      <c r="BP19" s="619"/>
      <c r="BQ19" s="619"/>
      <c r="BR19" s="619"/>
      <c r="BS19" s="620" t="s">
        <v>128</v>
      </c>
      <c r="BT19" s="620"/>
      <c r="BU19" s="620"/>
      <c r="BV19" s="620"/>
      <c r="BW19" s="620"/>
      <c r="BX19" s="620"/>
      <c r="BY19" s="620"/>
      <c r="BZ19" s="620"/>
      <c r="CA19" s="620"/>
      <c r="CB19" s="624"/>
      <c r="CD19" s="631" t="s">
        <v>275</v>
      </c>
      <c r="CE19" s="632"/>
      <c r="CF19" s="632"/>
      <c r="CG19" s="632"/>
      <c r="CH19" s="632"/>
      <c r="CI19" s="632"/>
      <c r="CJ19" s="632"/>
      <c r="CK19" s="632"/>
      <c r="CL19" s="632"/>
      <c r="CM19" s="632"/>
      <c r="CN19" s="632"/>
      <c r="CO19" s="632"/>
      <c r="CP19" s="632"/>
      <c r="CQ19" s="633"/>
      <c r="CR19" s="616" t="s">
        <v>128</v>
      </c>
      <c r="CS19" s="617"/>
      <c r="CT19" s="617"/>
      <c r="CU19" s="617"/>
      <c r="CV19" s="617"/>
      <c r="CW19" s="617"/>
      <c r="CX19" s="617"/>
      <c r="CY19" s="618"/>
      <c r="CZ19" s="619" t="s">
        <v>128</v>
      </c>
      <c r="DA19" s="619"/>
      <c r="DB19" s="619"/>
      <c r="DC19" s="619"/>
      <c r="DD19" s="625" t="s">
        <v>128</v>
      </c>
      <c r="DE19" s="617"/>
      <c r="DF19" s="617"/>
      <c r="DG19" s="617"/>
      <c r="DH19" s="617"/>
      <c r="DI19" s="617"/>
      <c r="DJ19" s="617"/>
      <c r="DK19" s="617"/>
      <c r="DL19" s="617"/>
      <c r="DM19" s="617"/>
      <c r="DN19" s="617"/>
      <c r="DO19" s="617"/>
      <c r="DP19" s="618"/>
      <c r="DQ19" s="625" t="s">
        <v>128</v>
      </c>
      <c r="DR19" s="617"/>
      <c r="DS19" s="617"/>
      <c r="DT19" s="617"/>
      <c r="DU19" s="617"/>
      <c r="DV19" s="617"/>
      <c r="DW19" s="617"/>
      <c r="DX19" s="617"/>
      <c r="DY19" s="617"/>
      <c r="DZ19" s="617"/>
      <c r="EA19" s="617"/>
      <c r="EB19" s="617"/>
      <c r="EC19" s="626"/>
    </row>
    <row r="20" spans="2:133" ht="11.25" customHeight="1" x14ac:dyDescent="0.2">
      <c r="B20" s="613" t="s">
        <v>276</v>
      </c>
      <c r="C20" s="614"/>
      <c r="D20" s="614"/>
      <c r="E20" s="614"/>
      <c r="F20" s="614"/>
      <c r="G20" s="614"/>
      <c r="H20" s="614"/>
      <c r="I20" s="614"/>
      <c r="J20" s="614"/>
      <c r="K20" s="614"/>
      <c r="L20" s="614"/>
      <c r="M20" s="614"/>
      <c r="N20" s="614"/>
      <c r="O20" s="614"/>
      <c r="P20" s="614"/>
      <c r="Q20" s="615"/>
      <c r="R20" s="616">
        <v>6933</v>
      </c>
      <c r="S20" s="617"/>
      <c r="T20" s="617"/>
      <c r="U20" s="617"/>
      <c r="V20" s="617"/>
      <c r="W20" s="617"/>
      <c r="X20" s="617"/>
      <c r="Y20" s="618"/>
      <c r="Z20" s="619">
        <v>0</v>
      </c>
      <c r="AA20" s="619"/>
      <c r="AB20" s="619"/>
      <c r="AC20" s="619"/>
      <c r="AD20" s="620">
        <v>6933</v>
      </c>
      <c r="AE20" s="620"/>
      <c r="AF20" s="620"/>
      <c r="AG20" s="620"/>
      <c r="AH20" s="620"/>
      <c r="AI20" s="620"/>
      <c r="AJ20" s="620"/>
      <c r="AK20" s="620"/>
      <c r="AL20" s="621">
        <v>0</v>
      </c>
      <c r="AM20" s="622"/>
      <c r="AN20" s="622"/>
      <c r="AO20" s="623"/>
      <c r="AP20" s="613" t="s">
        <v>277</v>
      </c>
      <c r="AQ20" s="614"/>
      <c r="AR20" s="614"/>
      <c r="AS20" s="614"/>
      <c r="AT20" s="614"/>
      <c r="AU20" s="614"/>
      <c r="AV20" s="614"/>
      <c r="AW20" s="614"/>
      <c r="AX20" s="614"/>
      <c r="AY20" s="614"/>
      <c r="AZ20" s="614"/>
      <c r="BA20" s="614"/>
      <c r="BB20" s="614"/>
      <c r="BC20" s="614"/>
      <c r="BD20" s="614"/>
      <c r="BE20" s="614"/>
      <c r="BF20" s="615"/>
      <c r="BG20" s="616">
        <v>798208</v>
      </c>
      <c r="BH20" s="617"/>
      <c r="BI20" s="617"/>
      <c r="BJ20" s="617"/>
      <c r="BK20" s="617"/>
      <c r="BL20" s="617"/>
      <c r="BM20" s="617"/>
      <c r="BN20" s="618"/>
      <c r="BO20" s="619">
        <v>8.4</v>
      </c>
      <c r="BP20" s="619"/>
      <c r="BQ20" s="619"/>
      <c r="BR20" s="619"/>
      <c r="BS20" s="620" t="s">
        <v>128</v>
      </c>
      <c r="BT20" s="620"/>
      <c r="BU20" s="620"/>
      <c r="BV20" s="620"/>
      <c r="BW20" s="620"/>
      <c r="BX20" s="620"/>
      <c r="BY20" s="620"/>
      <c r="BZ20" s="620"/>
      <c r="CA20" s="620"/>
      <c r="CB20" s="624"/>
      <c r="CD20" s="631" t="s">
        <v>278</v>
      </c>
      <c r="CE20" s="632"/>
      <c r="CF20" s="632"/>
      <c r="CG20" s="632"/>
      <c r="CH20" s="632"/>
      <c r="CI20" s="632"/>
      <c r="CJ20" s="632"/>
      <c r="CK20" s="632"/>
      <c r="CL20" s="632"/>
      <c r="CM20" s="632"/>
      <c r="CN20" s="632"/>
      <c r="CO20" s="632"/>
      <c r="CP20" s="632"/>
      <c r="CQ20" s="633"/>
      <c r="CR20" s="616">
        <v>30157778</v>
      </c>
      <c r="CS20" s="617"/>
      <c r="CT20" s="617"/>
      <c r="CU20" s="617"/>
      <c r="CV20" s="617"/>
      <c r="CW20" s="617"/>
      <c r="CX20" s="617"/>
      <c r="CY20" s="618"/>
      <c r="CZ20" s="619">
        <v>100</v>
      </c>
      <c r="DA20" s="619"/>
      <c r="DB20" s="619"/>
      <c r="DC20" s="619"/>
      <c r="DD20" s="625">
        <v>1651784</v>
      </c>
      <c r="DE20" s="617"/>
      <c r="DF20" s="617"/>
      <c r="DG20" s="617"/>
      <c r="DH20" s="617"/>
      <c r="DI20" s="617"/>
      <c r="DJ20" s="617"/>
      <c r="DK20" s="617"/>
      <c r="DL20" s="617"/>
      <c r="DM20" s="617"/>
      <c r="DN20" s="617"/>
      <c r="DO20" s="617"/>
      <c r="DP20" s="618"/>
      <c r="DQ20" s="625">
        <v>19263054</v>
      </c>
      <c r="DR20" s="617"/>
      <c r="DS20" s="617"/>
      <c r="DT20" s="617"/>
      <c r="DU20" s="617"/>
      <c r="DV20" s="617"/>
      <c r="DW20" s="617"/>
      <c r="DX20" s="617"/>
      <c r="DY20" s="617"/>
      <c r="DZ20" s="617"/>
      <c r="EA20" s="617"/>
      <c r="EB20" s="617"/>
      <c r="EC20" s="626"/>
    </row>
    <row r="21" spans="2:133" ht="11.25" customHeight="1" x14ac:dyDescent="0.2">
      <c r="B21" s="613" t="s">
        <v>279</v>
      </c>
      <c r="C21" s="614"/>
      <c r="D21" s="614"/>
      <c r="E21" s="614"/>
      <c r="F21" s="614"/>
      <c r="G21" s="614"/>
      <c r="H21" s="614"/>
      <c r="I21" s="614"/>
      <c r="J21" s="614"/>
      <c r="K21" s="614"/>
      <c r="L21" s="614"/>
      <c r="M21" s="614"/>
      <c r="N21" s="614"/>
      <c r="O21" s="614"/>
      <c r="P21" s="614"/>
      <c r="Q21" s="615"/>
      <c r="R21" s="616">
        <v>3494</v>
      </c>
      <c r="S21" s="617"/>
      <c r="T21" s="617"/>
      <c r="U21" s="617"/>
      <c r="V21" s="617"/>
      <c r="W21" s="617"/>
      <c r="X21" s="617"/>
      <c r="Y21" s="618"/>
      <c r="Z21" s="619">
        <v>0</v>
      </c>
      <c r="AA21" s="619"/>
      <c r="AB21" s="619"/>
      <c r="AC21" s="619"/>
      <c r="AD21" s="620">
        <v>3494</v>
      </c>
      <c r="AE21" s="620"/>
      <c r="AF21" s="620"/>
      <c r="AG21" s="620"/>
      <c r="AH21" s="620"/>
      <c r="AI21" s="620"/>
      <c r="AJ21" s="620"/>
      <c r="AK21" s="620"/>
      <c r="AL21" s="621">
        <v>0</v>
      </c>
      <c r="AM21" s="622"/>
      <c r="AN21" s="622"/>
      <c r="AO21" s="623"/>
      <c r="AP21" s="635" t="s">
        <v>280</v>
      </c>
      <c r="AQ21" s="636"/>
      <c r="AR21" s="636"/>
      <c r="AS21" s="636"/>
      <c r="AT21" s="636"/>
      <c r="AU21" s="636"/>
      <c r="AV21" s="636"/>
      <c r="AW21" s="636"/>
      <c r="AX21" s="636"/>
      <c r="AY21" s="636"/>
      <c r="AZ21" s="636"/>
      <c r="BA21" s="636"/>
      <c r="BB21" s="636"/>
      <c r="BC21" s="636"/>
      <c r="BD21" s="636"/>
      <c r="BE21" s="636"/>
      <c r="BF21" s="637"/>
      <c r="BG21" s="616" t="s">
        <v>128</v>
      </c>
      <c r="BH21" s="617"/>
      <c r="BI21" s="617"/>
      <c r="BJ21" s="617"/>
      <c r="BK21" s="617"/>
      <c r="BL21" s="617"/>
      <c r="BM21" s="617"/>
      <c r="BN21" s="618"/>
      <c r="BO21" s="619" t="s">
        <v>128</v>
      </c>
      <c r="BP21" s="619"/>
      <c r="BQ21" s="619"/>
      <c r="BR21" s="619"/>
      <c r="BS21" s="620" t="s">
        <v>128</v>
      </c>
      <c r="BT21" s="620"/>
      <c r="BU21" s="620"/>
      <c r="BV21" s="620"/>
      <c r="BW21" s="620"/>
      <c r="BX21" s="620"/>
      <c r="BY21" s="620"/>
      <c r="BZ21" s="620"/>
      <c r="CA21" s="620"/>
      <c r="CB21" s="624"/>
      <c r="CD21" s="641"/>
      <c r="CE21" s="642"/>
      <c r="CF21" s="642"/>
      <c r="CG21" s="642"/>
      <c r="CH21" s="642"/>
      <c r="CI21" s="642"/>
      <c r="CJ21" s="642"/>
      <c r="CK21" s="642"/>
      <c r="CL21" s="642"/>
      <c r="CM21" s="642"/>
      <c r="CN21" s="642"/>
      <c r="CO21" s="642"/>
      <c r="CP21" s="642"/>
      <c r="CQ21" s="643"/>
      <c r="CR21" s="644"/>
      <c r="CS21" s="639"/>
      <c r="CT21" s="639"/>
      <c r="CU21" s="639"/>
      <c r="CV21" s="639"/>
      <c r="CW21" s="639"/>
      <c r="CX21" s="639"/>
      <c r="CY21" s="645"/>
      <c r="CZ21" s="646"/>
      <c r="DA21" s="646"/>
      <c r="DB21" s="646"/>
      <c r="DC21" s="646"/>
      <c r="DD21" s="638"/>
      <c r="DE21" s="639"/>
      <c r="DF21" s="639"/>
      <c r="DG21" s="639"/>
      <c r="DH21" s="639"/>
      <c r="DI21" s="639"/>
      <c r="DJ21" s="639"/>
      <c r="DK21" s="639"/>
      <c r="DL21" s="639"/>
      <c r="DM21" s="639"/>
      <c r="DN21" s="639"/>
      <c r="DO21" s="639"/>
      <c r="DP21" s="645"/>
      <c r="DQ21" s="638"/>
      <c r="DR21" s="639"/>
      <c r="DS21" s="639"/>
      <c r="DT21" s="639"/>
      <c r="DU21" s="639"/>
      <c r="DV21" s="639"/>
      <c r="DW21" s="639"/>
      <c r="DX21" s="639"/>
      <c r="DY21" s="639"/>
      <c r="DZ21" s="639"/>
      <c r="EA21" s="639"/>
      <c r="EB21" s="639"/>
      <c r="EC21" s="640"/>
    </row>
    <row r="22" spans="2:133" ht="11.25" customHeight="1" x14ac:dyDescent="0.2">
      <c r="B22" s="654" t="s">
        <v>281</v>
      </c>
      <c r="C22" s="655"/>
      <c r="D22" s="655"/>
      <c r="E22" s="655"/>
      <c r="F22" s="655"/>
      <c r="G22" s="655"/>
      <c r="H22" s="655"/>
      <c r="I22" s="655"/>
      <c r="J22" s="655"/>
      <c r="K22" s="655"/>
      <c r="L22" s="655"/>
      <c r="M22" s="655"/>
      <c r="N22" s="655"/>
      <c r="O22" s="655"/>
      <c r="P22" s="655"/>
      <c r="Q22" s="656"/>
      <c r="R22" s="616">
        <v>88840</v>
      </c>
      <c r="S22" s="617"/>
      <c r="T22" s="617"/>
      <c r="U22" s="617"/>
      <c r="V22" s="617"/>
      <c r="W22" s="617"/>
      <c r="X22" s="617"/>
      <c r="Y22" s="618"/>
      <c r="Z22" s="619">
        <v>0.3</v>
      </c>
      <c r="AA22" s="619"/>
      <c r="AB22" s="619"/>
      <c r="AC22" s="619"/>
      <c r="AD22" s="620">
        <v>78173</v>
      </c>
      <c r="AE22" s="620"/>
      <c r="AF22" s="620"/>
      <c r="AG22" s="620"/>
      <c r="AH22" s="620"/>
      <c r="AI22" s="620"/>
      <c r="AJ22" s="620"/>
      <c r="AK22" s="620"/>
      <c r="AL22" s="621">
        <v>0.5</v>
      </c>
      <c r="AM22" s="622"/>
      <c r="AN22" s="622"/>
      <c r="AO22" s="623"/>
      <c r="AP22" s="635" t="s">
        <v>282</v>
      </c>
      <c r="AQ22" s="636"/>
      <c r="AR22" s="636"/>
      <c r="AS22" s="636"/>
      <c r="AT22" s="636"/>
      <c r="AU22" s="636"/>
      <c r="AV22" s="636"/>
      <c r="AW22" s="636"/>
      <c r="AX22" s="636"/>
      <c r="AY22" s="636"/>
      <c r="AZ22" s="636"/>
      <c r="BA22" s="636"/>
      <c r="BB22" s="636"/>
      <c r="BC22" s="636"/>
      <c r="BD22" s="636"/>
      <c r="BE22" s="636"/>
      <c r="BF22" s="637"/>
      <c r="BG22" s="616" t="s">
        <v>128</v>
      </c>
      <c r="BH22" s="617"/>
      <c r="BI22" s="617"/>
      <c r="BJ22" s="617"/>
      <c r="BK22" s="617"/>
      <c r="BL22" s="617"/>
      <c r="BM22" s="617"/>
      <c r="BN22" s="618"/>
      <c r="BO22" s="619" t="s">
        <v>128</v>
      </c>
      <c r="BP22" s="619"/>
      <c r="BQ22" s="619"/>
      <c r="BR22" s="619"/>
      <c r="BS22" s="620" t="s">
        <v>128</v>
      </c>
      <c r="BT22" s="620"/>
      <c r="BU22" s="620"/>
      <c r="BV22" s="620"/>
      <c r="BW22" s="620"/>
      <c r="BX22" s="620"/>
      <c r="BY22" s="620"/>
      <c r="BZ22" s="620"/>
      <c r="CA22" s="620"/>
      <c r="CB22" s="624"/>
      <c r="CD22" s="598" t="s">
        <v>283</v>
      </c>
      <c r="CE22" s="599"/>
      <c r="CF22" s="599"/>
      <c r="CG22" s="599"/>
      <c r="CH22" s="599"/>
      <c r="CI22" s="599"/>
      <c r="CJ22" s="599"/>
      <c r="CK22" s="599"/>
      <c r="CL22" s="599"/>
      <c r="CM22" s="599"/>
      <c r="CN22" s="599"/>
      <c r="CO22" s="599"/>
      <c r="CP22" s="599"/>
      <c r="CQ22" s="599"/>
      <c r="CR22" s="599"/>
      <c r="CS22" s="599"/>
      <c r="CT22" s="599"/>
      <c r="CU22" s="599"/>
      <c r="CV22" s="599"/>
      <c r="CW22" s="599"/>
      <c r="CX22" s="599"/>
      <c r="CY22" s="599"/>
      <c r="CZ22" s="599"/>
      <c r="DA22" s="599"/>
      <c r="DB22" s="599"/>
      <c r="DC22" s="599"/>
      <c r="DD22" s="599"/>
      <c r="DE22" s="599"/>
      <c r="DF22" s="599"/>
      <c r="DG22" s="599"/>
      <c r="DH22" s="599"/>
      <c r="DI22" s="599"/>
      <c r="DJ22" s="599"/>
      <c r="DK22" s="599"/>
      <c r="DL22" s="599"/>
      <c r="DM22" s="599"/>
      <c r="DN22" s="599"/>
      <c r="DO22" s="599"/>
      <c r="DP22" s="599"/>
      <c r="DQ22" s="599"/>
      <c r="DR22" s="599"/>
      <c r="DS22" s="599"/>
      <c r="DT22" s="599"/>
      <c r="DU22" s="599"/>
      <c r="DV22" s="599"/>
      <c r="DW22" s="599"/>
      <c r="DX22" s="599"/>
      <c r="DY22" s="599"/>
      <c r="DZ22" s="599"/>
      <c r="EA22" s="599"/>
      <c r="EB22" s="599"/>
      <c r="EC22" s="600"/>
    </row>
    <row r="23" spans="2:133" ht="11.25" customHeight="1" x14ac:dyDescent="0.2">
      <c r="B23" s="613" t="s">
        <v>284</v>
      </c>
      <c r="C23" s="614"/>
      <c r="D23" s="614"/>
      <c r="E23" s="614"/>
      <c r="F23" s="614"/>
      <c r="G23" s="614"/>
      <c r="H23" s="614"/>
      <c r="I23" s="614"/>
      <c r="J23" s="614"/>
      <c r="K23" s="614"/>
      <c r="L23" s="614"/>
      <c r="M23" s="614"/>
      <c r="N23" s="614"/>
      <c r="O23" s="614"/>
      <c r="P23" s="614"/>
      <c r="Q23" s="615"/>
      <c r="R23" s="616">
        <v>5174587</v>
      </c>
      <c r="S23" s="617"/>
      <c r="T23" s="617"/>
      <c r="U23" s="617"/>
      <c r="V23" s="617"/>
      <c r="W23" s="617"/>
      <c r="X23" s="617"/>
      <c r="Y23" s="618"/>
      <c r="Z23" s="619">
        <v>16.7</v>
      </c>
      <c r="AA23" s="619"/>
      <c r="AB23" s="619"/>
      <c r="AC23" s="619"/>
      <c r="AD23" s="620">
        <v>4653867</v>
      </c>
      <c r="AE23" s="620"/>
      <c r="AF23" s="620"/>
      <c r="AG23" s="620"/>
      <c r="AH23" s="620"/>
      <c r="AI23" s="620"/>
      <c r="AJ23" s="620"/>
      <c r="AK23" s="620"/>
      <c r="AL23" s="621">
        <v>29.8</v>
      </c>
      <c r="AM23" s="622"/>
      <c r="AN23" s="622"/>
      <c r="AO23" s="623"/>
      <c r="AP23" s="635" t="s">
        <v>285</v>
      </c>
      <c r="AQ23" s="636"/>
      <c r="AR23" s="636"/>
      <c r="AS23" s="636"/>
      <c r="AT23" s="636"/>
      <c r="AU23" s="636"/>
      <c r="AV23" s="636"/>
      <c r="AW23" s="636"/>
      <c r="AX23" s="636"/>
      <c r="AY23" s="636"/>
      <c r="AZ23" s="636"/>
      <c r="BA23" s="636"/>
      <c r="BB23" s="636"/>
      <c r="BC23" s="636"/>
      <c r="BD23" s="636"/>
      <c r="BE23" s="636"/>
      <c r="BF23" s="637"/>
      <c r="BG23" s="616">
        <v>798208</v>
      </c>
      <c r="BH23" s="617"/>
      <c r="BI23" s="617"/>
      <c r="BJ23" s="617"/>
      <c r="BK23" s="617"/>
      <c r="BL23" s="617"/>
      <c r="BM23" s="617"/>
      <c r="BN23" s="618"/>
      <c r="BO23" s="619">
        <v>8.4</v>
      </c>
      <c r="BP23" s="619"/>
      <c r="BQ23" s="619"/>
      <c r="BR23" s="619"/>
      <c r="BS23" s="620" t="s">
        <v>128</v>
      </c>
      <c r="BT23" s="620"/>
      <c r="BU23" s="620"/>
      <c r="BV23" s="620"/>
      <c r="BW23" s="620"/>
      <c r="BX23" s="620"/>
      <c r="BY23" s="620"/>
      <c r="BZ23" s="620"/>
      <c r="CA23" s="620"/>
      <c r="CB23" s="624"/>
      <c r="CD23" s="598" t="s">
        <v>225</v>
      </c>
      <c r="CE23" s="599"/>
      <c r="CF23" s="599"/>
      <c r="CG23" s="599"/>
      <c r="CH23" s="599"/>
      <c r="CI23" s="599"/>
      <c r="CJ23" s="599"/>
      <c r="CK23" s="599"/>
      <c r="CL23" s="599"/>
      <c r="CM23" s="599"/>
      <c r="CN23" s="599"/>
      <c r="CO23" s="599"/>
      <c r="CP23" s="599"/>
      <c r="CQ23" s="600"/>
      <c r="CR23" s="598" t="s">
        <v>286</v>
      </c>
      <c r="CS23" s="599"/>
      <c r="CT23" s="599"/>
      <c r="CU23" s="599"/>
      <c r="CV23" s="599"/>
      <c r="CW23" s="599"/>
      <c r="CX23" s="599"/>
      <c r="CY23" s="600"/>
      <c r="CZ23" s="598" t="s">
        <v>287</v>
      </c>
      <c r="DA23" s="599"/>
      <c r="DB23" s="599"/>
      <c r="DC23" s="600"/>
      <c r="DD23" s="598" t="s">
        <v>288</v>
      </c>
      <c r="DE23" s="599"/>
      <c r="DF23" s="599"/>
      <c r="DG23" s="599"/>
      <c r="DH23" s="599"/>
      <c r="DI23" s="599"/>
      <c r="DJ23" s="599"/>
      <c r="DK23" s="600"/>
      <c r="DL23" s="647" t="s">
        <v>289</v>
      </c>
      <c r="DM23" s="648"/>
      <c r="DN23" s="648"/>
      <c r="DO23" s="648"/>
      <c r="DP23" s="648"/>
      <c r="DQ23" s="648"/>
      <c r="DR23" s="648"/>
      <c r="DS23" s="648"/>
      <c r="DT23" s="648"/>
      <c r="DU23" s="648"/>
      <c r="DV23" s="649"/>
      <c r="DW23" s="598" t="s">
        <v>290</v>
      </c>
      <c r="DX23" s="599"/>
      <c r="DY23" s="599"/>
      <c r="DZ23" s="599"/>
      <c r="EA23" s="599"/>
      <c r="EB23" s="599"/>
      <c r="EC23" s="600"/>
    </row>
    <row r="24" spans="2:133" ht="11.25" customHeight="1" x14ac:dyDescent="0.2">
      <c r="B24" s="613" t="s">
        <v>291</v>
      </c>
      <c r="C24" s="614"/>
      <c r="D24" s="614"/>
      <c r="E24" s="614"/>
      <c r="F24" s="614"/>
      <c r="G24" s="614"/>
      <c r="H24" s="614"/>
      <c r="I24" s="614"/>
      <c r="J24" s="614"/>
      <c r="K24" s="614"/>
      <c r="L24" s="614"/>
      <c r="M24" s="614"/>
      <c r="N24" s="614"/>
      <c r="O24" s="614"/>
      <c r="P24" s="614"/>
      <c r="Q24" s="615"/>
      <c r="R24" s="616">
        <v>4653867</v>
      </c>
      <c r="S24" s="617"/>
      <c r="T24" s="617"/>
      <c r="U24" s="617"/>
      <c r="V24" s="617"/>
      <c r="W24" s="617"/>
      <c r="X24" s="617"/>
      <c r="Y24" s="618"/>
      <c r="Z24" s="619">
        <v>15</v>
      </c>
      <c r="AA24" s="619"/>
      <c r="AB24" s="619"/>
      <c r="AC24" s="619"/>
      <c r="AD24" s="620">
        <v>4653867</v>
      </c>
      <c r="AE24" s="620"/>
      <c r="AF24" s="620"/>
      <c r="AG24" s="620"/>
      <c r="AH24" s="620"/>
      <c r="AI24" s="620"/>
      <c r="AJ24" s="620"/>
      <c r="AK24" s="620"/>
      <c r="AL24" s="621">
        <v>29.8</v>
      </c>
      <c r="AM24" s="622"/>
      <c r="AN24" s="622"/>
      <c r="AO24" s="623"/>
      <c r="AP24" s="635" t="s">
        <v>292</v>
      </c>
      <c r="AQ24" s="636"/>
      <c r="AR24" s="636"/>
      <c r="AS24" s="636"/>
      <c r="AT24" s="636"/>
      <c r="AU24" s="636"/>
      <c r="AV24" s="636"/>
      <c r="AW24" s="636"/>
      <c r="AX24" s="636"/>
      <c r="AY24" s="636"/>
      <c r="AZ24" s="636"/>
      <c r="BA24" s="636"/>
      <c r="BB24" s="636"/>
      <c r="BC24" s="636"/>
      <c r="BD24" s="636"/>
      <c r="BE24" s="636"/>
      <c r="BF24" s="637"/>
      <c r="BG24" s="616" t="s">
        <v>128</v>
      </c>
      <c r="BH24" s="617"/>
      <c r="BI24" s="617"/>
      <c r="BJ24" s="617"/>
      <c r="BK24" s="617"/>
      <c r="BL24" s="617"/>
      <c r="BM24" s="617"/>
      <c r="BN24" s="618"/>
      <c r="BO24" s="619" t="s">
        <v>128</v>
      </c>
      <c r="BP24" s="619"/>
      <c r="BQ24" s="619"/>
      <c r="BR24" s="619"/>
      <c r="BS24" s="620" t="s">
        <v>128</v>
      </c>
      <c r="BT24" s="620"/>
      <c r="BU24" s="620"/>
      <c r="BV24" s="620"/>
      <c r="BW24" s="620"/>
      <c r="BX24" s="620"/>
      <c r="BY24" s="620"/>
      <c r="BZ24" s="620"/>
      <c r="CA24" s="620"/>
      <c r="CB24" s="624"/>
      <c r="CD24" s="627" t="s">
        <v>293</v>
      </c>
      <c r="CE24" s="628"/>
      <c r="CF24" s="628"/>
      <c r="CG24" s="628"/>
      <c r="CH24" s="628"/>
      <c r="CI24" s="628"/>
      <c r="CJ24" s="628"/>
      <c r="CK24" s="628"/>
      <c r="CL24" s="628"/>
      <c r="CM24" s="628"/>
      <c r="CN24" s="628"/>
      <c r="CO24" s="628"/>
      <c r="CP24" s="628"/>
      <c r="CQ24" s="629"/>
      <c r="CR24" s="605">
        <v>18538871</v>
      </c>
      <c r="CS24" s="606"/>
      <c r="CT24" s="606"/>
      <c r="CU24" s="606"/>
      <c r="CV24" s="606"/>
      <c r="CW24" s="606"/>
      <c r="CX24" s="606"/>
      <c r="CY24" s="607"/>
      <c r="CZ24" s="610">
        <v>61.5</v>
      </c>
      <c r="DA24" s="611"/>
      <c r="DB24" s="611"/>
      <c r="DC24" s="630"/>
      <c r="DD24" s="657">
        <v>10810751</v>
      </c>
      <c r="DE24" s="606"/>
      <c r="DF24" s="606"/>
      <c r="DG24" s="606"/>
      <c r="DH24" s="606"/>
      <c r="DI24" s="606"/>
      <c r="DJ24" s="606"/>
      <c r="DK24" s="607"/>
      <c r="DL24" s="657">
        <v>10248468</v>
      </c>
      <c r="DM24" s="606"/>
      <c r="DN24" s="606"/>
      <c r="DO24" s="606"/>
      <c r="DP24" s="606"/>
      <c r="DQ24" s="606"/>
      <c r="DR24" s="606"/>
      <c r="DS24" s="606"/>
      <c r="DT24" s="606"/>
      <c r="DU24" s="606"/>
      <c r="DV24" s="607"/>
      <c r="DW24" s="610">
        <v>60.5</v>
      </c>
      <c r="DX24" s="611"/>
      <c r="DY24" s="611"/>
      <c r="DZ24" s="611"/>
      <c r="EA24" s="611"/>
      <c r="EB24" s="611"/>
      <c r="EC24" s="612"/>
    </row>
    <row r="25" spans="2:133" ht="11.25" customHeight="1" x14ac:dyDescent="0.2">
      <c r="B25" s="613" t="s">
        <v>294</v>
      </c>
      <c r="C25" s="614"/>
      <c r="D25" s="614"/>
      <c r="E25" s="614"/>
      <c r="F25" s="614"/>
      <c r="G25" s="614"/>
      <c r="H25" s="614"/>
      <c r="I25" s="614"/>
      <c r="J25" s="614"/>
      <c r="K25" s="614"/>
      <c r="L25" s="614"/>
      <c r="M25" s="614"/>
      <c r="N25" s="614"/>
      <c r="O25" s="614"/>
      <c r="P25" s="614"/>
      <c r="Q25" s="615"/>
      <c r="R25" s="616">
        <v>520720</v>
      </c>
      <c r="S25" s="617"/>
      <c r="T25" s="617"/>
      <c r="U25" s="617"/>
      <c r="V25" s="617"/>
      <c r="W25" s="617"/>
      <c r="X25" s="617"/>
      <c r="Y25" s="618"/>
      <c r="Z25" s="619">
        <v>1.7</v>
      </c>
      <c r="AA25" s="619"/>
      <c r="AB25" s="619"/>
      <c r="AC25" s="619"/>
      <c r="AD25" s="620" t="s">
        <v>128</v>
      </c>
      <c r="AE25" s="620"/>
      <c r="AF25" s="620"/>
      <c r="AG25" s="620"/>
      <c r="AH25" s="620"/>
      <c r="AI25" s="620"/>
      <c r="AJ25" s="620"/>
      <c r="AK25" s="620"/>
      <c r="AL25" s="621" t="s">
        <v>128</v>
      </c>
      <c r="AM25" s="622"/>
      <c r="AN25" s="622"/>
      <c r="AO25" s="623"/>
      <c r="AP25" s="635" t="s">
        <v>295</v>
      </c>
      <c r="AQ25" s="636"/>
      <c r="AR25" s="636"/>
      <c r="AS25" s="636"/>
      <c r="AT25" s="636"/>
      <c r="AU25" s="636"/>
      <c r="AV25" s="636"/>
      <c r="AW25" s="636"/>
      <c r="AX25" s="636"/>
      <c r="AY25" s="636"/>
      <c r="AZ25" s="636"/>
      <c r="BA25" s="636"/>
      <c r="BB25" s="636"/>
      <c r="BC25" s="636"/>
      <c r="BD25" s="636"/>
      <c r="BE25" s="636"/>
      <c r="BF25" s="637"/>
      <c r="BG25" s="616" t="s">
        <v>128</v>
      </c>
      <c r="BH25" s="617"/>
      <c r="BI25" s="617"/>
      <c r="BJ25" s="617"/>
      <c r="BK25" s="617"/>
      <c r="BL25" s="617"/>
      <c r="BM25" s="617"/>
      <c r="BN25" s="618"/>
      <c r="BO25" s="619" t="s">
        <v>128</v>
      </c>
      <c r="BP25" s="619"/>
      <c r="BQ25" s="619"/>
      <c r="BR25" s="619"/>
      <c r="BS25" s="620" t="s">
        <v>128</v>
      </c>
      <c r="BT25" s="620"/>
      <c r="BU25" s="620"/>
      <c r="BV25" s="620"/>
      <c r="BW25" s="620"/>
      <c r="BX25" s="620"/>
      <c r="BY25" s="620"/>
      <c r="BZ25" s="620"/>
      <c r="CA25" s="620"/>
      <c r="CB25" s="624"/>
      <c r="CD25" s="631" t="s">
        <v>296</v>
      </c>
      <c r="CE25" s="632"/>
      <c r="CF25" s="632"/>
      <c r="CG25" s="632"/>
      <c r="CH25" s="632"/>
      <c r="CI25" s="632"/>
      <c r="CJ25" s="632"/>
      <c r="CK25" s="632"/>
      <c r="CL25" s="632"/>
      <c r="CM25" s="632"/>
      <c r="CN25" s="632"/>
      <c r="CO25" s="632"/>
      <c r="CP25" s="632"/>
      <c r="CQ25" s="633"/>
      <c r="CR25" s="616">
        <v>5992896</v>
      </c>
      <c r="CS25" s="650"/>
      <c r="CT25" s="650"/>
      <c r="CU25" s="650"/>
      <c r="CV25" s="650"/>
      <c r="CW25" s="650"/>
      <c r="CX25" s="650"/>
      <c r="CY25" s="651"/>
      <c r="CZ25" s="621">
        <v>19.899999999999999</v>
      </c>
      <c r="DA25" s="652"/>
      <c r="DB25" s="652"/>
      <c r="DC25" s="658"/>
      <c r="DD25" s="625">
        <v>5406354</v>
      </c>
      <c r="DE25" s="650"/>
      <c r="DF25" s="650"/>
      <c r="DG25" s="650"/>
      <c r="DH25" s="650"/>
      <c r="DI25" s="650"/>
      <c r="DJ25" s="650"/>
      <c r="DK25" s="651"/>
      <c r="DL25" s="625">
        <v>5320924</v>
      </c>
      <c r="DM25" s="650"/>
      <c r="DN25" s="650"/>
      <c r="DO25" s="650"/>
      <c r="DP25" s="650"/>
      <c r="DQ25" s="650"/>
      <c r="DR25" s="650"/>
      <c r="DS25" s="650"/>
      <c r="DT25" s="650"/>
      <c r="DU25" s="650"/>
      <c r="DV25" s="651"/>
      <c r="DW25" s="621">
        <v>31.4</v>
      </c>
      <c r="DX25" s="652"/>
      <c r="DY25" s="652"/>
      <c r="DZ25" s="652"/>
      <c r="EA25" s="652"/>
      <c r="EB25" s="652"/>
      <c r="EC25" s="653"/>
    </row>
    <row r="26" spans="2:133" ht="11.25" customHeight="1" x14ac:dyDescent="0.2">
      <c r="B26" s="613" t="s">
        <v>297</v>
      </c>
      <c r="C26" s="614"/>
      <c r="D26" s="614"/>
      <c r="E26" s="614"/>
      <c r="F26" s="614"/>
      <c r="G26" s="614"/>
      <c r="H26" s="614"/>
      <c r="I26" s="614"/>
      <c r="J26" s="614"/>
      <c r="K26" s="614"/>
      <c r="L26" s="614"/>
      <c r="M26" s="614"/>
      <c r="N26" s="614"/>
      <c r="O26" s="614"/>
      <c r="P26" s="614"/>
      <c r="Q26" s="615"/>
      <c r="R26" s="616" t="s">
        <v>128</v>
      </c>
      <c r="S26" s="617"/>
      <c r="T26" s="617"/>
      <c r="U26" s="617"/>
      <c r="V26" s="617"/>
      <c r="W26" s="617"/>
      <c r="X26" s="617"/>
      <c r="Y26" s="618"/>
      <c r="Z26" s="619" t="s">
        <v>128</v>
      </c>
      <c r="AA26" s="619"/>
      <c r="AB26" s="619"/>
      <c r="AC26" s="619"/>
      <c r="AD26" s="620" t="s">
        <v>128</v>
      </c>
      <c r="AE26" s="620"/>
      <c r="AF26" s="620"/>
      <c r="AG26" s="620"/>
      <c r="AH26" s="620"/>
      <c r="AI26" s="620"/>
      <c r="AJ26" s="620"/>
      <c r="AK26" s="620"/>
      <c r="AL26" s="621" t="s">
        <v>128</v>
      </c>
      <c r="AM26" s="622"/>
      <c r="AN26" s="622"/>
      <c r="AO26" s="623"/>
      <c r="AP26" s="635" t="s">
        <v>298</v>
      </c>
      <c r="AQ26" s="659"/>
      <c r="AR26" s="659"/>
      <c r="AS26" s="659"/>
      <c r="AT26" s="659"/>
      <c r="AU26" s="659"/>
      <c r="AV26" s="659"/>
      <c r="AW26" s="659"/>
      <c r="AX26" s="659"/>
      <c r="AY26" s="659"/>
      <c r="AZ26" s="659"/>
      <c r="BA26" s="659"/>
      <c r="BB26" s="659"/>
      <c r="BC26" s="659"/>
      <c r="BD26" s="659"/>
      <c r="BE26" s="659"/>
      <c r="BF26" s="637"/>
      <c r="BG26" s="616" t="s">
        <v>128</v>
      </c>
      <c r="BH26" s="617"/>
      <c r="BI26" s="617"/>
      <c r="BJ26" s="617"/>
      <c r="BK26" s="617"/>
      <c r="BL26" s="617"/>
      <c r="BM26" s="617"/>
      <c r="BN26" s="618"/>
      <c r="BO26" s="619" t="s">
        <v>128</v>
      </c>
      <c r="BP26" s="619"/>
      <c r="BQ26" s="619"/>
      <c r="BR26" s="619"/>
      <c r="BS26" s="620" t="s">
        <v>128</v>
      </c>
      <c r="BT26" s="620"/>
      <c r="BU26" s="620"/>
      <c r="BV26" s="620"/>
      <c r="BW26" s="620"/>
      <c r="BX26" s="620"/>
      <c r="BY26" s="620"/>
      <c r="BZ26" s="620"/>
      <c r="CA26" s="620"/>
      <c r="CB26" s="624"/>
      <c r="CD26" s="631" t="s">
        <v>299</v>
      </c>
      <c r="CE26" s="632"/>
      <c r="CF26" s="632"/>
      <c r="CG26" s="632"/>
      <c r="CH26" s="632"/>
      <c r="CI26" s="632"/>
      <c r="CJ26" s="632"/>
      <c r="CK26" s="632"/>
      <c r="CL26" s="632"/>
      <c r="CM26" s="632"/>
      <c r="CN26" s="632"/>
      <c r="CO26" s="632"/>
      <c r="CP26" s="632"/>
      <c r="CQ26" s="633"/>
      <c r="CR26" s="616">
        <v>3315466</v>
      </c>
      <c r="CS26" s="617"/>
      <c r="CT26" s="617"/>
      <c r="CU26" s="617"/>
      <c r="CV26" s="617"/>
      <c r="CW26" s="617"/>
      <c r="CX26" s="617"/>
      <c r="CY26" s="618"/>
      <c r="CZ26" s="621">
        <v>11</v>
      </c>
      <c r="DA26" s="652"/>
      <c r="DB26" s="652"/>
      <c r="DC26" s="658"/>
      <c r="DD26" s="625">
        <v>2979592</v>
      </c>
      <c r="DE26" s="617"/>
      <c r="DF26" s="617"/>
      <c r="DG26" s="617"/>
      <c r="DH26" s="617"/>
      <c r="DI26" s="617"/>
      <c r="DJ26" s="617"/>
      <c r="DK26" s="618"/>
      <c r="DL26" s="625" t="s">
        <v>128</v>
      </c>
      <c r="DM26" s="617"/>
      <c r="DN26" s="617"/>
      <c r="DO26" s="617"/>
      <c r="DP26" s="617"/>
      <c r="DQ26" s="617"/>
      <c r="DR26" s="617"/>
      <c r="DS26" s="617"/>
      <c r="DT26" s="617"/>
      <c r="DU26" s="617"/>
      <c r="DV26" s="618"/>
      <c r="DW26" s="621" t="s">
        <v>128</v>
      </c>
      <c r="DX26" s="652"/>
      <c r="DY26" s="652"/>
      <c r="DZ26" s="652"/>
      <c r="EA26" s="652"/>
      <c r="EB26" s="652"/>
      <c r="EC26" s="653"/>
    </row>
    <row r="27" spans="2:133" ht="11.25" customHeight="1" x14ac:dyDescent="0.2">
      <c r="B27" s="613" t="s">
        <v>300</v>
      </c>
      <c r="C27" s="614"/>
      <c r="D27" s="614"/>
      <c r="E27" s="614"/>
      <c r="F27" s="614"/>
      <c r="G27" s="614"/>
      <c r="H27" s="614"/>
      <c r="I27" s="614"/>
      <c r="J27" s="614"/>
      <c r="K27" s="614"/>
      <c r="L27" s="614"/>
      <c r="M27" s="614"/>
      <c r="N27" s="614"/>
      <c r="O27" s="614"/>
      <c r="P27" s="614"/>
      <c r="Q27" s="615"/>
      <c r="R27" s="616">
        <v>16780293</v>
      </c>
      <c r="S27" s="617"/>
      <c r="T27" s="617"/>
      <c r="U27" s="617"/>
      <c r="V27" s="617"/>
      <c r="W27" s="617"/>
      <c r="X27" s="617"/>
      <c r="Y27" s="618"/>
      <c r="Z27" s="619">
        <v>54.1</v>
      </c>
      <c r="AA27" s="619"/>
      <c r="AB27" s="619"/>
      <c r="AC27" s="619"/>
      <c r="AD27" s="620">
        <v>15450698</v>
      </c>
      <c r="AE27" s="620"/>
      <c r="AF27" s="620"/>
      <c r="AG27" s="620"/>
      <c r="AH27" s="620"/>
      <c r="AI27" s="620"/>
      <c r="AJ27" s="620"/>
      <c r="AK27" s="620"/>
      <c r="AL27" s="621">
        <v>98.900001525878906</v>
      </c>
      <c r="AM27" s="622"/>
      <c r="AN27" s="622"/>
      <c r="AO27" s="623"/>
      <c r="AP27" s="613" t="s">
        <v>301</v>
      </c>
      <c r="AQ27" s="614"/>
      <c r="AR27" s="614"/>
      <c r="AS27" s="614"/>
      <c r="AT27" s="614"/>
      <c r="AU27" s="614"/>
      <c r="AV27" s="614"/>
      <c r="AW27" s="614"/>
      <c r="AX27" s="614"/>
      <c r="AY27" s="614"/>
      <c r="AZ27" s="614"/>
      <c r="BA27" s="614"/>
      <c r="BB27" s="614"/>
      <c r="BC27" s="614"/>
      <c r="BD27" s="614"/>
      <c r="BE27" s="614"/>
      <c r="BF27" s="615"/>
      <c r="BG27" s="616">
        <v>9465194</v>
      </c>
      <c r="BH27" s="617"/>
      <c r="BI27" s="617"/>
      <c r="BJ27" s="617"/>
      <c r="BK27" s="617"/>
      <c r="BL27" s="617"/>
      <c r="BM27" s="617"/>
      <c r="BN27" s="618"/>
      <c r="BO27" s="619">
        <v>100</v>
      </c>
      <c r="BP27" s="619"/>
      <c r="BQ27" s="619"/>
      <c r="BR27" s="619"/>
      <c r="BS27" s="620">
        <v>113204</v>
      </c>
      <c r="BT27" s="620"/>
      <c r="BU27" s="620"/>
      <c r="BV27" s="620"/>
      <c r="BW27" s="620"/>
      <c r="BX27" s="620"/>
      <c r="BY27" s="620"/>
      <c r="BZ27" s="620"/>
      <c r="CA27" s="620"/>
      <c r="CB27" s="624"/>
      <c r="CD27" s="631" t="s">
        <v>302</v>
      </c>
      <c r="CE27" s="632"/>
      <c r="CF27" s="632"/>
      <c r="CG27" s="632"/>
      <c r="CH27" s="632"/>
      <c r="CI27" s="632"/>
      <c r="CJ27" s="632"/>
      <c r="CK27" s="632"/>
      <c r="CL27" s="632"/>
      <c r="CM27" s="632"/>
      <c r="CN27" s="632"/>
      <c r="CO27" s="632"/>
      <c r="CP27" s="632"/>
      <c r="CQ27" s="633"/>
      <c r="CR27" s="616">
        <v>9602098</v>
      </c>
      <c r="CS27" s="650"/>
      <c r="CT27" s="650"/>
      <c r="CU27" s="650"/>
      <c r="CV27" s="650"/>
      <c r="CW27" s="650"/>
      <c r="CX27" s="650"/>
      <c r="CY27" s="651"/>
      <c r="CZ27" s="621">
        <v>31.8</v>
      </c>
      <c r="DA27" s="652"/>
      <c r="DB27" s="652"/>
      <c r="DC27" s="658"/>
      <c r="DD27" s="625">
        <v>2487703</v>
      </c>
      <c r="DE27" s="650"/>
      <c r="DF27" s="650"/>
      <c r="DG27" s="650"/>
      <c r="DH27" s="650"/>
      <c r="DI27" s="650"/>
      <c r="DJ27" s="650"/>
      <c r="DK27" s="651"/>
      <c r="DL27" s="625">
        <v>2397790</v>
      </c>
      <c r="DM27" s="650"/>
      <c r="DN27" s="650"/>
      <c r="DO27" s="650"/>
      <c r="DP27" s="650"/>
      <c r="DQ27" s="650"/>
      <c r="DR27" s="650"/>
      <c r="DS27" s="650"/>
      <c r="DT27" s="650"/>
      <c r="DU27" s="650"/>
      <c r="DV27" s="651"/>
      <c r="DW27" s="621">
        <v>14.2</v>
      </c>
      <c r="DX27" s="652"/>
      <c r="DY27" s="652"/>
      <c r="DZ27" s="652"/>
      <c r="EA27" s="652"/>
      <c r="EB27" s="652"/>
      <c r="EC27" s="653"/>
    </row>
    <row r="28" spans="2:133" ht="11.25" customHeight="1" x14ac:dyDescent="0.2">
      <c r="B28" s="613" t="s">
        <v>303</v>
      </c>
      <c r="C28" s="614"/>
      <c r="D28" s="614"/>
      <c r="E28" s="614"/>
      <c r="F28" s="614"/>
      <c r="G28" s="614"/>
      <c r="H28" s="614"/>
      <c r="I28" s="614"/>
      <c r="J28" s="614"/>
      <c r="K28" s="614"/>
      <c r="L28" s="614"/>
      <c r="M28" s="614"/>
      <c r="N28" s="614"/>
      <c r="O28" s="614"/>
      <c r="P28" s="614"/>
      <c r="Q28" s="615"/>
      <c r="R28" s="616">
        <v>6568</v>
      </c>
      <c r="S28" s="617"/>
      <c r="T28" s="617"/>
      <c r="U28" s="617"/>
      <c r="V28" s="617"/>
      <c r="W28" s="617"/>
      <c r="X28" s="617"/>
      <c r="Y28" s="618"/>
      <c r="Z28" s="619">
        <v>0</v>
      </c>
      <c r="AA28" s="619"/>
      <c r="AB28" s="619"/>
      <c r="AC28" s="619"/>
      <c r="AD28" s="620">
        <v>6568</v>
      </c>
      <c r="AE28" s="620"/>
      <c r="AF28" s="620"/>
      <c r="AG28" s="620"/>
      <c r="AH28" s="620"/>
      <c r="AI28" s="620"/>
      <c r="AJ28" s="620"/>
      <c r="AK28" s="620"/>
      <c r="AL28" s="621">
        <v>0</v>
      </c>
      <c r="AM28" s="622"/>
      <c r="AN28" s="622"/>
      <c r="AO28" s="623"/>
      <c r="AP28" s="613"/>
      <c r="AQ28" s="614"/>
      <c r="AR28" s="614"/>
      <c r="AS28" s="614"/>
      <c r="AT28" s="614"/>
      <c r="AU28" s="614"/>
      <c r="AV28" s="614"/>
      <c r="AW28" s="614"/>
      <c r="AX28" s="614"/>
      <c r="AY28" s="614"/>
      <c r="AZ28" s="614"/>
      <c r="BA28" s="614"/>
      <c r="BB28" s="614"/>
      <c r="BC28" s="614"/>
      <c r="BD28" s="614"/>
      <c r="BE28" s="614"/>
      <c r="BF28" s="615"/>
      <c r="BG28" s="616"/>
      <c r="BH28" s="617"/>
      <c r="BI28" s="617"/>
      <c r="BJ28" s="617"/>
      <c r="BK28" s="617"/>
      <c r="BL28" s="617"/>
      <c r="BM28" s="617"/>
      <c r="BN28" s="618"/>
      <c r="BO28" s="619"/>
      <c r="BP28" s="619"/>
      <c r="BQ28" s="619"/>
      <c r="BR28" s="619"/>
      <c r="BS28" s="625"/>
      <c r="BT28" s="617"/>
      <c r="BU28" s="617"/>
      <c r="BV28" s="617"/>
      <c r="BW28" s="617"/>
      <c r="BX28" s="617"/>
      <c r="BY28" s="617"/>
      <c r="BZ28" s="617"/>
      <c r="CA28" s="617"/>
      <c r="CB28" s="626"/>
      <c r="CD28" s="631" t="s">
        <v>304</v>
      </c>
      <c r="CE28" s="632"/>
      <c r="CF28" s="632"/>
      <c r="CG28" s="632"/>
      <c r="CH28" s="632"/>
      <c r="CI28" s="632"/>
      <c r="CJ28" s="632"/>
      <c r="CK28" s="632"/>
      <c r="CL28" s="632"/>
      <c r="CM28" s="632"/>
      <c r="CN28" s="632"/>
      <c r="CO28" s="632"/>
      <c r="CP28" s="632"/>
      <c r="CQ28" s="633"/>
      <c r="CR28" s="616">
        <v>2943877</v>
      </c>
      <c r="CS28" s="617"/>
      <c r="CT28" s="617"/>
      <c r="CU28" s="617"/>
      <c r="CV28" s="617"/>
      <c r="CW28" s="617"/>
      <c r="CX28" s="617"/>
      <c r="CY28" s="618"/>
      <c r="CZ28" s="621">
        <v>9.8000000000000007</v>
      </c>
      <c r="DA28" s="652"/>
      <c r="DB28" s="652"/>
      <c r="DC28" s="658"/>
      <c r="DD28" s="625">
        <v>2916694</v>
      </c>
      <c r="DE28" s="617"/>
      <c r="DF28" s="617"/>
      <c r="DG28" s="617"/>
      <c r="DH28" s="617"/>
      <c r="DI28" s="617"/>
      <c r="DJ28" s="617"/>
      <c r="DK28" s="618"/>
      <c r="DL28" s="625">
        <v>2529754</v>
      </c>
      <c r="DM28" s="617"/>
      <c r="DN28" s="617"/>
      <c r="DO28" s="617"/>
      <c r="DP28" s="617"/>
      <c r="DQ28" s="617"/>
      <c r="DR28" s="617"/>
      <c r="DS28" s="617"/>
      <c r="DT28" s="617"/>
      <c r="DU28" s="617"/>
      <c r="DV28" s="618"/>
      <c r="DW28" s="621">
        <v>14.9</v>
      </c>
      <c r="DX28" s="652"/>
      <c r="DY28" s="652"/>
      <c r="DZ28" s="652"/>
      <c r="EA28" s="652"/>
      <c r="EB28" s="652"/>
      <c r="EC28" s="653"/>
    </row>
    <row r="29" spans="2:133" ht="11.25" customHeight="1" x14ac:dyDescent="0.2">
      <c r="B29" s="613" t="s">
        <v>305</v>
      </c>
      <c r="C29" s="614"/>
      <c r="D29" s="614"/>
      <c r="E29" s="614"/>
      <c r="F29" s="614"/>
      <c r="G29" s="614"/>
      <c r="H29" s="614"/>
      <c r="I29" s="614"/>
      <c r="J29" s="614"/>
      <c r="K29" s="614"/>
      <c r="L29" s="614"/>
      <c r="M29" s="614"/>
      <c r="N29" s="614"/>
      <c r="O29" s="614"/>
      <c r="P29" s="614"/>
      <c r="Q29" s="615"/>
      <c r="R29" s="616">
        <v>100674</v>
      </c>
      <c r="S29" s="617"/>
      <c r="T29" s="617"/>
      <c r="U29" s="617"/>
      <c r="V29" s="617"/>
      <c r="W29" s="617"/>
      <c r="X29" s="617"/>
      <c r="Y29" s="618"/>
      <c r="Z29" s="619">
        <v>0.3</v>
      </c>
      <c r="AA29" s="619"/>
      <c r="AB29" s="619"/>
      <c r="AC29" s="619"/>
      <c r="AD29" s="620" t="s">
        <v>128</v>
      </c>
      <c r="AE29" s="620"/>
      <c r="AF29" s="620"/>
      <c r="AG29" s="620"/>
      <c r="AH29" s="620"/>
      <c r="AI29" s="620"/>
      <c r="AJ29" s="620"/>
      <c r="AK29" s="620"/>
      <c r="AL29" s="621" t="s">
        <v>128</v>
      </c>
      <c r="AM29" s="622"/>
      <c r="AN29" s="622"/>
      <c r="AO29" s="623"/>
      <c r="AP29" s="660"/>
      <c r="AQ29" s="661"/>
      <c r="AR29" s="661"/>
      <c r="AS29" s="661"/>
      <c r="AT29" s="661"/>
      <c r="AU29" s="661"/>
      <c r="AV29" s="661"/>
      <c r="AW29" s="661"/>
      <c r="AX29" s="661"/>
      <c r="AY29" s="661"/>
      <c r="AZ29" s="661"/>
      <c r="BA29" s="661"/>
      <c r="BB29" s="661"/>
      <c r="BC29" s="661"/>
      <c r="BD29" s="661"/>
      <c r="BE29" s="661"/>
      <c r="BF29" s="662"/>
      <c r="BG29" s="616"/>
      <c r="BH29" s="617"/>
      <c r="BI29" s="617"/>
      <c r="BJ29" s="617"/>
      <c r="BK29" s="617"/>
      <c r="BL29" s="617"/>
      <c r="BM29" s="617"/>
      <c r="BN29" s="618"/>
      <c r="BO29" s="619"/>
      <c r="BP29" s="619"/>
      <c r="BQ29" s="619"/>
      <c r="BR29" s="619"/>
      <c r="BS29" s="620"/>
      <c r="BT29" s="620"/>
      <c r="BU29" s="620"/>
      <c r="BV29" s="620"/>
      <c r="BW29" s="620"/>
      <c r="BX29" s="620"/>
      <c r="BY29" s="620"/>
      <c r="BZ29" s="620"/>
      <c r="CA29" s="620"/>
      <c r="CB29" s="624"/>
      <c r="CD29" s="665" t="s">
        <v>306</v>
      </c>
      <c r="CE29" s="666"/>
      <c r="CF29" s="631" t="s">
        <v>70</v>
      </c>
      <c r="CG29" s="632"/>
      <c r="CH29" s="632"/>
      <c r="CI29" s="632"/>
      <c r="CJ29" s="632"/>
      <c r="CK29" s="632"/>
      <c r="CL29" s="632"/>
      <c r="CM29" s="632"/>
      <c r="CN29" s="632"/>
      <c r="CO29" s="632"/>
      <c r="CP29" s="632"/>
      <c r="CQ29" s="633"/>
      <c r="CR29" s="616">
        <v>2943877</v>
      </c>
      <c r="CS29" s="650"/>
      <c r="CT29" s="650"/>
      <c r="CU29" s="650"/>
      <c r="CV29" s="650"/>
      <c r="CW29" s="650"/>
      <c r="CX29" s="650"/>
      <c r="CY29" s="651"/>
      <c r="CZ29" s="621">
        <v>9.8000000000000007</v>
      </c>
      <c r="DA29" s="652"/>
      <c r="DB29" s="652"/>
      <c r="DC29" s="658"/>
      <c r="DD29" s="625">
        <v>2916694</v>
      </c>
      <c r="DE29" s="650"/>
      <c r="DF29" s="650"/>
      <c r="DG29" s="650"/>
      <c r="DH29" s="650"/>
      <c r="DI29" s="650"/>
      <c r="DJ29" s="650"/>
      <c r="DK29" s="651"/>
      <c r="DL29" s="625">
        <v>2529754</v>
      </c>
      <c r="DM29" s="650"/>
      <c r="DN29" s="650"/>
      <c r="DO29" s="650"/>
      <c r="DP29" s="650"/>
      <c r="DQ29" s="650"/>
      <c r="DR29" s="650"/>
      <c r="DS29" s="650"/>
      <c r="DT29" s="650"/>
      <c r="DU29" s="650"/>
      <c r="DV29" s="651"/>
      <c r="DW29" s="621">
        <v>14.9</v>
      </c>
      <c r="DX29" s="652"/>
      <c r="DY29" s="652"/>
      <c r="DZ29" s="652"/>
      <c r="EA29" s="652"/>
      <c r="EB29" s="652"/>
      <c r="EC29" s="653"/>
    </row>
    <row r="30" spans="2:133" ht="11.25" customHeight="1" x14ac:dyDescent="0.2">
      <c r="B30" s="613" t="s">
        <v>307</v>
      </c>
      <c r="C30" s="614"/>
      <c r="D30" s="614"/>
      <c r="E30" s="614"/>
      <c r="F30" s="614"/>
      <c r="G30" s="614"/>
      <c r="H30" s="614"/>
      <c r="I30" s="614"/>
      <c r="J30" s="614"/>
      <c r="K30" s="614"/>
      <c r="L30" s="614"/>
      <c r="M30" s="614"/>
      <c r="N30" s="614"/>
      <c r="O30" s="614"/>
      <c r="P30" s="614"/>
      <c r="Q30" s="615"/>
      <c r="R30" s="616">
        <v>381659</v>
      </c>
      <c r="S30" s="617"/>
      <c r="T30" s="617"/>
      <c r="U30" s="617"/>
      <c r="V30" s="617"/>
      <c r="W30" s="617"/>
      <c r="X30" s="617"/>
      <c r="Y30" s="618"/>
      <c r="Z30" s="619">
        <v>1.2</v>
      </c>
      <c r="AA30" s="619"/>
      <c r="AB30" s="619"/>
      <c r="AC30" s="619"/>
      <c r="AD30" s="620">
        <v>160855</v>
      </c>
      <c r="AE30" s="620"/>
      <c r="AF30" s="620"/>
      <c r="AG30" s="620"/>
      <c r="AH30" s="620"/>
      <c r="AI30" s="620"/>
      <c r="AJ30" s="620"/>
      <c r="AK30" s="620"/>
      <c r="AL30" s="621">
        <v>1</v>
      </c>
      <c r="AM30" s="622"/>
      <c r="AN30" s="622"/>
      <c r="AO30" s="623"/>
      <c r="AP30" s="595" t="s">
        <v>225</v>
      </c>
      <c r="AQ30" s="596"/>
      <c r="AR30" s="596"/>
      <c r="AS30" s="596"/>
      <c r="AT30" s="596"/>
      <c r="AU30" s="596"/>
      <c r="AV30" s="596"/>
      <c r="AW30" s="596"/>
      <c r="AX30" s="596"/>
      <c r="AY30" s="596"/>
      <c r="AZ30" s="596"/>
      <c r="BA30" s="596"/>
      <c r="BB30" s="596"/>
      <c r="BC30" s="596"/>
      <c r="BD30" s="596"/>
      <c r="BE30" s="596"/>
      <c r="BF30" s="597"/>
      <c r="BG30" s="595" t="s">
        <v>308</v>
      </c>
      <c r="BH30" s="663"/>
      <c r="BI30" s="663"/>
      <c r="BJ30" s="663"/>
      <c r="BK30" s="663"/>
      <c r="BL30" s="663"/>
      <c r="BM30" s="663"/>
      <c r="BN30" s="663"/>
      <c r="BO30" s="663"/>
      <c r="BP30" s="663"/>
      <c r="BQ30" s="664"/>
      <c r="BR30" s="595" t="s">
        <v>309</v>
      </c>
      <c r="BS30" s="663"/>
      <c r="BT30" s="663"/>
      <c r="BU30" s="663"/>
      <c r="BV30" s="663"/>
      <c r="BW30" s="663"/>
      <c r="BX30" s="663"/>
      <c r="BY30" s="663"/>
      <c r="BZ30" s="663"/>
      <c r="CA30" s="663"/>
      <c r="CB30" s="664"/>
      <c r="CD30" s="667"/>
      <c r="CE30" s="668"/>
      <c r="CF30" s="631" t="s">
        <v>310</v>
      </c>
      <c r="CG30" s="632"/>
      <c r="CH30" s="632"/>
      <c r="CI30" s="632"/>
      <c r="CJ30" s="632"/>
      <c r="CK30" s="632"/>
      <c r="CL30" s="632"/>
      <c r="CM30" s="632"/>
      <c r="CN30" s="632"/>
      <c r="CO30" s="632"/>
      <c r="CP30" s="632"/>
      <c r="CQ30" s="633"/>
      <c r="CR30" s="616">
        <v>2853406</v>
      </c>
      <c r="CS30" s="617"/>
      <c r="CT30" s="617"/>
      <c r="CU30" s="617"/>
      <c r="CV30" s="617"/>
      <c r="CW30" s="617"/>
      <c r="CX30" s="617"/>
      <c r="CY30" s="618"/>
      <c r="CZ30" s="621">
        <v>9.5</v>
      </c>
      <c r="DA30" s="652"/>
      <c r="DB30" s="652"/>
      <c r="DC30" s="658"/>
      <c r="DD30" s="625">
        <v>2827543</v>
      </c>
      <c r="DE30" s="617"/>
      <c r="DF30" s="617"/>
      <c r="DG30" s="617"/>
      <c r="DH30" s="617"/>
      <c r="DI30" s="617"/>
      <c r="DJ30" s="617"/>
      <c r="DK30" s="618"/>
      <c r="DL30" s="625">
        <v>2440603</v>
      </c>
      <c r="DM30" s="617"/>
      <c r="DN30" s="617"/>
      <c r="DO30" s="617"/>
      <c r="DP30" s="617"/>
      <c r="DQ30" s="617"/>
      <c r="DR30" s="617"/>
      <c r="DS30" s="617"/>
      <c r="DT30" s="617"/>
      <c r="DU30" s="617"/>
      <c r="DV30" s="618"/>
      <c r="DW30" s="621">
        <v>14.4</v>
      </c>
      <c r="DX30" s="652"/>
      <c r="DY30" s="652"/>
      <c r="DZ30" s="652"/>
      <c r="EA30" s="652"/>
      <c r="EB30" s="652"/>
      <c r="EC30" s="653"/>
    </row>
    <row r="31" spans="2:133" ht="11.25" customHeight="1" x14ac:dyDescent="0.2">
      <c r="B31" s="613" t="s">
        <v>311</v>
      </c>
      <c r="C31" s="614"/>
      <c r="D31" s="614"/>
      <c r="E31" s="614"/>
      <c r="F31" s="614"/>
      <c r="G31" s="614"/>
      <c r="H31" s="614"/>
      <c r="I31" s="614"/>
      <c r="J31" s="614"/>
      <c r="K31" s="614"/>
      <c r="L31" s="614"/>
      <c r="M31" s="614"/>
      <c r="N31" s="614"/>
      <c r="O31" s="614"/>
      <c r="P31" s="614"/>
      <c r="Q31" s="615"/>
      <c r="R31" s="616">
        <v>38252</v>
      </c>
      <c r="S31" s="617"/>
      <c r="T31" s="617"/>
      <c r="U31" s="617"/>
      <c r="V31" s="617"/>
      <c r="W31" s="617"/>
      <c r="X31" s="617"/>
      <c r="Y31" s="618"/>
      <c r="Z31" s="619">
        <v>0.1</v>
      </c>
      <c r="AA31" s="619"/>
      <c r="AB31" s="619"/>
      <c r="AC31" s="619"/>
      <c r="AD31" s="620">
        <v>152</v>
      </c>
      <c r="AE31" s="620"/>
      <c r="AF31" s="620"/>
      <c r="AG31" s="620"/>
      <c r="AH31" s="620"/>
      <c r="AI31" s="620"/>
      <c r="AJ31" s="620"/>
      <c r="AK31" s="620"/>
      <c r="AL31" s="621">
        <v>0</v>
      </c>
      <c r="AM31" s="622"/>
      <c r="AN31" s="622"/>
      <c r="AO31" s="623"/>
      <c r="AP31" s="676" t="s">
        <v>312</v>
      </c>
      <c r="AQ31" s="677"/>
      <c r="AR31" s="677"/>
      <c r="AS31" s="677"/>
      <c r="AT31" s="682" t="s">
        <v>313</v>
      </c>
      <c r="AU31" s="343"/>
      <c r="AV31" s="343"/>
      <c r="AW31" s="343"/>
      <c r="AX31" s="602" t="s">
        <v>188</v>
      </c>
      <c r="AY31" s="603"/>
      <c r="AZ31" s="603"/>
      <c r="BA31" s="603"/>
      <c r="BB31" s="603"/>
      <c r="BC31" s="603"/>
      <c r="BD31" s="603"/>
      <c r="BE31" s="603"/>
      <c r="BF31" s="604"/>
      <c r="BG31" s="675">
        <v>99.4</v>
      </c>
      <c r="BH31" s="671"/>
      <c r="BI31" s="671"/>
      <c r="BJ31" s="671"/>
      <c r="BK31" s="671"/>
      <c r="BL31" s="671"/>
      <c r="BM31" s="611">
        <v>98.1</v>
      </c>
      <c r="BN31" s="671"/>
      <c r="BO31" s="671"/>
      <c r="BP31" s="671"/>
      <c r="BQ31" s="672"/>
      <c r="BR31" s="675">
        <v>98.8</v>
      </c>
      <c r="BS31" s="671"/>
      <c r="BT31" s="671"/>
      <c r="BU31" s="671"/>
      <c r="BV31" s="671"/>
      <c r="BW31" s="671"/>
      <c r="BX31" s="611">
        <v>97</v>
      </c>
      <c r="BY31" s="671"/>
      <c r="BZ31" s="671"/>
      <c r="CA31" s="671"/>
      <c r="CB31" s="672"/>
      <c r="CD31" s="667"/>
      <c r="CE31" s="668"/>
      <c r="CF31" s="631" t="s">
        <v>314</v>
      </c>
      <c r="CG31" s="632"/>
      <c r="CH31" s="632"/>
      <c r="CI31" s="632"/>
      <c r="CJ31" s="632"/>
      <c r="CK31" s="632"/>
      <c r="CL31" s="632"/>
      <c r="CM31" s="632"/>
      <c r="CN31" s="632"/>
      <c r="CO31" s="632"/>
      <c r="CP31" s="632"/>
      <c r="CQ31" s="633"/>
      <c r="CR31" s="616">
        <v>90471</v>
      </c>
      <c r="CS31" s="650"/>
      <c r="CT31" s="650"/>
      <c r="CU31" s="650"/>
      <c r="CV31" s="650"/>
      <c r="CW31" s="650"/>
      <c r="CX31" s="650"/>
      <c r="CY31" s="651"/>
      <c r="CZ31" s="621">
        <v>0.3</v>
      </c>
      <c r="DA31" s="652"/>
      <c r="DB31" s="652"/>
      <c r="DC31" s="658"/>
      <c r="DD31" s="625">
        <v>89151</v>
      </c>
      <c r="DE31" s="650"/>
      <c r="DF31" s="650"/>
      <c r="DG31" s="650"/>
      <c r="DH31" s="650"/>
      <c r="DI31" s="650"/>
      <c r="DJ31" s="650"/>
      <c r="DK31" s="651"/>
      <c r="DL31" s="625">
        <v>89151</v>
      </c>
      <c r="DM31" s="650"/>
      <c r="DN31" s="650"/>
      <c r="DO31" s="650"/>
      <c r="DP31" s="650"/>
      <c r="DQ31" s="650"/>
      <c r="DR31" s="650"/>
      <c r="DS31" s="650"/>
      <c r="DT31" s="650"/>
      <c r="DU31" s="650"/>
      <c r="DV31" s="651"/>
      <c r="DW31" s="621">
        <v>0.5</v>
      </c>
      <c r="DX31" s="652"/>
      <c r="DY31" s="652"/>
      <c r="DZ31" s="652"/>
      <c r="EA31" s="652"/>
      <c r="EB31" s="652"/>
      <c r="EC31" s="653"/>
    </row>
    <row r="32" spans="2:133" ht="11.25" customHeight="1" x14ac:dyDescent="0.2">
      <c r="B32" s="613" t="s">
        <v>315</v>
      </c>
      <c r="C32" s="614"/>
      <c r="D32" s="614"/>
      <c r="E32" s="614"/>
      <c r="F32" s="614"/>
      <c r="G32" s="614"/>
      <c r="H32" s="614"/>
      <c r="I32" s="614"/>
      <c r="J32" s="614"/>
      <c r="K32" s="614"/>
      <c r="L32" s="614"/>
      <c r="M32" s="614"/>
      <c r="N32" s="614"/>
      <c r="O32" s="614"/>
      <c r="P32" s="614"/>
      <c r="Q32" s="615"/>
      <c r="R32" s="616">
        <v>7803728</v>
      </c>
      <c r="S32" s="617"/>
      <c r="T32" s="617"/>
      <c r="U32" s="617"/>
      <c r="V32" s="617"/>
      <c r="W32" s="617"/>
      <c r="X32" s="617"/>
      <c r="Y32" s="618"/>
      <c r="Z32" s="619">
        <v>25.1</v>
      </c>
      <c r="AA32" s="619"/>
      <c r="AB32" s="619"/>
      <c r="AC32" s="619"/>
      <c r="AD32" s="620" t="s">
        <v>128</v>
      </c>
      <c r="AE32" s="620"/>
      <c r="AF32" s="620"/>
      <c r="AG32" s="620"/>
      <c r="AH32" s="620"/>
      <c r="AI32" s="620"/>
      <c r="AJ32" s="620"/>
      <c r="AK32" s="620"/>
      <c r="AL32" s="621" t="s">
        <v>128</v>
      </c>
      <c r="AM32" s="622"/>
      <c r="AN32" s="622"/>
      <c r="AO32" s="623"/>
      <c r="AP32" s="678"/>
      <c r="AQ32" s="679"/>
      <c r="AR32" s="679"/>
      <c r="AS32" s="679"/>
      <c r="AT32" s="683"/>
      <c r="AU32" s="346" t="s">
        <v>316</v>
      </c>
      <c r="AV32" s="346"/>
      <c r="AW32" s="346"/>
      <c r="AX32" s="613" t="s">
        <v>317</v>
      </c>
      <c r="AY32" s="614"/>
      <c r="AZ32" s="614"/>
      <c r="BA32" s="614"/>
      <c r="BB32" s="614"/>
      <c r="BC32" s="614"/>
      <c r="BD32" s="614"/>
      <c r="BE32" s="614"/>
      <c r="BF32" s="615"/>
      <c r="BG32" s="685">
        <v>99.3</v>
      </c>
      <c r="BH32" s="650"/>
      <c r="BI32" s="650"/>
      <c r="BJ32" s="650"/>
      <c r="BK32" s="650"/>
      <c r="BL32" s="650"/>
      <c r="BM32" s="622">
        <v>97.7</v>
      </c>
      <c r="BN32" s="673"/>
      <c r="BO32" s="673"/>
      <c r="BP32" s="673"/>
      <c r="BQ32" s="674"/>
      <c r="BR32" s="685">
        <v>98.8</v>
      </c>
      <c r="BS32" s="650"/>
      <c r="BT32" s="650"/>
      <c r="BU32" s="650"/>
      <c r="BV32" s="650"/>
      <c r="BW32" s="650"/>
      <c r="BX32" s="622">
        <v>96.2</v>
      </c>
      <c r="BY32" s="673"/>
      <c r="BZ32" s="673"/>
      <c r="CA32" s="673"/>
      <c r="CB32" s="674"/>
      <c r="CD32" s="669"/>
      <c r="CE32" s="670"/>
      <c r="CF32" s="631" t="s">
        <v>318</v>
      </c>
      <c r="CG32" s="632"/>
      <c r="CH32" s="632"/>
      <c r="CI32" s="632"/>
      <c r="CJ32" s="632"/>
      <c r="CK32" s="632"/>
      <c r="CL32" s="632"/>
      <c r="CM32" s="632"/>
      <c r="CN32" s="632"/>
      <c r="CO32" s="632"/>
      <c r="CP32" s="632"/>
      <c r="CQ32" s="633"/>
      <c r="CR32" s="616" t="s">
        <v>128</v>
      </c>
      <c r="CS32" s="617"/>
      <c r="CT32" s="617"/>
      <c r="CU32" s="617"/>
      <c r="CV32" s="617"/>
      <c r="CW32" s="617"/>
      <c r="CX32" s="617"/>
      <c r="CY32" s="618"/>
      <c r="CZ32" s="621" t="s">
        <v>128</v>
      </c>
      <c r="DA32" s="652"/>
      <c r="DB32" s="652"/>
      <c r="DC32" s="658"/>
      <c r="DD32" s="625" t="s">
        <v>128</v>
      </c>
      <c r="DE32" s="617"/>
      <c r="DF32" s="617"/>
      <c r="DG32" s="617"/>
      <c r="DH32" s="617"/>
      <c r="DI32" s="617"/>
      <c r="DJ32" s="617"/>
      <c r="DK32" s="618"/>
      <c r="DL32" s="625" t="s">
        <v>128</v>
      </c>
      <c r="DM32" s="617"/>
      <c r="DN32" s="617"/>
      <c r="DO32" s="617"/>
      <c r="DP32" s="617"/>
      <c r="DQ32" s="617"/>
      <c r="DR32" s="617"/>
      <c r="DS32" s="617"/>
      <c r="DT32" s="617"/>
      <c r="DU32" s="617"/>
      <c r="DV32" s="618"/>
      <c r="DW32" s="621" t="s">
        <v>128</v>
      </c>
      <c r="DX32" s="652"/>
      <c r="DY32" s="652"/>
      <c r="DZ32" s="652"/>
      <c r="EA32" s="652"/>
      <c r="EB32" s="652"/>
      <c r="EC32" s="653"/>
    </row>
    <row r="33" spans="2:133" ht="11.25" customHeight="1" x14ac:dyDescent="0.2">
      <c r="B33" s="654" t="s">
        <v>319</v>
      </c>
      <c r="C33" s="655"/>
      <c r="D33" s="655"/>
      <c r="E33" s="655"/>
      <c r="F33" s="655"/>
      <c r="G33" s="655"/>
      <c r="H33" s="655"/>
      <c r="I33" s="655"/>
      <c r="J33" s="655"/>
      <c r="K33" s="655"/>
      <c r="L33" s="655"/>
      <c r="M33" s="655"/>
      <c r="N33" s="655"/>
      <c r="O33" s="655"/>
      <c r="P33" s="655"/>
      <c r="Q33" s="656"/>
      <c r="R33" s="616" t="s">
        <v>128</v>
      </c>
      <c r="S33" s="617"/>
      <c r="T33" s="617"/>
      <c r="U33" s="617"/>
      <c r="V33" s="617"/>
      <c r="W33" s="617"/>
      <c r="X33" s="617"/>
      <c r="Y33" s="618"/>
      <c r="Z33" s="619" t="s">
        <v>128</v>
      </c>
      <c r="AA33" s="619"/>
      <c r="AB33" s="619"/>
      <c r="AC33" s="619"/>
      <c r="AD33" s="620" t="s">
        <v>128</v>
      </c>
      <c r="AE33" s="620"/>
      <c r="AF33" s="620"/>
      <c r="AG33" s="620"/>
      <c r="AH33" s="620"/>
      <c r="AI33" s="620"/>
      <c r="AJ33" s="620"/>
      <c r="AK33" s="620"/>
      <c r="AL33" s="621" t="s">
        <v>128</v>
      </c>
      <c r="AM33" s="622"/>
      <c r="AN33" s="622"/>
      <c r="AO33" s="623"/>
      <c r="AP33" s="680"/>
      <c r="AQ33" s="681"/>
      <c r="AR33" s="681"/>
      <c r="AS33" s="681"/>
      <c r="AT33" s="684"/>
      <c r="AU33" s="341"/>
      <c r="AV33" s="341"/>
      <c r="AW33" s="341"/>
      <c r="AX33" s="660" t="s">
        <v>320</v>
      </c>
      <c r="AY33" s="661"/>
      <c r="AZ33" s="661"/>
      <c r="BA33" s="661"/>
      <c r="BB33" s="661"/>
      <c r="BC33" s="661"/>
      <c r="BD33" s="661"/>
      <c r="BE33" s="661"/>
      <c r="BF33" s="662"/>
      <c r="BG33" s="686">
        <v>99.5</v>
      </c>
      <c r="BH33" s="687"/>
      <c r="BI33" s="687"/>
      <c r="BJ33" s="687"/>
      <c r="BK33" s="687"/>
      <c r="BL33" s="687"/>
      <c r="BM33" s="688">
        <v>98.6</v>
      </c>
      <c r="BN33" s="687"/>
      <c r="BO33" s="687"/>
      <c r="BP33" s="687"/>
      <c r="BQ33" s="689"/>
      <c r="BR33" s="686">
        <v>98.7</v>
      </c>
      <c r="BS33" s="687"/>
      <c r="BT33" s="687"/>
      <c r="BU33" s="687"/>
      <c r="BV33" s="687"/>
      <c r="BW33" s="687"/>
      <c r="BX33" s="688">
        <v>97.8</v>
      </c>
      <c r="BY33" s="687"/>
      <c r="BZ33" s="687"/>
      <c r="CA33" s="687"/>
      <c r="CB33" s="689"/>
      <c r="CD33" s="631" t="s">
        <v>321</v>
      </c>
      <c r="CE33" s="632"/>
      <c r="CF33" s="632"/>
      <c r="CG33" s="632"/>
      <c r="CH33" s="632"/>
      <c r="CI33" s="632"/>
      <c r="CJ33" s="632"/>
      <c r="CK33" s="632"/>
      <c r="CL33" s="632"/>
      <c r="CM33" s="632"/>
      <c r="CN33" s="632"/>
      <c r="CO33" s="632"/>
      <c r="CP33" s="632"/>
      <c r="CQ33" s="633"/>
      <c r="CR33" s="616">
        <v>9967123</v>
      </c>
      <c r="CS33" s="650"/>
      <c r="CT33" s="650"/>
      <c r="CU33" s="650"/>
      <c r="CV33" s="650"/>
      <c r="CW33" s="650"/>
      <c r="CX33" s="650"/>
      <c r="CY33" s="651"/>
      <c r="CZ33" s="621">
        <v>33</v>
      </c>
      <c r="DA33" s="652"/>
      <c r="DB33" s="652"/>
      <c r="DC33" s="658"/>
      <c r="DD33" s="625">
        <v>8067036</v>
      </c>
      <c r="DE33" s="650"/>
      <c r="DF33" s="650"/>
      <c r="DG33" s="650"/>
      <c r="DH33" s="650"/>
      <c r="DI33" s="650"/>
      <c r="DJ33" s="650"/>
      <c r="DK33" s="651"/>
      <c r="DL33" s="625">
        <v>5250226</v>
      </c>
      <c r="DM33" s="650"/>
      <c r="DN33" s="650"/>
      <c r="DO33" s="650"/>
      <c r="DP33" s="650"/>
      <c r="DQ33" s="650"/>
      <c r="DR33" s="650"/>
      <c r="DS33" s="650"/>
      <c r="DT33" s="650"/>
      <c r="DU33" s="650"/>
      <c r="DV33" s="651"/>
      <c r="DW33" s="621">
        <v>31</v>
      </c>
      <c r="DX33" s="652"/>
      <c r="DY33" s="652"/>
      <c r="DZ33" s="652"/>
      <c r="EA33" s="652"/>
      <c r="EB33" s="652"/>
      <c r="EC33" s="653"/>
    </row>
    <row r="34" spans="2:133" ht="11.25" customHeight="1" x14ac:dyDescent="0.2">
      <c r="B34" s="613" t="s">
        <v>322</v>
      </c>
      <c r="C34" s="614"/>
      <c r="D34" s="614"/>
      <c r="E34" s="614"/>
      <c r="F34" s="614"/>
      <c r="G34" s="614"/>
      <c r="H34" s="614"/>
      <c r="I34" s="614"/>
      <c r="J34" s="614"/>
      <c r="K34" s="614"/>
      <c r="L34" s="614"/>
      <c r="M34" s="614"/>
      <c r="N34" s="614"/>
      <c r="O34" s="614"/>
      <c r="P34" s="614"/>
      <c r="Q34" s="615"/>
      <c r="R34" s="616">
        <v>2064971</v>
      </c>
      <c r="S34" s="617"/>
      <c r="T34" s="617"/>
      <c r="U34" s="617"/>
      <c r="V34" s="617"/>
      <c r="W34" s="617"/>
      <c r="X34" s="617"/>
      <c r="Y34" s="618"/>
      <c r="Z34" s="619">
        <v>6.7</v>
      </c>
      <c r="AA34" s="619"/>
      <c r="AB34" s="619"/>
      <c r="AC34" s="619"/>
      <c r="AD34" s="620" t="s">
        <v>128</v>
      </c>
      <c r="AE34" s="620"/>
      <c r="AF34" s="620"/>
      <c r="AG34" s="620"/>
      <c r="AH34" s="620"/>
      <c r="AI34" s="620"/>
      <c r="AJ34" s="620"/>
      <c r="AK34" s="620"/>
      <c r="AL34" s="621" t="s">
        <v>128</v>
      </c>
      <c r="AM34" s="622"/>
      <c r="AN34" s="622"/>
      <c r="AO34" s="623"/>
      <c r="AP34" s="207"/>
      <c r="AQ34" s="208"/>
      <c r="AR34" s="346"/>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1" t="s">
        <v>323</v>
      </c>
      <c r="CE34" s="632"/>
      <c r="CF34" s="632"/>
      <c r="CG34" s="632"/>
      <c r="CH34" s="632"/>
      <c r="CI34" s="632"/>
      <c r="CJ34" s="632"/>
      <c r="CK34" s="632"/>
      <c r="CL34" s="632"/>
      <c r="CM34" s="632"/>
      <c r="CN34" s="632"/>
      <c r="CO34" s="632"/>
      <c r="CP34" s="632"/>
      <c r="CQ34" s="633"/>
      <c r="CR34" s="616">
        <v>3100039</v>
      </c>
      <c r="CS34" s="617"/>
      <c r="CT34" s="617"/>
      <c r="CU34" s="617"/>
      <c r="CV34" s="617"/>
      <c r="CW34" s="617"/>
      <c r="CX34" s="617"/>
      <c r="CY34" s="618"/>
      <c r="CZ34" s="621">
        <v>10.3</v>
      </c>
      <c r="DA34" s="652"/>
      <c r="DB34" s="652"/>
      <c r="DC34" s="658"/>
      <c r="DD34" s="625">
        <v>2229712</v>
      </c>
      <c r="DE34" s="617"/>
      <c r="DF34" s="617"/>
      <c r="DG34" s="617"/>
      <c r="DH34" s="617"/>
      <c r="DI34" s="617"/>
      <c r="DJ34" s="617"/>
      <c r="DK34" s="618"/>
      <c r="DL34" s="625">
        <v>1816755</v>
      </c>
      <c r="DM34" s="617"/>
      <c r="DN34" s="617"/>
      <c r="DO34" s="617"/>
      <c r="DP34" s="617"/>
      <c r="DQ34" s="617"/>
      <c r="DR34" s="617"/>
      <c r="DS34" s="617"/>
      <c r="DT34" s="617"/>
      <c r="DU34" s="617"/>
      <c r="DV34" s="618"/>
      <c r="DW34" s="621">
        <v>10.7</v>
      </c>
      <c r="DX34" s="652"/>
      <c r="DY34" s="652"/>
      <c r="DZ34" s="652"/>
      <c r="EA34" s="652"/>
      <c r="EB34" s="652"/>
      <c r="EC34" s="653"/>
    </row>
    <row r="35" spans="2:133" ht="11.25" customHeight="1" x14ac:dyDescent="0.2">
      <c r="B35" s="613" t="s">
        <v>324</v>
      </c>
      <c r="C35" s="614"/>
      <c r="D35" s="614"/>
      <c r="E35" s="614"/>
      <c r="F35" s="614"/>
      <c r="G35" s="614"/>
      <c r="H35" s="614"/>
      <c r="I35" s="614"/>
      <c r="J35" s="614"/>
      <c r="K35" s="614"/>
      <c r="L35" s="614"/>
      <c r="M35" s="614"/>
      <c r="N35" s="614"/>
      <c r="O35" s="614"/>
      <c r="P35" s="614"/>
      <c r="Q35" s="615"/>
      <c r="R35" s="616">
        <v>25627</v>
      </c>
      <c r="S35" s="617"/>
      <c r="T35" s="617"/>
      <c r="U35" s="617"/>
      <c r="V35" s="617"/>
      <c r="W35" s="617"/>
      <c r="X35" s="617"/>
      <c r="Y35" s="618"/>
      <c r="Z35" s="619">
        <v>0.1</v>
      </c>
      <c r="AA35" s="619"/>
      <c r="AB35" s="619"/>
      <c r="AC35" s="619"/>
      <c r="AD35" s="620">
        <v>6114</v>
      </c>
      <c r="AE35" s="620"/>
      <c r="AF35" s="620"/>
      <c r="AG35" s="620"/>
      <c r="AH35" s="620"/>
      <c r="AI35" s="620"/>
      <c r="AJ35" s="620"/>
      <c r="AK35" s="620"/>
      <c r="AL35" s="621">
        <v>0</v>
      </c>
      <c r="AM35" s="622"/>
      <c r="AN35" s="622"/>
      <c r="AO35" s="623"/>
      <c r="AP35" s="209"/>
      <c r="AQ35" s="595" t="s">
        <v>325</v>
      </c>
      <c r="AR35" s="596"/>
      <c r="AS35" s="596"/>
      <c r="AT35" s="596"/>
      <c r="AU35" s="596"/>
      <c r="AV35" s="596"/>
      <c r="AW35" s="596"/>
      <c r="AX35" s="596"/>
      <c r="AY35" s="596"/>
      <c r="AZ35" s="596"/>
      <c r="BA35" s="596"/>
      <c r="BB35" s="596"/>
      <c r="BC35" s="596"/>
      <c r="BD35" s="596"/>
      <c r="BE35" s="596"/>
      <c r="BF35" s="597"/>
      <c r="BG35" s="595" t="s">
        <v>326</v>
      </c>
      <c r="BH35" s="596"/>
      <c r="BI35" s="596"/>
      <c r="BJ35" s="596"/>
      <c r="BK35" s="596"/>
      <c r="BL35" s="596"/>
      <c r="BM35" s="596"/>
      <c r="BN35" s="596"/>
      <c r="BO35" s="596"/>
      <c r="BP35" s="596"/>
      <c r="BQ35" s="596"/>
      <c r="BR35" s="596"/>
      <c r="BS35" s="596"/>
      <c r="BT35" s="596"/>
      <c r="BU35" s="596"/>
      <c r="BV35" s="596"/>
      <c r="BW35" s="596"/>
      <c r="BX35" s="596"/>
      <c r="BY35" s="596"/>
      <c r="BZ35" s="596"/>
      <c r="CA35" s="596"/>
      <c r="CB35" s="597"/>
      <c r="CD35" s="631" t="s">
        <v>327</v>
      </c>
      <c r="CE35" s="632"/>
      <c r="CF35" s="632"/>
      <c r="CG35" s="632"/>
      <c r="CH35" s="632"/>
      <c r="CI35" s="632"/>
      <c r="CJ35" s="632"/>
      <c r="CK35" s="632"/>
      <c r="CL35" s="632"/>
      <c r="CM35" s="632"/>
      <c r="CN35" s="632"/>
      <c r="CO35" s="632"/>
      <c r="CP35" s="632"/>
      <c r="CQ35" s="633"/>
      <c r="CR35" s="616">
        <v>215933</v>
      </c>
      <c r="CS35" s="650"/>
      <c r="CT35" s="650"/>
      <c r="CU35" s="650"/>
      <c r="CV35" s="650"/>
      <c r="CW35" s="650"/>
      <c r="CX35" s="650"/>
      <c r="CY35" s="651"/>
      <c r="CZ35" s="621">
        <v>0.7</v>
      </c>
      <c r="DA35" s="652"/>
      <c r="DB35" s="652"/>
      <c r="DC35" s="658"/>
      <c r="DD35" s="625">
        <v>105170</v>
      </c>
      <c r="DE35" s="650"/>
      <c r="DF35" s="650"/>
      <c r="DG35" s="650"/>
      <c r="DH35" s="650"/>
      <c r="DI35" s="650"/>
      <c r="DJ35" s="650"/>
      <c r="DK35" s="651"/>
      <c r="DL35" s="625">
        <v>104863</v>
      </c>
      <c r="DM35" s="650"/>
      <c r="DN35" s="650"/>
      <c r="DO35" s="650"/>
      <c r="DP35" s="650"/>
      <c r="DQ35" s="650"/>
      <c r="DR35" s="650"/>
      <c r="DS35" s="650"/>
      <c r="DT35" s="650"/>
      <c r="DU35" s="650"/>
      <c r="DV35" s="651"/>
      <c r="DW35" s="621">
        <v>0.6</v>
      </c>
      <c r="DX35" s="652"/>
      <c r="DY35" s="652"/>
      <c r="DZ35" s="652"/>
      <c r="EA35" s="652"/>
      <c r="EB35" s="652"/>
      <c r="EC35" s="653"/>
    </row>
    <row r="36" spans="2:133" ht="11.25" customHeight="1" x14ac:dyDescent="0.2">
      <c r="B36" s="613" t="s">
        <v>328</v>
      </c>
      <c r="C36" s="614"/>
      <c r="D36" s="614"/>
      <c r="E36" s="614"/>
      <c r="F36" s="614"/>
      <c r="G36" s="614"/>
      <c r="H36" s="614"/>
      <c r="I36" s="614"/>
      <c r="J36" s="614"/>
      <c r="K36" s="614"/>
      <c r="L36" s="614"/>
      <c r="M36" s="614"/>
      <c r="N36" s="614"/>
      <c r="O36" s="614"/>
      <c r="P36" s="614"/>
      <c r="Q36" s="615"/>
      <c r="R36" s="616">
        <v>16013</v>
      </c>
      <c r="S36" s="617"/>
      <c r="T36" s="617"/>
      <c r="U36" s="617"/>
      <c r="V36" s="617"/>
      <c r="W36" s="617"/>
      <c r="X36" s="617"/>
      <c r="Y36" s="618"/>
      <c r="Z36" s="619">
        <v>0.1</v>
      </c>
      <c r="AA36" s="619"/>
      <c r="AB36" s="619"/>
      <c r="AC36" s="619"/>
      <c r="AD36" s="620" t="s">
        <v>128</v>
      </c>
      <c r="AE36" s="620"/>
      <c r="AF36" s="620"/>
      <c r="AG36" s="620"/>
      <c r="AH36" s="620"/>
      <c r="AI36" s="620"/>
      <c r="AJ36" s="620"/>
      <c r="AK36" s="620"/>
      <c r="AL36" s="621" t="s">
        <v>128</v>
      </c>
      <c r="AM36" s="622"/>
      <c r="AN36" s="622"/>
      <c r="AO36" s="623"/>
      <c r="AP36" s="209"/>
      <c r="AQ36" s="690" t="s">
        <v>329</v>
      </c>
      <c r="AR36" s="691"/>
      <c r="AS36" s="691"/>
      <c r="AT36" s="691"/>
      <c r="AU36" s="691"/>
      <c r="AV36" s="691"/>
      <c r="AW36" s="691"/>
      <c r="AX36" s="691"/>
      <c r="AY36" s="692"/>
      <c r="AZ36" s="605">
        <v>2987320</v>
      </c>
      <c r="BA36" s="606"/>
      <c r="BB36" s="606"/>
      <c r="BC36" s="606"/>
      <c r="BD36" s="606"/>
      <c r="BE36" s="606"/>
      <c r="BF36" s="693"/>
      <c r="BG36" s="627" t="s">
        <v>330</v>
      </c>
      <c r="BH36" s="628"/>
      <c r="BI36" s="628"/>
      <c r="BJ36" s="628"/>
      <c r="BK36" s="628"/>
      <c r="BL36" s="628"/>
      <c r="BM36" s="628"/>
      <c r="BN36" s="628"/>
      <c r="BO36" s="628"/>
      <c r="BP36" s="628"/>
      <c r="BQ36" s="628"/>
      <c r="BR36" s="628"/>
      <c r="BS36" s="628"/>
      <c r="BT36" s="628"/>
      <c r="BU36" s="629"/>
      <c r="BV36" s="605">
        <v>123367</v>
      </c>
      <c r="BW36" s="606"/>
      <c r="BX36" s="606"/>
      <c r="BY36" s="606"/>
      <c r="BZ36" s="606"/>
      <c r="CA36" s="606"/>
      <c r="CB36" s="693"/>
      <c r="CD36" s="631" t="s">
        <v>331</v>
      </c>
      <c r="CE36" s="632"/>
      <c r="CF36" s="632"/>
      <c r="CG36" s="632"/>
      <c r="CH36" s="632"/>
      <c r="CI36" s="632"/>
      <c r="CJ36" s="632"/>
      <c r="CK36" s="632"/>
      <c r="CL36" s="632"/>
      <c r="CM36" s="632"/>
      <c r="CN36" s="632"/>
      <c r="CO36" s="632"/>
      <c r="CP36" s="632"/>
      <c r="CQ36" s="633"/>
      <c r="CR36" s="616">
        <v>2306306</v>
      </c>
      <c r="CS36" s="617"/>
      <c r="CT36" s="617"/>
      <c r="CU36" s="617"/>
      <c r="CV36" s="617"/>
      <c r="CW36" s="617"/>
      <c r="CX36" s="617"/>
      <c r="CY36" s="618"/>
      <c r="CZ36" s="621">
        <v>7.6</v>
      </c>
      <c r="DA36" s="652"/>
      <c r="DB36" s="652"/>
      <c r="DC36" s="658"/>
      <c r="DD36" s="625">
        <v>2071820</v>
      </c>
      <c r="DE36" s="617"/>
      <c r="DF36" s="617"/>
      <c r="DG36" s="617"/>
      <c r="DH36" s="617"/>
      <c r="DI36" s="617"/>
      <c r="DJ36" s="617"/>
      <c r="DK36" s="618"/>
      <c r="DL36" s="625">
        <v>1294101</v>
      </c>
      <c r="DM36" s="617"/>
      <c r="DN36" s="617"/>
      <c r="DO36" s="617"/>
      <c r="DP36" s="617"/>
      <c r="DQ36" s="617"/>
      <c r="DR36" s="617"/>
      <c r="DS36" s="617"/>
      <c r="DT36" s="617"/>
      <c r="DU36" s="617"/>
      <c r="DV36" s="618"/>
      <c r="DW36" s="621">
        <v>7.6</v>
      </c>
      <c r="DX36" s="652"/>
      <c r="DY36" s="652"/>
      <c r="DZ36" s="652"/>
      <c r="EA36" s="652"/>
      <c r="EB36" s="652"/>
      <c r="EC36" s="653"/>
    </row>
    <row r="37" spans="2:133" ht="11.25" customHeight="1" x14ac:dyDescent="0.2">
      <c r="B37" s="613" t="s">
        <v>332</v>
      </c>
      <c r="C37" s="614"/>
      <c r="D37" s="614"/>
      <c r="E37" s="614"/>
      <c r="F37" s="614"/>
      <c r="G37" s="614"/>
      <c r="H37" s="614"/>
      <c r="I37" s="614"/>
      <c r="J37" s="614"/>
      <c r="K37" s="614"/>
      <c r="L37" s="614"/>
      <c r="M37" s="614"/>
      <c r="N37" s="614"/>
      <c r="O37" s="614"/>
      <c r="P37" s="614"/>
      <c r="Q37" s="615"/>
      <c r="R37" s="616">
        <v>945082</v>
      </c>
      <c r="S37" s="617"/>
      <c r="T37" s="617"/>
      <c r="U37" s="617"/>
      <c r="V37" s="617"/>
      <c r="W37" s="617"/>
      <c r="X37" s="617"/>
      <c r="Y37" s="618"/>
      <c r="Z37" s="619">
        <v>3</v>
      </c>
      <c r="AA37" s="619"/>
      <c r="AB37" s="619"/>
      <c r="AC37" s="619"/>
      <c r="AD37" s="620" t="s">
        <v>128</v>
      </c>
      <c r="AE37" s="620"/>
      <c r="AF37" s="620"/>
      <c r="AG37" s="620"/>
      <c r="AH37" s="620"/>
      <c r="AI37" s="620"/>
      <c r="AJ37" s="620"/>
      <c r="AK37" s="620"/>
      <c r="AL37" s="621" t="s">
        <v>128</v>
      </c>
      <c r="AM37" s="622"/>
      <c r="AN37" s="622"/>
      <c r="AO37" s="623"/>
      <c r="AQ37" s="694" t="s">
        <v>333</v>
      </c>
      <c r="AR37" s="695"/>
      <c r="AS37" s="695"/>
      <c r="AT37" s="695"/>
      <c r="AU37" s="695"/>
      <c r="AV37" s="695"/>
      <c r="AW37" s="695"/>
      <c r="AX37" s="695"/>
      <c r="AY37" s="696"/>
      <c r="AZ37" s="616">
        <v>175000</v>
      </c>
      <c r="BA37" s="617"/>
      <c r="BB37" s="617"/>
      <c r="BC37" s="617"/>
      <c r="BD37" s="650"/>
      <c r="BE37" s="650"/>
      <c r="BF37" s="674"/>
      <c r="BG37" s="631" t="s">
        <v>334</v>
      </c>
      <c r="BH37" s="632"/>
      <c r="BI37" s="632"/>
      <c r="BJ37" s="632"/>
      <c r="BK37" s="632"/>
      <c r="BL37" s="632"/>
      <c r="BM37" s="632"/>
      <c r="BN37" s="632"/>
      <c r="BO37" s="632"/>
      <c r="BP37" s="632"/>
      <c r="BQ37" s="632"/>
      <c r="BR37" s="632"/>
      <c r="BS37" s="632"/>
      <c r="BT37" s="632"/>
      <c r="BU37" s="633"/>
      <c r="BV37" s="616">
        <v>24584</v>
      </c>
      <c r="BW37" s="617"/>
      <c r="BX37" s="617"/>
      <c r="BY37" s="617"/>
      <c r="BZ37" s="617"/>
      <c r="CA37" s="617"/>
      <c r="CB37" s="626"/>
      <c r="CD37" s="631" t="s">
        <v>335</v>
      </c>
      <c r="CE37" s="632"/>
      <c r="CF37" s="632"/>
      <c r="CG37" s="632"/>
      <c r="CH37" s="632"/>
      <c r="CI37" s="632"/>
      <c r="CJ37" s="632"/>
      <c r="CK37" s="632"/>
      <c r="CL37" s="632"/>
      <c r="CM37" s="632"/>
      <c r="CN37" s="632"/>
      <c r="CO37" s="632"/>
      <c r="CP37" s="632"/>
      <c r="CQ37" s="633"/>
      <c r="CR37" s="616">
        <v>705025</v>
      </c>
      <c r="CS37" s="650"/>
      <c r="CT37" s="650"/>
      <c r="CU37" s="650"/>
      <c r="CV37" s="650"/>
      <c r="CW37" s="650"/>
      <c r="CX37" s="650"/>
      <c r="CY37" s="651"/>
      <c r="CZ37" s="621">
        <v>2.2999999999999998</v>
      </c>
      <c r="DA37" s="652"/>
      <c r="DB37" s="652"/>
      <c r="DC37" s="658"/>
      <c r="DD37" s="625">
        <v>705025</v>
      </c>
      <c r="DE37" s="650"/>
      <c r="DF37" s="650"/>
      <c r="DG37" s="650"/>
      <c r="DH37" s="650"/>
      <c r="DI37" s="650"/>
      <c r="DJ37" s="650"/>
      <c r="DK37" s="651"/>
      <c r="DL37" s="625">
        <v>498896</v>
      </c>
      <c r="DM37" s="650"/>
      <c r="DN37" s="650"/>
      <c r="DO37" s="650"/>
      <c r="DP37" s="650"/>
      <c r="DQ37" s="650"/>
      <c r="DR37" s="650"/>
      <c r="DS37" s="650"/>
      <c r="DT37" s="650"/>
      <c r="DU37" s="650"/>
      <c r="DV37" s="651"/>
      <c r="DW37" s="621">
        <v>2.9</v>
      </c>
      <c r="DX37" s="652"/>
      <c r="DY37" s="652"/>
      <c r="DZ37" s="652"/>
      <c r="EA37" s="652"/>
      <c r="EB37" s="652"/>
      <c r="EC37" s="653"/>
    </row>
    <row r="38" spans="2:133" ht="11.25" customHeight="1" x14ac:dyDescent="0.2">
      <c r="B38" s="613" t="s">
        <v>336</v>
      </c>
      <c r="C38" s="614"/>
      <c r="D38" s="614"/>
      <c r="E38" s="614"/>
      <c r="F38" s="614"/>
      <c r="G38" s="614"/>
      <c r="H38" s="614"/>
      <c r="I38" s="614"/>
      <c r="J38" s="614"/>
      <c r="K38" s="614"/>
      <c r="L38" s="614"/>
      <c r="M38" s="614"/>
      <c r="N38" s="614"/>
      <c r="O38" s="614"/>
      <c r="P38" s="614"/>
      <c r="Q38" s="615"/>
      <c r="R38" s="616">
        <v>579812</v>
      </c>
      <c r="S38" s="617"/>
      <c r="T38" s="617"/>
      <c r="U38" s="617"/>
      <c r="V38" s="617"/>
      <c r="W38" s="617"/>
      <c r="X38" s="617"/>
      <c r="Y38" s="618"/>
      <c r="Z38" s="619">
        <v>1.9</v>
      </c>
      <c r="AA38" s="619"/>
      <c r="AB38" s="619"/>
      <c r="AC38" s="619"/>
      <c r="AD38" s="620" t="s">
        <v>128</v>
      </c>
      <c r="AE38" s="620"/>
      <c r="AF38" s="620"/>
      <c r="AG38" s="620"/>
      <c r="AH38" s="620"/>
      <c r="AI38" s="620"/>
      <c r="AJ38" s="620"/>
      <c r="AK38" s="620"/>
      <c r="AL38" s="621" t="s">
        <v>128</v>
      </c>
      <c r="AM38" s="622"/>
      <c r="AN38" s="622"/>
      <c r="AO38" s="623"/>
      <c r="AQ38" s="694" t="s">
        <v>337</v>
      </c>
      <c r="AR38" s="695"/>
      <c r="AS38" s="695"/>
      <c r="AT38" s="695"/>
      <c r="AU38" s="695"/>
      <c r="AV38" s="695"/>
      <c r="AW38" s="695"/>
      <c r="AX38" s="695"/>
      <c r="AY38" s="696"/>
      <c r="AZ38" s="616">
        <v>119586</v>
      </c>
      <c r="BA38" s="617"/>
      <c r="BB38" s="617"/>
      <c r="BC38" s="617"/>
      <c r="BD38" s="650"/>
      <c r="BE38" s="650"/>
      <c r="BF38" s="674"/>
      <c r="BG38" s="631" t="s">
        <v>338</v>
      </c>
      <c r="BH38" s="632"/>
      <c r="BI38" s="632"/>
      <c r="BJ38" s="632"/>
      <c r="BK38" s="632"/>
      <c r="BL38" s="632"/>
      <c r="BM38" s="632"/>
      <c r="BN38" s="632"/>
      <c r="BO38" s="632"/>
      <c r="BP38" s="632"/>
      <c r="BQ38" s="632"/>
      <c r="BR38" s="632"/>
      <c r="BS38" s="632"/>
      <c r="BT38" s="632"/>
      <c r="BU38" s="633"/>
      <c r="BV38" s="616">
        <v>10433</v>
      </c>
      <c r="BW38" s="617"/>
      <c r="BX38" s="617"/>
      <c r="BY38" s="617"/>
      <c r="BZ38" s="617"/>
      <c r="CA38" s="617"/>
      <c r="CB38" s="626"/>
      <c r="CD38" s="631" t="s">
        <v>339</v>
      </c>
      <c r="CE38" s="632"/>
      <c r="CF38" s="632"/>
      <c r="CG38" s="632"/>
      <c r="CH38" s="632"/>
      <c r="CI38" s="632"/>
      <c r="CJ38" s="632"/>
      <c r="CK38" s="632"/>
      <c r="CL38" s="632"/>
      <c r="CM38" s="632"/>
      <c r="CN38" s="632"/>
      <c r="CO38" s="632"/>
      <c r="CP38" s="632"/>
      <c r="CQ38" s="633"/>
      <c r="CR38" s="616">
        <v>2692734</v>
      </c>
      <c r="CS38" s="617"/>
      <c r="CT38" s="617"/>
      <c r="CU38" s="617"/>
      <c r="CV38" s="617"/>
      <c r="CW38" s="617"/>
      <c r="CX38" s="617"/>
      <c r="CY38" s="618"/>
      <c r="CZ38" s="621">
        <v>8.9</v>
      </c>
      <c r="DA38" s="652"/>
      <c r="DB38" s="652"/>
      <c r="DC38" s="658"/>
      <c r="DD38" s="625">
        <v>2155795</v>
      </c>
      <c r="DE38" s="617"/>
      <c r="DF38" s="617"/>
      <c r="DG38" s="617"/>
      <c r="DH38" s="617"/>
      <c r="DI38" s="617"/>
      <c r="DJ38" s="617"/>
      <c r="DK38" s="618"/>
      <c r="DL38" s="625">
        <v>2034477</v>
      </c>
      <c r="DM38" s="617"/>
      <c r="DN38" s="617"/>
      <c r="DO38" s="617"/>
      <c r="DP38" s="617"/>
      <c r="DQ38" s="617"/>
      <c r="DR38" s="617"/>
      <c r="DS38" s="617"/>
      <c r="DT38" s="617"/>
      <c r="DU38" s="617"/>
      <c r="DV38" s="618"/>
      <c r="DW38" s="621">
        <v>12</v>
      </c>
      <c r="DX38" s="652"/>
      <c r="DY38" s="652"/>
      <c r="DZ38" s="652"/>
      <c r="EA38" s="652"/>
      <c r="EB38" s="652"/>
      <c r="EC38" s="653"/>
    </row>
    <row r="39" spans="2:133" ht="11.25" customHeight="1" x14ac:dyDescent="0.2">
      <c r="B39" s="613" t="s">
        <v>340</v>
      </c>
      <c r="C39" s="614"/>
      <c r="D39" s="614"/>
      <c r="E39" s="614"/>
      <c r="F39" s="614"/>
      <c r="G39" s="614"/>
      <c r="H39" s="614"/>
      <c r="I39" s="614"/>
      <c r="J39" s="614"/>
      <c r="K39" s="614"/>
      <c r="L39" s="614"/>
      <c r="M39" s="614"/>
      <c r="N39" s="614"/>
      <c r="O39" s="614"/>
      <c r="P39" s="614"/>
      <c r="Q39" s="615"/>
      <c r="R39" s="616">
        <v>255727</v>
      </c>
      <c r="S39" s="617"/>
      <c r="T39" s="617"/>
      <c r="U39" s="617"/>
      <c r="V39" s="617"/>
      <c r="W39" s="617"/>
      <c r="X39" s="617"/>
      <c r="Y39" s="618"/>
      <c r="Z39" s="619">
        <v>0.8</v>
      </c>
      <c r="AA39" s="619"/>
      <c r="AB39" s="619"/>
      <c r="AC39" s="619"/>
      <c r="AD39" s="620">
        <v>468</v>
      </c>
      <c r="AE39" s="620"/>
      <c r="AF39" s="620"/>
      <c r="AG39" s="620"/>
      <c r="AH39" s="620"/>
      <c r="AI39" s="620"/>
      <c r="AJ39" s="620"/>
      <c r="AK39" s="620"/>
      <c r="AL39" s="621">
        <v>0</v>
      </c>
      <c r="AM39" s="622"/>
      <c r="AN39" s="622"/>
      <c r="AO39" s="623"/>
      <c r="AQ39" s="694" t="s">
        <v>341</v>
      </c>
      <c r="AR39" s="695"/>
      <c r="AS39" s="695"/>
      <c r="AT39" s="695"/>
      <c r="AU39" s="695"/>
      <c r="AV39" s="695"/>
      <c r="AW39" s="695"/>
      <c r="AX39" s="695"/>
      <c r="AY39" s="696"/>
      <c r="AZ39" s="616" t="s">
        <v>128</v>
      </c>
      <c r="BA39" s="617"/>
      <c r="BB39" s="617"/>
      <c r="BC39" s="617"/>
      <c r="BD39" s="650"/>
      <c r="BE39" s="650"/>
      <c r="BF39" s="674"/>
      <c r="BG39" s="631" t="s">
        <v>342</v>
      </c>
      <c r="BH39" s="632"/>
      <c r="BI39" s="632"/>
      <c r="BJ39" s="632"/>
      <c r="BK39" s="632"/>
      <c r="BL39" s="632"/>
      <c r="BM39" s="632"/>
      <c r="BN39" s="632"/>
      <c r="BO39" s="632"/>
      <c r="BP39" s="632"/>
      <c r="BQ39" s="632"/>
      <c r="BR39" s="632"/>
      <c r="BS39" s="632"/>
      <c r="BT39" s="632"/>
      <c r="BU39" s="633"/>
      <c r="BV39" s="616">
        <v>15893</v>
      </c>
      <c r="BW39" s="617"/>
      <c r="BX39" s="617"/>
      <c r="BY39" s="617"/>
      <c r="BZ39" s="617"/>
      <c r="CA39" s="617"/>
      <c r="CB39" s="626"/>
      <c r="CD39" s="631" t="s">
        <v>343</v>
      </c>
      <c r="CE39" s="632"/>
      <c r="CF39" s="632"/>
      <c r="CG39" s="632"/>
      <c r="CH39" s="632"/>
      <c r="CI39" s="632"/>
      <c r="CJ39" s="632"/>
      <c r="CK39" s="632"/>
      <c r="CL39" s="632"/>
      <c r="CM39" s="632"/>
      <c r="CN39" s="632"/>
      <c r="CO39" s="632"/>
      <c r="CP39" s="632"/>
      <c r="CQ39" s="633"/>
      <c r="CR39" s="616">
        <v>1640918</v>
      </c>
      <c r="CS39" s="650"/>
      <c r="CT39" s="650"/>
      <c r="CU39" s="650"/>
      <c r="CV39" s="650"/>
      <c r="CW39" s="650"/>
      <c r="CX39" s="650"/>
      <c r="CY39" s="651"/>
      <c r="CZ39" s="621">
        <v>5.4</v>
      </c>
      <c r="DA39" s="652"/>
      <c r="DB39" s="652"/>
      <c r="DC39" s="658"/>
      <c r="DD39" s="625">
        <v>1504509</v>
      </c>
      <c r="DE39" s="650"/>
      <c r="DF39" s="650"/>
      <c r="DG39" s="650"/>
      <c r="DH39" s="650"/>
      <c r="DI39" s="650"/>
      <c r="DJ39" s="650"/>
      <c r="DK39" s="651"/>
      <c r="DL39" s="625" t="s">
        <v>128</v>
      </c>
      <c r="DM39" s="650"/>
      <c r="DN39" s="650"/>
      <c r="DO39" s="650"/>
      <c r="DP39" s="650"/>
      <c r="DQ39" s="650"/>
      <c r="DR39" s="650"/>
      <c r="DS39" s="650"/>
      <c r="DT39" s="650"/>
      <c r="DU39" s="650"/>
      <c r="DV39" s="651"/>
      <c r="DW39" s="621" t="s">
        <v>128</v>
      </c>
      <c r="DX39" s="652"/>
      <c r="DY39" s="652"/>
      <c r="DZ39" s="652"/>
      <c r="EA39" s="652"/>
      <c r="EB39" s="652"/>
      <c r="EC39" s="653"/>
    </row>
    <row r="40" spans="2:133" ht="11.25" customHeight="1" x14ac:dyDescent="0.2">
      <c r="B40" s="613" t="s">
        <v>344</v>
      </c>
      <c r="C40" s="614"/>
      <c r="D40" s="614"/>
      <c r="E40" s="614"/>
      <c r="F40" s="614"/>
      <c r="G40" s="614"/>
      <c r="H40" s="614"/>
      <c r="I40" s="614"/>
      <c r="J40" s="614"/>
      <c r="K40" s="614"/>
      <c r="L40" s="614"/>
      <c r="M40" s="614"/>
      <c r="N40" s="614"/>
      <c r="O40" s="614"/>
      <c r="P40" s="614"/>
      <c r="Q40" s="615"/>
      <c r="R40" s="616">
        <v>2033300</v>
      </c>
      <c r="S40" s="617"/>
      <c r="T40" s="617"/>
      <c r="U40" s="617"/>
      <c r="V40" s="617"/>
      <c r="W40" s="617"/>
      <c r="X40" s="617"/>
      <c r="Y40" s="618"/>
      <c r="Z40" s="619">
        <v>6.6</v>
      </c>
      <c r="AA40" s="619"/>
      <c r="AB40" s="619"/>
      <c r="AC40" s="619"/>
      <c r="AD40" s="620" t="s">
        <v>128</v>
      </c>
      <c r="AE40" s="620"/>
      <c r="AF40" s="620"/>
      <c r="AG40" s="620"/>
      <c r="AH40" s="620"/>
      <c r="AI40" s="620"/>
      <c r="AJ40" s="620"/>
      <c r="AK40" s="620"/>
      <c r="AL40" s="621" t="s">
        <v>128</v>
      </c>
      <c r="AM40" s="622"/>
      <c r="AN40" s="622"/>
      <c r="AO40" s="623"/>
      <c r="AQ40" s="694" t="s">
        <v>345</v>
      </c>
      <c r="AR40" s="695"/>
      <c r="AS40" s="695"/>
      <c r="AT40" s="695"/>
      <c r="AU40" s="695"/>
      <c r="AV40" s="695"/>
      <c r="AW40" s="695"/>
      <c r="AX40" s="695"/>
      <c r="AY40" s="696"/>
      <c r="AZ40" s="616" t="s">
        <v>128</v>
      </c>
      <c r="BA40" s="617"/>
      <c r="BB40" s="617"/>
      <c r="BC40" s="617"/>
      <c r="BD40" s="650"/>
      <c r="BE40" s="650"/>
      <c r="BF40" s="674"/>
      <c r="BG40" s="697" t="s">
        <v>346</v>
      </c>
      <c r="BH40" s="698"/>
      <c r="BI40" s="698"/>
      <c r="BJ40" s="698"/>
      <c r="BK40" s="698"/>
      <c r="BL40" s="347"/>
      <c r="BM40" s="632" t="s">
        <v>347</v>
      </c>
      <c r="BN40" s="632"/>
      <c r="BO40" s="632"/>
      <c r="BP40" s="632"/>
      <c r="BQ40" s="632"/>
      <c r="BR40" s="632"/>
      <c r="BS40" s="632"/>
      <c r="BT40" s="632"/>
      <c r="BU40" s="633"/>
      <c r="BV40" s="616">
        <v>88</v>
      </c>
      <c r="BW40" s="617"/>
      <c r="BX40" s="617"/>
      <c r="BY40" s="617"/>
      <c r="BZ40" s="617"/>
      <c r="CA40" s="617"/>
      <c r="CB40" s="626"/>
      <c r="CD40" s="631" t="s">
        <v>348</v>
      </c>
      <c r="CE40" s="632"/>
      <c r="CF40" s="632"/>
      <c r="CG40" s="632"/>
      <c r="CH40" s="632"/>
      <c r="CI40" s="632"/>
      <c r="CJ40" s="632"/>
      <c r="CK40" s="632"/>
      <c r="CL40" s="632"/>
      <c r="CM40" s="632"/>
      <c r="CN40" s="632"/>
      <c r="CO40" s="632"/>
      <c r="CP40" s="632"/>
      <c r="CQ40" s="633"/>
      <c r="CR40" s="616">
        <v>11193</v>
      </c>
      <c r="CS40" s="617"/>
      <c r="CT40" s="617"/>
      <c r="CU40" s="617"/>
      <c r="CV40" s="617"/>
      <c r="CW40" s="617"/>
      <c r="CX40" s="617"/>
      <c r="CY40" s="618"/>
      <c r="CZ40" s="621">
        <v>0</v>
      </c>
      <c r="DA40" s="652"/>
      <c r="DB40" s="652"/>
      <c r="DC40" s="658"/>
      <c r="DD40" s="625">
        <v>30</v>
      </c>
      <c r="DE40" s="617"/>
      <c r="DF40" s="617"/>
      <c r="DG40" s="617"/>
      <c r="DH40" s="617"/>
      <c r="DI40" s="617"/>
      <c r="DJ40" s="617"/>
      <c r="DK40" s="618"/>
      <c r="DL40" s="625">
        <v>30</v>
      </c>
      <c r="DM40" s="617"/>
      <c r="DN40" s="617"/>
      <c r="DO40" s="617"/>
      <c r="DP40" s="617"/>
      <c r="DQ40" s="617"/>
      <c r="DR40" s="617"/>
      <c r="DS40" s="617"/>
      <c r="DT40" s="617"/>
      <c r="DU40" s="617"/>
      <c r="DV40" s="618"/>
      <c r="DW40" s="621">
        <v>0</v>
      </c>
      <c r="DX40" s="652"/>
      <c r="DY40" s="652"/>
      <c r="DZ40" s="652"/>
      <c r="EA40" s="652"/>
      <c r="EB40" s="652"/>
      <c r="EC40" s="653"/>
    </row>
    <row r="41" spans="2:133" ht="11.25" customHeight="1" x14ac:dyDescent="0.2">
      <c r="B41" s="613" t="s">
        <v>349</v>
      </c>
      <c r="C41" s="614"/>
      <c r="D41" s="614"/>
      <c r="E41" s="614"/>
      <c r="F41" s="614"/>
      <c r="G41" s="614"/>
      <c r="H41" s="614"/>
      <c r="I41" s="614"/>
      <c r="J41" s="614"/>
      <c r="K41" s="614"/>
      <c r="L41" s="614"/>
      <c r="M41" s="614"/>
      <c r="N41" s="614"/>
      <c r="O41" s="614"/>
      <c r="P41" s="614"/>
      <c r="Q41" s="615"/>
      <c r="R41" s="616" t="s">
        <v>128</v>
      </c>
      <c r="S41" s="617"/>
      <c r="T41" s="617"/>
      <c r="U41" s="617"/>
      <c r="V41" s="617"/>
      <c r="W41" s="617"/>
      <c r="X41" s="617"/>
      <c r="Y41" s="618"/>
      <c r="Z41" s="619" t="s">
        <v>128</v>
      </c>
      <c r="AA41" s="619"/>
      <c r="AB41" s="619"/>
      <c r="AC41" s="619"/>
      <c r="AD41" s="620" t="s">
        <v>128</v>
      </c>
      <c r="AE41" s="620"/>
      <c r="AF41" s="620"/>
      <c r="AG41" s="620"/>
      <c r="AH41" s="620"/>
      <c r="AI41" s="620"/>
      <c r="AJ41" s="620"/>
      <c r="AK41" s="620"/>
      <c r="AL41" s="621" t="s">
        <v>128</v>
      </c>
      <c r="AM41" s="622"/>
      <c r="AN41" s="622"/>
      <c r="AO41" s="623"/>
      <c r="AQ41" s="694" t="s">
        <v>350</v>
      </c>
      <c r="AR41" s="695"/>
      <c r="AS41" s="695"/>
      <c r="AT41" s="695"/>
      <c r="AU41" s="695"/>
      <c r="AV41" s="695"/>
      <c r="AW41" s="695"/>
      <c r="AX41" s="695"/>
      <c r="AY41" s="696"/>
      <c r="AZ41" s="616">
        <v>675697</v>
      </c>
      <c r="BA41" s="617"/>
      <c r="BB41" s="617"/>
      <c r="BC41" s="617"/>
      <c r="BD41" s="650"/>
      <c r="BE41" s="650"/>
      <c r="BF41" s="674"/>
      <c r="BG41" s="697"/>
      <c r="BH41" s="698"/>
      <c r="BI41" s="698"/>
      <c r="BJ41" s="698"/>
      <c r="BK41" s="698"/>
      <c r="BL41" s="347"/>
      <c r="BM41" s="632" t="s">
        <v>351</v>
      </c>
      <c r="BN41" s="632"/>
      <c r="BO41" s="632"/>
      <c r="BP41" s="632"/>
      <c r="BQ41" s="632"/>
      <c r="BR41" s="632"/>
      <c r="BS41" s="632"/>
      <c r="BT41" s="632"/>
      <c r="BU41" s="633"/>
      <c r="BV41" s="616">
        <v>1</v>
      </c>
      <c r="BW41" s="617"/>
      <c r="BX41" s="617"/>
      <c r="BY41" s="617"/>
      <c r="BZ41" s="617"/>
      <c r="CA41" s="617"/>
      <c r="CB41" s="626"/>
      <c r="CD41" s="631" t="s">
        <v>352</v>
      </c>
      <c r="CE41" s="632"/>
      <c r="CF41" s="632"/>
      <c r="CG41" s="632"/>
      <c r="CH41" s="632"/>
      <c r="CI41" s="632"/>
      <c r="CJ41" s="632"/>
      <c r="CK41" s="632"/>
      <c r="CL41" s="632"/>
      <c r="CM41" s="632"/>
      <c r="CN41" s="632"/>
      <c r="CO41" s="632"/>
      <c r="CP41" s="632"/>
      <c r="CQ41" s="633"/>
      <c r="CR41" s="616" t="s">
        <v>128</v>
      </c>
      <c r="CS41" s="650"/>
      <c r="CT41" s="650"/>
      <c r="CU41" s="650"/>
      <c r="CV41" s="650"/>
      <c r="CW41" s="650"/>
      <c r="CX41" s="650"/>
      <c r="CY41" s="651"/>
      <c r="CZ41" s="621" t="s">
        <v>128</v>
      </c>
      <c r="DA41" s="652"/>
      <c r="DB41" s="652"/>
      <c r="DC41" s="658"/>
      <c r="DD41" s="625" t="s">
        <v>128</v>
      </c>
      <c r="DE41" s="650"/>
      <c r="DF41" s="650"/>
      <c r="DG41" s="650"/>
      <c r="DH41" s="650"/>
      <c r="DI41" s="650"/>
      <c r="DJ41" s="650"/>
      <c r="DK41" s="651"/>
      <c r="DL41" s="707"/>
      <c r="DM41" s="708"/>
      <c r="DN41" s="708"/>
      <c r="DO41" s="708"/>
      <c r="DP41" s="708"/>
      <c r="DQ41" s="708"/>
      <c r="DR41" s="708"/>
      <c r="DS41" s="708"/>
      <c r="DT41" s="708"/>
      <c r="DU41" s="708"/>
      <c r="DV41" s="709"/>
      <c r="DW41" s="701"/>
      <c r="DX41" s="702"/>
      <c r="DY41" s="702"/>
      <c r="DZ41" s="702"/>
      <c r="EA41" s="702"/>
      <c r="EB41" s="702"/>
      <c r="EC41" s="703"/>
    </row>
    <row r="42" spans="2:133" ht="11.25" customHeight="1" x14ac:dyDescent="0.2">
      <c r="B42" s="613" t="s">
        <v>353</v>
      </c>
      <c r="C42" s="614"/>
      <c r="D42" s="614"/>
      <c r="E42" s="614"/>
      <c r="F42" s="614"/>
      <c r="G42" s="614"/>
      <c r="H42" s="614"/>
      <c r="I42" s="614"/>
      <c r="J42" s="614"/>
      <c r="K42" s="614"/>
      <c r="L42" s="614"/>
      <c r="M42" s="614"/>
      <c r="N42" s="614"/>
      <c r="O42" s="614"/>
      <c r="P42" s="614"/>
      <c r="Q42" s="615"/>
      <c r="R42" s="616" t="s">
        <v>128</v>
      </c>
      <c r="S42" s="617"/>
      <c r="T42" s="617"/>
      <c r="U42" s="617"/>
      <c r="V42" s="617"/>
      <c r="W42" s="617"/>
      <c r="X42" s="617"/>
      <c r="Y42" s="618"/>
      <c r="Z42" s="619" t="s">
        <v>128</v>
      </c>
      <c r="AA42" s="619"/>
      <c r="AB42" s="619"/>
      <c r="AC42" s="619"/>
      <c r="AD42" s="620" t="s">
        <v>128</v>
      </c>
      <c r="AE42" s="620"/>
      <c r="AF42" s="620"/>
      <c r="AG42" s="620"/>
      <c r="AH42" s="620"/>
      <c r="AI42" s="620"/>
      <c r="AJ42" s="620"/>
      <c r="AK42" s="620"/>
      <c r="AL42" s="621" t="s">
        <v>128</v>
      </c>
      <c r="AM42" s="622"/>
      <c r="AN42" s="622"/>
      <c r="AO42" s="623"/>
      <c r="AQ42" s="704" t="s">
        <v>354</v>
      </c>
      <c r="AR42" s="705"/>
      <c r="AS42" s="705"/>
      <c r="AT42" s="705"/>
      <c r="AU42" s="705"/>
      <c r="AV42" s="705"/>
      <c r="AW42" s="705"/>
      <c r="AX42" s="705"/>
      <c r="AY42" s="706"/>
      <c r="AZ42" s="710">
        <v>2017037</v>
      </c>
      <c r="BA42" s="711"/>
      <c r="BB42" s="711"/>
      <c r="BC42" s="711"/>
      <c r="BD42" s="687"/>
      <c r="BE42" s="687"/>
      <c r="BF42" s="689"/>
      <c r="BG42" s="699"/>
      <c r="BH42" s="700"/>
      <c r="BI42" s="700"/>
      <c r="BJ42" s="700"/>
      <c r="BK42" s="700"/>
      <c r="BL42" s="348"/>
      <c r="BM42" s="642" t="s">
        <v>355</v>
      </c>
      <c r="BN42" s="642"/>
      <c r="BO42" s="642"/>
      <c r="BP42" s="642"/>
      <c r="BQ42" s="642"/>
      <c r="BR42" s="642"/>
      <c r="BS42" s="642"/>
      <c r="BT42" s="642"/>
      <c r="BU42" s="643"/>
      <c r="BV42" s="710">
        <v>351</v>
      </c>
      <c r="BW42" s="711"/>
      <c r="BX42" s="711"/>
      <c r="BY42" s="711"/>
      <c r="BZ42" s="711"/>
      <c r="CA42" s="711"/>
      <c r="CB42" s="723"/>
      <c r="CD42" s="613" t="s">
        <v>356</v>
      </c>
      <c r="CE42" s="614"/>
      <c r="CF42" s="614"/>
      <c r="CG42" s="614"/>
      <c r="CH42" s="614"/>
      <c r="CI42" s="614"/>
      <c r="CJ42" s="614"/>
      <c r="CK42" s="614"/>
      <c r="CL42" s="614"/>
      <c r="CM42" s="614"/>
      <c r="CN42" s="614"/>
      <c r="CO42" s="614"/>
      <c r="CP42" s="614"/>
      <c r="CQ42" s="615"/>
      <c r="CR42" s="616">
        <v>1651784</v>
      </c>
      <c r="CS42" s="650"/>
      <c r="CT42" s="650"/>
      <c r="CU42" s="650"/>
      <c r="CV42" s="650"/>
      <c r="CW42" s="650"/>
      <c r="CX42" s="650"/>
      <c r="CY42" s="651"/>
      <c r="CZ42" s="621">
        <v>5.5</v>
      </c>
      <c r="DA42" s="652"/>
      <c r="DB42" s="652"/>
      <c r="DC42" s="658"/>
      <c r="DD42" s="625">
        <v>385267</v>
      </c>
      <c r="DE42" s="650"/>
      <c r="DF42" s="650"/>
      <c r="DG42" s="650"/>
      <c r="DH42" s="650"/>
      <c r="DI42" s="650"/>
      <c r="DJ42" s="650"/>
      <c r="DK42" s="651"/>
      <c r="DL42" s="707"/>
      <c r="DM42" s="708"/>
      <c r="DN42" s="708"/>
      <c r="DO42" s="708"/>
      <c r="DP42" s="708"/>
      <c r="DQ42" s="708"/>
      <c r="DR42" s="708"/>
      <c r="DS42" s="708"/>
      <c r="DT42" s="708"/>
      <c r="DU42" s="708"/>
      <c r="DV42" s="709"/>
      <c r="DW42" s="701"/>
      <c r="DX42" s="702"/>
      <c r="DY42" s="702"/>
      <c r="DZ42" s="702"/>
      <c r="EA42" s="702"/>
      <c r="EB42" s="702"/>
      <c r="EC42" s="703"/>
    </row>
    <row r="43" spans="2:133" ht="11.25" customHeight="1" x14ac:dyDescent="0.2">
      <c r="B43" s="613" t="s">
        <v>357</v>
      </c>
      <c r="C43" s="614"/>
      <c r="D43" s="614"/>
      <c r="E43" s="614"/>
      <c r="F43" s="614"/>
      <c r="G43" s="614"/>
      <c r="H43" s="614"/>
      <c r="I43" s="614"/>
      <c r="J43" s="614"/>
      <c r="K43" s="614"/>
      <c r="L43" s="614"/>
      <c r="M43" s="614"/>
      <c r="N43" s="614"/>
      <c r="O43" s="614"/>
      <c r="P43" s="614"/>
      <c r="Q43" s="615"/>
      <c r="R43" s="616">
        <v>1312900</v>
      </c>
      <c r="S43" s="617"/>
      <c r="T43" s="617"/>
      <c r="U43" s="617"/>
      <c r="V43" s="617"/>
      <c r="W43" s="617"/>
      <c r="X43" s="617"/>
      <c r="Y43" s="618"/>
      <c r="Z43" s="619">
        <v>4.2</v>
      </c>
      <c r="AA43" s="619"/>
      <c r="AB43" s="619"/>
      <c r="AC43" s="619"/>
      <c r="AD43" s="620" t="s">
        <v>128</v>
      </c>
      <c r="AE43" s="620"/>
      <c r="AF43" s="620"/>
      <c r="AG43" s="620"/>
      <c r="AH43" s="620"/>
      <c r="AI43" s="620"/>
      <c r="AJ43" s="620"/>
      <c r="AK43" s="620"/>
      <c r="AL43" s="621" t="s">
        <v>128</v>
      </c>
      <c r="AM43" s="622"/>
      <c r="AN43" s="622"/>
      <c r="AO43" s="623"/>
      <c r="BV43" s="349"/>
      <c r="BW43" s="349"/>
      <c r="BX43" s="349"/>
      <c r="BY43" s="349"/>
      <c r="BZ43" s="349"/>
      <c r="CA43" s="349"/>
      <c r="CB43" s="349"/>
      <c r="CD43" s="613" t="s">
        <v>358</v>
      </c>
      <c r="CE43" s="614"/>
      <c r="CF43" s="614"/>
      <c r="CG43" s="614"/>
      <c r="CH43" s="614"/>
      <c r="CI43" s="614"/>
      <c r="CJ43" s="614"/>
      <c r="CK43" s="614"/>
      <c r="CL43" s="614"/>
      <c r="CM43" s="614"/>
      <c r="CN43" s="614"/>
      <c r="CO43" s="614"/>
      <c r="CP43" s="614"/>
      <c r="CQ43" s="615"/>
      <c r="CR43" s="616">
        <v>33540</v>
      </c>
      <c r="CS43" s="650"/>
      <c r="CT43" s="650"/>
      <c r="CU43" s="650"/>
      <c r="CV43" s="650"/>
      <c r="CW43" s="650"/>
      <c r="CX43" s="650"/>
      <c r="CY43" s="651"/>
      <c r="CZ43" s="621">
        <v>0.1</v>
      </c>
      <c r="DA43" s="652"/>
      <c r="DB43" s="652"/>
      <c r="DC43" s="658"/>
      <c r="DD43" s="625">
        <v>28535</v>
      </c>
      <c r="DE43" s="650"/>
      <c r="DF43" s="650"/>
      <c r="DG43" s="650"/>
      <c r="DH43" s="650"/>
      <c r="DI43" s="650"/>
      <c r="DJ43" s="650"/>
      <c r="DK43" s="651"/>
      <c r="DL43" s="707"/>
      <c r="DM43" s="708"/>
      <c r="DN43" s="708"/>
      <c r="DO43" s="708"/>
      <c r="DP43" s="708"/>
      <c r="DQ43" s="708"/>
      <c r="DR43" s="708"/>
      <c r="DS43" s="708"/>
      <c r="DT43" s="708"/>
      <c r="DU43" s="708"/>
      <c r="DV43" s="709"/>
      <c r="DW43" s="701"/>
      <c r="DX43" s="702"/>
      <c r="DY43" s="702"/>
      <c r="DZ43" s="702"/>
      <c r="EA43" s="702"/>
      <c r="EB43" s="702"/>
      <c r="EC43" s="703"/>
    </row>
    <row r="44" spans="2:133" ht="11.25" customHeight="1" x14ac:dyDescent="0.2">
      <c r="B44" s="660" t="s">
        <v>359</v>
      </c>
      <c r="C44" s="661"/>
      <c r="D44" s="661"/>
      <c r="E44" s="661"/>
      <c r="F44" s="661"/>
      <c r="G44" s="661"/>
      <c r="H44" s="661"/>
      <c r="I44" s="661"/>
      <c r="J44" s="661"/>
      <c r="K44" s="661"/>
      <c r="L44" s="661"/>
      <c r="M44" s="661"/>
      <c r="N44" s="661"/>
      <c r="O44" s="661"/>
      <c r="P44" s="661"/>
      <c r="Q44" s="662"/>
      <c r="R44" s="710">
        <v>31031706</v>
      </c>
      <c r="S44" s="711"/>
      <c r="T44" s="711"/>
      <c r="U44" s="711"/>
      <c r="V44" s="711"/>
      <c r="W44" s="711"/>
      <c r="X44" s="711"/>
      <c r="Y44" s="712"/>
      <c r="Z44" s="713">
        <v>100</v>
      </c>
      <c r="AA44" s="713"/>
      <c r="AB44" s="713"/>
      <c r="AC44" s="713"/>
      <c r="AD44" s="714">
        <v>15624855</v>
      </c>
      <c r="AE44" s="714"/>
      <c r="AF44" s="714"/>
      <c r="AG44" s="714"/>
      <c r="AH44" s="714"/>
      <c r="AI44" s="714"/>
      <c r="AJ44" s="714"/>
      <c r="AK44" s="714"/>
      <c r="AL44" s="715">
        <v>100</v>
      </c>
      <c r="AM44" s="688"/>
      <c r="AN44" s="688"/>
      <c r="AO44" s="716"/>
      <c r="CD44" s="717" t="s">
        <v>306</v>
      </c>
      <c r="CE44" s="718"/>
      <c r="CF44" s="613" t="s">
        <v>360</v>
      </c>
      <c r="CG44" s="614"/>
      <c r="CH44" s="614"/>
      <c r="CI44" s="614"/>
      <c r="CJ44" s="614"/>
      <c r="CK44" s="614"/>
      <c r="CL44" s="614"/>
      <c r="CM44" s="614"/>
      <c r="CN44" s="614"/>
      <c r="CO44" s="614"/>
      <c r="CP44" s="614"/>
      <c r="CQ44" s="615"/>
      <c r="CR44" s="616">
        <v>1651784</v>
      </c>
      <c r="CS44" s="617"/>
      <c r="CT44" s="617"/>
      <c r="CU44" s="617"/>
      <c r="CV44" s="617"/>
      <c r="CW44" s="617"/>
      <c r="CX44" s="617"/>
      <c r="CY44" s="618"/>
      <c r="CZ44" s="621">
        <v>5.5</v>
      </c>
      <c r="DA44" s="622"/>
      <c r="DB44" s="622"/>
      <c r="DC44" s="634"/>
      <c r="DD44" s="625">
        <v>385267</v>
      </c>
      <c r="DE44" s="617"/>
      <c r="DF44" s="617"/>
      <c r="DG44" s="617"/>
      <c r="DH44" s="617"/>
      <c r="DI44" s="617"/>
      <c r="DJ44" s="617"/>
      <c r="DK44" s="618"/>
      <c r="DL44" s="707"/>
      <c r="DM44" s="708"/>
      <c r="DN44" s="708"/>
      <c r="DO44" s="708"/>
      <c r="DP44" s="708"/>
      <c r="DQ44" s="708"/>
      <c r="DR44" s="708"/>
      <c r="DS44" s="708"/>
      <c r="DT44" s="708"/>
      <c r="DU44" s="708"/>
      <c r="DV44" s="709"/>
      <c r="DW44" s="701"/>
      <c r="DX44" s="702"/>
      <c r="DY44" s="702"/>
      <c r="DZ44" s="702"/>
      <c r="EA44" s="702"/>
      <c r="EB44" s="702"/>
      <c r="EC44" s="703"/>
    </row>
    <row r="45" spans="2:133" ht="11.25" customHeight="1" x14ac:dyDescent="0.2">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719"/>
      <c r="CE45" s="720"/>
      <c r="CF45" s="613" t="s">
        <v>361</v>
      </c>
      <c r="CG45" s="614"/>
      <c r="CH45" s="614"/>
      <c r="CI45" s="614"/>
      <c r="CJ45" s="614"/>
      <c r="CK45" s="614"/>
      <c r="CL45" s="614"/>
      <c r="CM45" s="614"/>
      <c r="CN45" s="614"/>
      <c r="CO45" s="614"/>
      <c r="CP45" s="614"/>
      <c r="CQ45" s="615"/>
      <c r="CR45" s="616">
        <v>499306</v>
      </c>
      <c r="CS45" s="650"/>
      <c r="CT45" s="650"/>
      <c r="CU45" s="650"/>
      <c r="CV45" s="650"/>
      <c r="CW45" s="650"/>
      <c r="CX45" s="650"/>
      <c r="CY45" s="651"/>
      <c r="CZ45" s="621">
        <v>1.7</v>
      </c>
      <c r="DA45" s="652"/>
      <c r="DB45" s="652"/>
      <c r="DC45" s="658"/>
      <c r="DD45" s="625">
        <v>29445</v>
      </c>
      <c r="DE45" s="650"/>
      <c r="DF45" s="650"/>
      <c r="DG45" s="650"/>
      <c r="DH45" s="650"/>
      <c r="DI45" s="650"/>
      <c r="DJ45" s="650"/>
      <c r="DK45" s="651"/>
      <c r="DL45" s="707"/>
      <c r="DM45" s="708"/>
      <c r="DN45" s="708"/>
      <c r="DO45" s="708"/>
      <c r="DP45" s="708"/>
      <c r="DQ45" s="708"/>
      <c r="DR45" s="708"/>
      <c r="DS45" s="708"/>
      <c r="DT45" s="708"/>
      <c r="DU45" s="708"/>
      <c r="DV45" s="709"/>
      <c r="DW45" s="701"/>
      <c r="DX45" s="702"/>
      <c r="DY45" s="702"/>
      <c r="DZ45" s="702"/>
      <c r="EA45" s="702"/>
      <c r="EB45" s="702"/>
      <c r="EC45" s="703"/>
    </row>
    <row r="46" spans="2:133" ht="11.25" customHeight="1" x14ac:dyDescent="0.2">
      <c r="B46" s="351" t="s">
        <v>362</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719"/>
      <c r="CE46" s="720"/>
      <c r="CF46" s="613" t="s">
        <v>363</v>
      </c>
      <c r="CG46" s="614"/>
      <c r="CH46" s="614"/>
      <c r="CI46" s="614"/>
      <c r="CJ46" s="614"/>
      <c r="CK46" s="614"/>
      <c r="CL46" s="614"/>
      <c r="CM46" s="614"/>
      <c r="CN46" s="614"/>
      <c r="CO46" s="614"/>
      <c r="CP46" s="614"/>
      <c r="CQ46" s="615"/>
      <c r="CR46" s="616">
        <v>1127201</v>
      </c>
      <c r="CS46" s="617"/>
      <c r="CT46" s="617"/>
      <c r="CU46" s="617"/>
      <c r="CV46" s="617"/>
      <c r="CW46" s="617"/>
      <c r="CX46" s="617"/>
      <c r="CY46" s="618"/>
      <c r="CZ46" s="621">
        <v>3.7</v>
      </c>
      <c r="DA46" s="622"/>
      <c r="DB46" s="622"/>
      <c r="DC46" s="634"/>
      <c r="DD46" s="625">
        <v>352245</v>
      </c>
      <c r="DE46" s="617"/>
      <c r="DF46" s="617"/>
      <c r="DG46" s="617"/>
      <c r="DH46" s="617"/>
      <c r="DI46" s="617"/>
      <c r="DJ46" s="617"/>
      <c r="DK46" s="618"/>
      <c r="DL46" s="707"/>
      <c r="DM46" s="708"/>
      <c r="DN46" s="708"/>
      <c r="DO46" s="708"/>
      <c r="DP46" s="708"/>
      <c r="DQ46" s="708"/>
      <c r="DR46" s="708"/>
      <c r="DS46" s="708"/>
      <c r="DT46" s="708"/>
      <c r="DU46" s="708"/>
      <c r="DV46" s="709"/>
      <c r="DW46" s="701"/>
      <c r="DX46" s="702"/>
      <c r="DY46" s="702"/>
      <c r="DZ46" s="702"/>
      <c r="EA46" s="702"/>
      <c r="EB46" s="702"/>
      <c r="EC46" s="703"/>
    </row>
    <row r="47" spans="2:133" ht="11.25" customHeight="1" x14ac:dyDescent="0.2">
      <c r="B47" s="735" t="s">
        <v>364</v>
      </c>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I47" s="735"/>
      <c r="AJ47" s="735"/>
      <c r="AK47" s="735"/>
      <c r="AL47" s="735"/>
      <c r="AM47" s="735"/>
      <c r="AN47" s="735"/>
      <c r="AO47" s="735"/>
      <c r="AP47" s="735"/>
      <c r="AQ47" s="735"/>
      <c r="AR47" s="735"/>
      <c r="AS47" s="735"/>
      <c r="AT47" s="735"/>
      <c r="AU47" s="735"/>
      <c r="AV47" s="735"/>
      <c r="AW47" s="735"/>
      <c r="AX47" s="735"/>
      <c r="AY47" s="735"/>
      <c r="AZ47" s="735"/>
      <c r="BA47" s="735"/>
      <c r="BB47" s="735"/>
      <c r="BC47" s="735"/>
      <c r="BD47" s="735"/>
      <c r="BE47" s="735"/>
      <c r="BF47" s="735"/>
      <c r="BG47" s="735"/>
      <c r="BH47" s="735"/>
      <c r="BI47" s="735"/>
      <c r="BJ47" s="735"/>
      <c r="BK47" s="735"/>
      <c r="BL47" s="735"/>
      <c r="BM47" s="735"/>
      <c r="BN47" s="735"/>
      <c r="BO47" s="735"/>
      <c r="BP47" s="735"/>
      <c r="BQ47" s="735"/>
      <c r="BR47" s="735"/>
      <c r="BS47" s="735"/>
      <c r="BT47" s="735"/>
      <c r="BU47" s="735"/>
      <c r="BV47" s="735"/>
      <c r="BW47" s="735"/>
      <c r="BX47" s="735"/>
      <c r="BY47" s="735"/>
      <c r="BZ47" s="735"/>
      <c r="CA47" s="735"/>
      <c r="CB47" s="735"/>
      <c r="CD47" s="719"/>
      <c r="CE47" s="720"/>
      <c r="CF47" s="613" t="s">
        <v>365</v>
      </c>
      <c r="CG47" s="614"/>
      <c r="CH47" s="614"/>
      <c r="CI47" s="614"/>
      <c r="CJ47" s="614"/>
      <c r="CK47" s="614"/>
      <c r="CL47" s="614"/>
      <c r="CM47" s="614"/>
      <c r="CN47" s="614"/>
      <c r="CO47" s="614"/>
      <c r="CP47" s="614"/>
      <c r="CQ47" s="615"/>
      <c r="CR47" s="616" t="s">
        <v>128</v>
      </c>
      <c r="CS47" s="650"/>
      <c r="CT47" s="650"/>
      <c r="CU47" s="650"/>
      <c r="CV47" s="650"/>
      <c r="CW47" s="650"/>
      <c r="CX47" s="650"/>
      <c r="CY47" s="651"/>
      <c r="CZ47" s="621" t="s">
        <v>128</v>
      </c>
      <c r="DA47" s="652"/>
      <c r="DB47" s="652"/>
      <c r="DC47" s="658"/>
      <c r="DD47" s="625" t="s">
        <v>128</v>
      </c>
      <c r="DE47" s="650"/>
      <c r="DF47" s="650"/>
      <c r="DG47" s="650"/>
      <c r="DH47" s="650"/>
      <c r="DI47" s="650"/>
      <c r="DJ47" s="650"/>
      <c r="DK47" s="651"/>
      <c r="DL47" s="707"/>
      <c r="DM47" s="708"/>
      <c r="DN47" s="708"/>
      <c r="DO47" s="708"/>
      <c r="DP47" s="708"/>
      <c r="DQ47" s="708"/>
      <c r="DR47" s="708"/>
      <c r="DS47" s="708"/>
      <c r="DT47" s="708"/>
      <c r="DU47" s="708"/>
      <c r="DV47" s="709"/>
      <c r="DW47" s="701"/>
      <c r="DX47" s="702"/>
      <c r="DY47" s="702"/>
      <c r="DZ47" s="702"/>
      <c r="EA47" s="702"/>
      <c r="EB47" s="702"/>
      <c r="EC47" s="703"/>
    </row>
    <row r="48" spans="2:133" ht="10.8" x14ac:dyDescent="0.2">
      <c r="B48" s="734" t="s">
        <v>366</v>
      </c>
      <c r="C48" s="734"/>
      <c r="D48" s="734"/>
      <c r="E48" s="734"/>
      <c r="F48" s="734"/>
      <c r="G48" s="734"/>
      <c r="H48" s="734"/>
      <c r="I48" s="734"/>
      <c r="J48" s="734"/>
      <c r="K48" s="734"/>
      <c r="L48" s="734"/>
      <c r="M48" s="734"/>
      <c r="N48" s="734"/>
      <c r="O48" s="734"/>
      <c r="P48" s="734"/>
      <c r="Q48" s="734"/>
      <c r="R48" s="734"/>
      <c r="S48" s="734"/>
      <c r="T48" s="734"/>
      <c r="U48" s="734"/>
      <c r="V48" s="734"/>
      <c r="W48" s="734"/>
      <c r="X48" s="734"/>
      <c r="Y48" s="734"/>
      <c r="Z48" s="734"/>
      <c r="AA48" s="734"/>
      <c r="AB48" s="734"/>
      <c r="AC48" s="734"/>
      <c r="AD48" s="734"/>
      <c r="AE48" s="734"/>
      <c r="AF48" s="734"/>
      <c r="AG48" s="734"/>
      <c r="AH48" s="734"/>
      <c r="AI48" s="734"/>
      <c r="AJ48" s="734"/>
      <c r="AK48" s="734"/>
      <c r="AL48" s="734"/>
      <c r="AM48" s="734"/>
      <c r="AN48" s="734"/>
      <c r="AO48" s="734"/>
      <c r="AP48" s="734"/>
      <c r="AQ48" s="734"/>
      <c r="AR48" s="734"/>
      <c r="AS48" s="734"/>
      <c r="AT48" s="734"/>
      <c r="AU48" s="734"/>
      <c r="AV48" s="734"/>
      <c r="AW48" s="734"/>
      <c r="AX48" s="734"/>
      <c r="AY48" s="734"/>
      <c r="AZ48" s="734"/>
      <c r="BA48" s="734"/>
      <c r="BB48" s="734"/>
      <c r="BC48" s="734"/>
      <c r="BD48" s="734"/>
      <c r="BE48" s="734"/>
      <c r="BF48" s="734"/>
      <c r="BG48" s="734"/>
      <c r="BH48" s="734"/>
      <c r="BI48" s="734"/>
      <c r="BJ48" s="734"/>
      <c r="BK48" s="734"/>
      <c r="BL48" s="734"/>
      <c r="BM48" s="734"/>
      <c r="BN48" s="734"/>
      <c r="BO48" s="734"/>
      <c r="BP48" s="734"/>
      <c r="BQ48" s="734"/>
      <c r="BR48" s="734"/>
      <c r="BS48" s="734"/>
      <c r="BT48" s="734"/>
      <c r="BU48" s="734"/>
      <c r="BV48" s="734"/>
      <c r="BW48" s="734"/>
      <c r="BX48" s="734"/>
      <c r="BY48" s="734"/>
      <c r="BZ48" s="734"/>
      <c r="CA48" s="734"/>
      <c r="CB48" s="734"/>
      <c r="CD48" s="721"/>
      <c r="CE48" s="722"/>
      <c r="CF48" s="613" t="s">
        <v>367</v>
      </c>
      <c r="CG48" s="614"/>
      <c r="CH48" s="614"/>
      <c r="CI48" s="614"/>
      <c r="CJ48" s="614"/>
      <c r="CK48" s="614"/>
      <c r="CL48" s="614"/>
      <c r="CM48" s="614"/>
      <c r="CN48" s="614"/>
      <c r="CO48" s="614"/>
      <c r="CP48" s="614"/>
      <c r="CQ48" s="615"/>
      <c r="CR48" s="616" t="s">
        <v>128</v>
      </c>
      <c r="CS48" s="617"/>
      <c r="CT48" s="617"/>
      <c r="CU48" s="617"/>
      <c r="CV48" s="617"/>
      <c r="CW48" s="617"/>
      <c r="CX48" s="617"/>
      <c r="CY48" s="618"/>
      <c r="CZ48" s="621" t="s">
        <v>128</v>
      </c>
      <c r="DA48" s="622"/>
      <c r="DB48" s="622"/>
      <c r="DC48" s="634"/>
      <c r="DD48" s="625" t="s">
        <v>128</v>
      </c>
      <c r="DE48" s="617"/>
      <c r="DF48" s="617"/>
      <c r="DG48" s="617"/>
      <c r="DH48" s="617"/>
      <c r="DI48" s="617"/>
      <c r="DJ48" s="617"/>
      <c r="DK48" s="618"/>
      <c r="DL48" s="707"/>
      <c r="DM48" s="708"/>
      <c r="DN48" s="708"/>
      <c r="DO48" s="708"/>
      <c r="DP48" s="708"/>
      <c r="DQ48" s="708"/>
      <c r="DR48" s="708"/>
      <c r="DS48" s="708"/>
      <c r="DT48" s="708"/>
      <c r="DU48" s="708"/>
      <c r="DV48" s="709"/>
      <c r="DW48" s="701"/>
      <c r="DX48" s="702"/>
      <c r="DY48" s="702"/>
      <c r="DZ48" s="702"/>
      <c r="EA48" s="702"/>
      <c r="EB48" s="702"/>
      <c r="EC48" s="703"/>
    </row>
    <row r="49" spans="2:133" ht="11.25" customHeight="1" x14ac:dyDescent="0.2">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660" t="s">
        <v>368</v>
      </c>
      <c r="CE49" s="661"/>
      <c r="CF49" s="661"/>
      <c r="CG49" s="661"/>
      <c r="CH49" s="661"/>
      <c r="CI49" s="661"/>
      <c r="CJ49" s="661"/>
      <c r="CK49" s="661"/>
      <c r="CL49" s="661"/>
      <c r="CM49" s="661"/>
      <c r="CN49" s="661"/>
      <c r="CO49" s="661"/>
      <c r="CP49" s="661"/>
      <c r="CQ49" s="662"/>
      <c r="CR49" s="710">
        <v>30157778</v>
      </c>
      <c r="CS49" s="687"/>
      <c r="CT49" s="687"/>
      <c r="CU49" s="687"/>
      <c r="CV49" s="687"/>
      <c r="CW49" s="687"/>
      <c r="CX49" s="687"/>
      <c r="CY49" s="724"/>
      <c r="CZ49" s="715">
        <v>100</v>
      </c>
      <c r="DA49" s="725"/>
      <c r="DB49" s="725"/>
      <c r="DC49" s="726"/>
      <c r="DD49" s="727">
        <v>19263054</v>
      </c>
      <c r="DE49" s="687"/>
      <c r="DF49" s="687"/>
      <c r="DG49" s="687"/>
      <c r="DH49" s="687"/>
      <c r="DI49" s="687"/>
      <c r="DJ49" s="687"/>
      <c r="DK49" s="724"/>
      <c r="DL49" s="728"/>
      <c r="DM49" s="729"/>
      <c r="DN49" s="729"/>
      <c r="DO49" s="729"/>
      <c r="DP49" s="729"/>
      <c r="DQ49" s="729"/>
      <c r="DR49" s="729"/>
      <c r="DS49" s="729"/>
      <c r="DT49" s="729"/>
      <c r="DU49" s="729"/>
      <c r="DV49" s="730"/>
      <c r="DW49" s="731"/>
      <c r="DX49" s="732"/>
      <c r="DY49" s="732"/>
      <c r="DZ49" s="732"/>
      <c r="EA49" s="732"/>
      <c r="EB49" s="732"/>
      <c r="EC49" s="733"/>
    </row>
    <row r="50" spans="2:133" ht="10.8" hidden="1" x14ac:dyDescent="0.2">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EA135"/>
  <sheetViews>
    <sheetView topLeftCell="A22" zoomScale="70" zoomScaleNormal="25" zoomScaleSheetLayoutView="70" workbookViewId="0">
      <selection activeCell="BQ4" sqref="BQ4:DZ4"/>
    </sheetView>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736" t="s">
        <v>369</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c r="AZ2" s="736"/>
      <c r="BA2" s="736"/>
      <c r="BB2" s="736"/>
      <c r="BC2" s="736"/>
      <c r="BD2" s="736"/>
      <c r="BE2" s="736"/>
      <c r="BF2" s="736"/>
      <c r="BG2" s="736"/>
      <c r="BH2" s="736"/>
      <c r="BI2" s="736"/>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37" t="s">
        <v>370</v>
      </c>
      <c r="DK2" s="738"/>
      <c r="DL2" s="738"/>
      <c r="DM2" s="738"/>
      <c r="DN2" s="738"/>
      <c r="DO2" s="739"/>
      <c r="DP2" s="212"/>
      <c r="DQ2" s="737" t="s">
        <v>371</v>
      </c>
      <c r="DR2" s="738"/>
      <c r="DS2" s="738"/>
      <c r="DT2" s="738"/>
      <c r="DU2" s="738"/>
      <c r="DV2" s="738"/>
      <c r="DW2" s="738"/>
      <c r="DX2" s="738"/>
      <c r="DY2" s="738"/>
      <c r="DZ2" s="739"/>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5">
      <c r="A4" s="740" t="s">
        <v>372</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216"/>
      <c r="BA4" s="216"/>
      <c r="BB4" s="216"/>
      <c r="BC4" s="216"/>
      <c r="BD4" s="216"/>
      <c r="BE4" s="217"/>
      <c r="BF4" s="217"/>
      <c r="BG4" s="217"/>
      <c r="BH4" s="217"/>
      <c r="BI4" s="217"/>
      <c r="BJ4" s="217"/>
      <c r="BK4" s="217"/>
      <c r="BL4" s="217"/>
      <c r="BM4" s="217"/>
      <c r="BN4" s="217"/>
      <c r="BO4" s="217"/>
      <c r="BP4" s="217"/>
      <c r="BQ4" s="741" t="s">
        <v>373</v>
      </c>
      <c r="BR4" s="741"/>
      <c r="BS4" s="741"/>
      <c r="BT4" s="741"/>
      <c r="BU4" s="741"/>
      <c r="BV4" s="741"/>
      <c r="BW4" s="741"/>
      <c r="BX4" s="741"/>
      <c r="BY4" s="741"/>
      <c r="BZ4" s="741"/>
      <c r="CA4" s="741"/>
      <c r="CB4" s="741"/>
      <c r="CC4" s="741"/>
      <c r="CD4" s="741"/>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219"/>
    </row>
    <row r="5" spans="1:131" s="220" customFormat="1" ht="26.25" customHeight="1" x14ac:dyDescent="0.2">
      <c r="A5" s="742" t="s">
        <v>374</v>
      </c>
      <c r="B5" s="743"/>
      <c r="C5" s="743"/>
      <c r="D5" s="743"/>
      <c r="E5" s="743"/>
      <c r="F5" s="743"/>
      <c r="G5" s="743"/>
      <c r="H5" s="743"/>
      <c r="I5" s="743"/>
      <c r="J5" s="743"/>
      <c r="K5" s="743"/>
      <c r="L5" s="743"/>
      <c r="M5" s="743"/>
      <c r="N5" s="743"/>
      <c r="O5" s="743"/>
      <c r="P5" s="744"/>
      <c r="Q5" s="748" t="s">
        <v>375</v>
      </c>
      <c r="R5" s="749"/>
      <c r="S5" s="749"/>
      <c r="T5" s="749"/>
      <c r="U5" s="750"/>
      <c r="V5" s="748" t="s">
        <v>376</v>
      </c>
      <c r="W5" s="749"/>
      <c r="X5" s="749"/>
      <c r="Y5" s="749"/>
      <c r="Z5" s="750"/>
      <c r="AA5" s="748" t="s">
        <v>377</v>
      </c>
      <c r="AB5" s="749"/>
      <c r="AC5" s="749"/>
      <c r="AD5" s="749"/>
      <c r="AE5" s="749"/>
      <c r="AF5" s="754" t="s">
        <v>378</v>
      </c>
      <c r="AG5" s="749"/>
      <c r="AH5" s="749"/>
      <c r="AI5" s="749"/>
      <c r="AJ5" s="755"/>
      <c r="AK5" s="749" t="s">
        <v>379</v>
      </c>
      <c r="AL5" s="749"/>
      <c r="AM5" s="749"/>
      <c r="AN5" s="749"/>
      <c r="AO5" s="750"/>
      <c r="AP5" s="748" t="s">
        <v>380</v>
      </c>
      <c r="AQ5" s="749"/>
      <c r="AR5" s="749"/>
      <c r="AS5" s="749"/>
      <c r="AT5" s="750"/>
      <c r="AU5" s="748" t="s">
        <v>381</v>
      </c>
      <c r="AV5" s="749"/>
      <c r="AW5" s="749"/>
      <c r="AX5" s="749"/>
      <c r="AY5" s="755"/>
      <c r="AZ5" s="216"/>
      <c r="BA5" s="216"/>
      <c r="BB5" s="216"/>
      <c r="BC5" s="216"/>
      <c r="BD5" s="216"/>
      <c r="BE5" s="217"/>
      <c r="BF5" s="217"/>
      <c r="BG5" s="217"/>
      <c r="BH5" s="217"/>
      <c r="BI5" s="217"/>
      <c r="BJ5" s="217"/>
      <c r="BK5" s="217"/>
      <c r="BL5" s="217"/>
      <c r="BM5" s="217"/>
      <c r="BN5" s="217"/>
      <c r="BO5" s="217"/>
      <c r="BP5" s="217"/>
      <c r="BQ5" s="742" t="s">
        <v>382</v>
      </c>
      <c r="BR5" s="743"/>
      <c r="BS5" s="743"/>
      <c r="BT5" s="743"/>
      <c r="BU5" s="743"/>
      <c r="BV5" s="743"/>
      <c r="BW5" s="743"/>
      <c r="BX5" s="743"/>
      <c r="BY5" s="743"/>
      <c r="BZ5" s="743"/>
      <c r="CA5" s="743"/>
      <c r="CB5" s="743"/>
      <c r="CC5" s="743"/>
      <c r="CD5" s="743"/>
      <c r="CE5" s="743"/>
      <c r="CF5" s="743"/>
      <c r="CG5" s="744"/>
      <c r="CH5" s="748" t="s">
        <v>383</v>
      </c>
      <c r="CI5" s="749"/>
      <c r="CJ5" s="749"/>
      <c r="CK5" s="749"/>
      <c r="CL5" s="750"/>
      <c r="CM5" s="748" t="s">
        <v>384</v>
      </c>
      <c r="CN5" s="749"/>
      <c r="CO5" s="749"/>
      <c r="CP5" s="749"/>
      <c r="CQ5" s="750"/>
      <c r="CR5" s="748" t="s">
        <v>385</v>
      </c>
      <c r="CS5" s="749"/>
      <c r="CT5" s="749"/>
      <c r="CU5" s="749"/>
      <c r="CV5" s="750"/>
      <c r="CW5" s="748" t="s">
        <v>386</v>
      </c>
      <c r="CX5" s="749"/>
      <c r="CY5" s="749"/>
      <c r="CZ5" s="749"/>
      <c r="DA5" s="750"/>
      <c r="DB5" s="748" t="s">
        <v>387</v>
      </c>
      <c r="DC5" s="749"/>
      <c r="DD5" s="749"/>
      <c r="DE5" s="749"/>
      <c r="DF5" s="750"/>
      <c r="DG5" s="780" t="s">
        <v>388</v>
      </c>
      <c r="DH5" s="781"/>
      <c r="DI5" s="781"/>
      <c r="DJ5" s="781"/>
      <c r="DK5" s="782"/>
      <c r="DL5" s="780" t="s">
        <v>389</v>
      </c>
      <c r="DM5" s="781"/>
      <c r="DN5" s="781"/>
      <c r="DO5" s="781"/>
      <c r="DP5" s="782"/>
      <c r="DQ5" s="748" t="s">
        <v>390</v>
      </c>
      <c r="DR5" s="749"/>
      <c r="DS5" s="749"/>
      <c r="DT5" s="749"/>
      <c r="DU5" s="750"/>
      <c r="DV5" s="748" t="s">
        <v>381</v>
      </c>
      <c r="DW5" s="749"/>
      <c r="DX5" s="749"/>
      <c r="DY5" s="749"/>
      <c r="DZ5" s="755"/>
      <c r="EA5" s="219"/>
    </row>
    <row r="6" spans="1:131" s="220" customFormat="1" ht="26.25" customHeight="1" thickBot="1" x14ac:dyDescent="0.25">
      <c r="A6" s="745"/>
      <c r="B6" s="746"/>
      <c r="C6" s="746"/>
      <c r="D6" s="746"/>
      <c r="E6" s="746"/>
      <c r="F6" s="746"/>
      <c r="G6" s="746"/>
      <c r="H6" s="746"/>
      <c r="I6" s="746"/>
      <c r="J6" s="746"/>
      <c r="K6" s="746"/>
      <c r="L6" s="746"/>
      <c r="M6" s="746"/>
      <c r="N6" s="746"/>
      <c r="O6" s="746"/>
      <c r="P6" s="747"/>
      <c r="Q6" s="751"/>
      <c r="R6" s="752"/>
      <c r="S6" s="752"/>
      <c r="T6" s="752"/>
      <c r="U6" s="753"/>
      <c r="V6" s="751"/>
      <c r="W6" s="752"/>
      <c r="X6" s="752"/>
      <c r="Y6" s="752"/>
      <c r="Z6" s="753"/>
      <c r="AA6" s="751"/>
      <c r="AB6" s="752"/>
      <c r="AC6" s="752"/>
      <c r="AD6" s="752"/>
      <c r="AE6" s="752"/>
      <c r="AF6" s="756"/>
      <c r="AG6" s="752"/>
      <c r="AH6" s="752"/>
      <c r="AI6" s="752"/>
      <c r="AJ6" s="757"/>
      <c r="AK6" s="752"/>
      <c r="AL6" s="752"/>
      <c r="AM6" s="752"/>
      <c r="AN6" s="752"/>
      <c r="AO6" s="753"/>
      <c r="AP6" s="751"/>
      <c r="AQ6" s="752"/>
      <c r="AR6" s="752"/>
      <c r="AS6" s="752"/>
      <c r="AT6" s="753"/>
      <c r="AU6" s="751"/>
      <c r="AV6" s="752"/>
      <c r="AW6" s="752"/>
      <c r="AX6" s="752"/>
      <c r="AY6" s="757"/>
      <c r="AZ6" s="216"/>
      <c r="BA6" s="216"/>
      <c r="BB6" s="216"/>
      <c r="BC6" s="216"/>
      <c r="BD6" s="216"/>
      <c r="BE6" s="217"/>
      <c r="BF6" s="217"/>
      <c r="BG6" s="217"/>
      <c r="BH6" s="217"/>
      <c r="BI6" s="217"/>
      <c r="BJ6" s="217"/>
      <c r="BK6" s="217"/>
      <c r="BL6" s="217"/>
      <c r="BM6" s="217"/>
      <c r="BN6" s="217"/>
      <c r="BO6" s="217"/>
      <c r="BP6" s="217"/>
      <c r="BQ6" s="745"/>
      <c r="BR6" s="746"/>
      <c r="BS6" s="746"/>
      <c r="BT6" s="746"/>
      <c r="BU6" s="746"/>
      <c r="BV6" s="746"/>
      <c r="BW6" s="746"/>
      <c r="BX6" s="746"/>
      <c r="BY6" s="746"/>
      <c r="BZ6" s="746"/>
      <c r="CA6" s="746"/>
      <c r="CB6" s="746"/>
      <c r="CC6" s="746"/>
      <c r="CD6" s="746"/>
      <c r="CE6" s="746"/>
      <c r="CF6" s="746"/>
      <c r="CG6" s="747"/>
      <c r="CH6" s="751"/>
      <c r="CI6" s="752"/>
      <c r="CJ6" s="752"/>
      <c r="CK6" s="752"/>
      <c r="CL6" s="753"/>
      <c r="CM6" s="751"/>
      <c r="CN6" s="752"/>
      <c r="CO6" s="752"/>
      <c r="CP6" s="752"/>
      <c r="CQ6" s="753"/>
      <c r="CR6" s="751"/>
      <c r="CS6" s="752"/>
      <c r="CT6" s="752"/>
      <c r="CU6" s="752"/>
      <c r="CV6" s="753"/>
      <c r="CW6" s="751"/>
      <c r="CX6" s="752"/>
      <c r="CY6" s="752"/>
      <c r="CZ6" s="752"/>
      <c r="DA6" s="753"/>
      <c r="DB6" s="751"/>
      <c r="DC6" s="752"/>
      <c r="DD6" s="752"/>
      <c r="DE6" s="752"/>
      <c r="DF6" s="753"/>
      <c r="DG6" s="783"/>
      <c r="DH6" s="784"/>
      <c r="DI6" s="784"/>
      <c r="DJ6" s="784"/>
      <c r="DK6" s="785"/>
      <c r="DL6" s="783"/>
      <c r="DM6" s="784"/>
      <c r="DN6" s="784"/>
      <c r="DO6" s="784"/>
      <c r="DP6" s="785"/>
      <c r="DQ6" s="751"/>
      <c r="DR6" s="752"/>
      <c r="DS6" s="752"/>
      <c r="DT6" s="752"/>
      <c r="DU6" s="753"/>
      <c r="DV6" s="751"/>
      <c r="DW6" s="752"/>
      <c r="DX6" s="752"/>
      <c r="DY6" s="752"/>
      <c r="DZ6" s="757"/>
      <c r="EA6" s="219"/>
    </row>
    <row r="7" spans="1:131" s="220" customFormat="1" ht="26.25" customHeight="1" thickTop="1" x14ac:dyDescent="0.2">
      <c r="A7" s="221">
        <v>1</v>
      </c>
      <c r="B7" s="764" t="s">
        <v>391</v>
      </c>
      <c r="C7" s="765"/>
      <c r="D7" s="765"/>
      <c r="E7" s="765"/>
      <c r="F7" s="765"/>
      <c r="G7" s="765"/>
      <c r="H7" s="765"/>
      <c r="I7" s="765"/>
      <c r="J7" s="765"/>
      <c r="K7" s="765"/>
      <c r="L7" s="765"/>
      <c r="M7" s="765"/>
      <c r="N7" s="765"/>
      <c r="O7" s="765"/>
      <c r="P7" s="766"/>
      <c r="Q7" s="767">
        <v>32335</v>
      </c>
      <c r="R7" s="768"/>
      <c r="S7" s="768"/>
      <c r="T7" s="768"/>
      <c r="U7" s="768"/>
      <c r="V7" s="768">
        <v>31461</v>
      </c>
      <c r="W7" s="768"/>
      <c r="X7" s="768"/>
      <c r="Y7" s="768"/>
      <c r="Z7" s="768"/>
      <c r="AA7" s="768">
        <v>874</v>
      </c>
      <c r="AB7" s="768"/>
      <c r="AC7" s="768"/>
      <c r="AD7" s="768"/>
      <c r="AE7" s="769"/>
      <c r="AF7" s="770">
        <v>829</v>
      </c>
      <c r="AG7" s="771"/>
      <c r="AH7" s="771"/>
      <c r="AI7" s="771"/>
      <c r="AJ7" s="772"/>
      <c r="AK7" s="773">
        <v>945</v>
      </c>
      <c r="AL7" s="774"/>
      <c r="AM7" s="774"/>
      <c r="AN7" s="774"/>
      <c r="AO7" s="774"/>
      <c r="AP7" s="774">
        <v>26293</v>
      </c>
      <c r="AQ7" s="774"/>
      <c r="AR7" s="774"/>
      <c r="AS7" s="774"/>
      <c r="AT7" s="774"/>
      <c r="AU7" s="775"/>
      <c r="AV7" s="775"/>
      <c r="AW7" s="775"/>
      <c r="AX7" s="775"/>
      <c r="AY7" s="776"/>
      <c r="AZ7" s="216"/>
      <c r="BA7" s="216"/>
      <c r="BB7" s="216"/>
      <c r="BC7" s="216"/>
      <c r="BD7" s="216"/>
      <c r="BE7" s="217"/>
      <c r="BF7" s="217"/>
      <c r="BG7" s="217"/>
      <c r="BH7" s="217"/>
      <c r="BI7" s="217"/>
      <c r="BJ7" s="217"/>
      <c r="BK7" s="217"/>
      <c r="BL7" s="217"/>
      <c r="BM7" s="217"/>
      <c r="BN7" s="217"/>
      <c r="BO7" s="217"/>
      <c r="BP7" s="217"/>
      <c r="BQ7" s="221">
        <v>1</v>
      </c>
      <c r="BR7" s="222"/>
      <c r="BS7" s="777" t="s">
        <v>583</v>
      </c>
      <c r="BT7" s="778"/>
      <c r="BU7" s="778"/>
      <c r="BV7" s="778"/>
      <c r="BW7" s="778"/>
      <c r="BX7" s="778"/>
      <c r="BY7" s="778"/>
      <c r="BZ7" s="778"/>
      <c r="CA7" s="778"/>
      <c r="CB7" s="778"/>
      <c r="CC7" s="778"/>
      <c r="CD7" s="778"/>
      <c r="CE7" s="778"/>
      <c r="CF7" s="778"/>
      <c r="CG7" s="779"/>
      <c r="CH7" s="758">
        <v>-6</v>
      </c>
      <c r="CI7" s="759"/>
      <c r="CJ7" s="759"/>
      <c r="CK7" s="759"/>
      <c r="CL7" s="760"/>
      <c r="CM7" s="758">
        <v>34</v>
      </c>
      <c r="CN7" s="759"/>
      <c r="CO7" s="759"/>
      <c r="CP7" s="759"/>
      <c r="CQ7" s="760"/>
      <c r="CR7" s="758">
        <v>10</v>
      </c>
      <c r="CS7" s="759"/>
      <c r="CT7" s="759"/>
      <c r="CU7" s="759"/>
      <c r="CV7" s="760"/>
      <c r="CW7" s="758">
        <v>156</v>
      </c>
      <c r="CX7" s="759"/>
      <c r="CY7" s="759"/>
      <c r="CZ7" s="759"/>
      <c r="DA7" s="760"/>
      <c r="DB7" s="758" t="s">
        <v>511</v>
      </c>
      <c r="DC7" s="759"/>
      <c r="DD7" s="759"/>
      <c r="DE7" s="759"/>
      <c r="DF7" s="760"/>
      <c r="DG7" s="758" t="s">
        <v>511</v>
      </c>
      <c r="DH7" s="759"/>
      <c r="DI7" s="759"/>
      <c r="DJ7" s="759"/>
      <c r="DK7" s="760"/>
      <c r="DL7" s="758" t="s">
        <v>585</v>
      </c>
      <c r="DM7" s="759"/>
      <c r="DN7" s="759"/>
      <c r="DO7" s="759"/>
      <c r="DP7" s="760"/>
      <c r="DQ7" s="758" t="s">
        <v>585</v>
      </c>
      <c r="DR7" s="759"/>
      <c r="DS7" s="759"/>
      <c r="DT7" s="759"/>
      <c r="DU7" s="760"/>
      <c r="DV7" s="761"/>
      <c r="DW7" s="762"/>
      <c r="DX7" s="762"/>
      <c r="DY7" s="762"/>
      <c r="DZ7" s="763"/>
      <c r="EA7" s="219"/>
    </row>
    <row r="8" spans="1:131" s="220" customFormat="1" ht="26.25" customHeight="1" x14ac:dyDescent="0.2">
      <c r="A8" s="223">
        <v>2</v>
      </c>
      <c r="B8" s="797" t="s">
        <v>392</v>
      </c>
      <c r="C8" s="798"/>
      <c r="D8" s="798"/>
      <c r="E8" s="798"/>
      <c r="F8" s="798"/>
      <c r="G8" s="798"/>
      <c r="H8" s="798"/>
      <c r="I8" s="798"/>
      <c r="J8" s="798"/>
      <c r="K8" s="798"/>
      <c r="L8" s="798"/>
      <c r="M8" s="798"/>
      <c r="N8" s="798"/>
      <c r="O8" s="798"/>
      <c r="P8" s="799"/>
      <c r="Q8" s="800">
        <v>21</v>
      </c>
      <c r="R8" s="801"/>
      <c r="S8" s="801"/>
      <c r="T8" s="801"/>
      <c r="U8" s="801"/>
      <c r="V8" s="801">
        <v>21</v>
      </c>
      <c r="W8" s="801"/>
      <c r="X8" s="801"/>
      <c r="Y8" s="801"/>
      <c r="Z8" s="801"/>
      <c r="AA8" s="801">
        <v>0</v>
      </c>
      <c r="AB8" s="801"/>
      <c r="AC8" s="801"/>
      <c r="AD8" s="801"/>
      <c r="AE8" s="802"/>
      <c r="AF8" s="803">
        <v>0</v>
      </c>
      <c r="AG8" s="804"/>
      <c r="AH8" s="804"/>
      <c r="AI8" s="804"/>
      <c r="AJ8" s="805"/>
      <c r="AK8" s="786">
        <v>18</v>
      </c>
      <c r="AL8" s="787"/>
      <c r="AM8" s="787"/>
      <c r="AN8" s="787"/>
      <c r="AO8" s="787"/>
      <c r="AP8" s="787" t="s">
        <v>573</v>
      </c>
      <c r="AQ8" s="787"/>
      <c r="AR8" s="787"/>
      <c r="AS8" s="787"/>
      <c r="AT8" s="787"/>
      <c r="AU8" s="788"/>
      <c r="AV8" s="788"/>
      <c r="AW8" s="788"/>
      <c r="AX8" s="788"/>
      <c r="AY8" s="789"/>
      <c r="AZ8" s="216"/>
      <c r="BA8" s="216"/>
      <c r="BB8" s="216"/>
      <c r="BC8" s="216"/>
      <c r="BD8" s="216"/>
      <c r="BE8" s="217"/>
      <c r="BF8" s="217"/>
      <c r="BG8" s="217"/>
      <c r="BH8" s="217"/>
      <c r="BI8" s="217"/>
      <c r="BJ8" s="217"/>
      <c r="BK8" s="217"/>
      <c r="BL8" s="217"/>
      <c r="BM8" s="217"/>
      <c r="BN8" s="217"/>
      <c r="BO8" s="217"/>
      <c r="BP8" s="217"/>
      <c r="BQ8" s="223">
        <v>2</v>
      </c>
      <c r="BR8" s="224"/>
      <c r="BS8" s="806" t="s">
        <v>584</v>
      </c>
      <c r="BT8" s="807"/>
      <c r="BU8" s="807"/>
      <c r="BV8" s="807"/>
      <c r="BW8" s="807"/>
      <c r="BX8" s="807"/>
      <c r="BY8" s="807"/>
      <c r="BZ8" s="807"/>
      <c r="CA8" s="807"/>
      <c r="CB8" s="807"/>
      <c r="CC8" s="807"/>
      <c r="CD8" s="807"/>
      <c r="CE8" s="807"/>
      <c r="CF8" s="807"/>
      <c r="CG8" s="808"/>
      <c r="CH8" s="793">
        <v>7</v>
      </c>
      <c r="CI8" s="794"/>
      <c r="CJ8" s="794"/>
      <c r="CK8" s="794"/>
      <c r="CL8" s="795"/>
      <c r="CM8" s="793">
        <v>30</v>
      </c>
      <c r="CN8" s="794"/>
      <c r="CO8" s="794"/>
      <c r="CP8" s="794"/>
      <c r="CQ8" s="795"/>
      <c r="CR8" s="793">
        <v>10</v>
      </c>
      <c r="CS8" s="794"/>
      <c r="CT8" s="794"/>
      <c r="CU8" s="794"/>
      <c r="CV8" s="795"/>
      <c r="CW8" s="793" t="s">
        <v>511</v>
      </c>
      <c r="CX8" s="794"/>
      <c r="CY8" s="794"/>
      <c r="CZ8" s="794"/>
      <c r="DA8" s="795"/>
      <c r="DB8" s="793" t="s">
        <v>511</v>
      </c>
      <c r="DC8" s="794"/>
      <c r="DD8" s="794"/>
      <c r="DE8" s="794"/>
      <c r="DF8" s="795"/>
      <c r="DG8" s="793" t="s">
        <v>511</v>
      </c>
      <c r="DH8" s="794"/>
      <c r="DI8" s="794"/>
      <c r="DJ8" s="794"/>
      <c r="DK8" s="795"/>
      <c r="DL8" s="793" t="s">
        <v>585</v>
      </c>
      <c r="DM8" s="794"/>
      <c r="DN8" s="794"/>
      <c r="DO8" s="794"/>
      <c r="DP8" s="795"/>
      <c r="DQ8" s="793" t="s">
        <v>585</v>
      </c>
      <c r="DR8" s="794"/>
      <c r="DS8" s="794"/>
      <c r="DT8" s="794"/>
      <c r="DU8" s="795"/>
      <c r="DV8" s="790"/>
      <c r="DW8" s="791"/>
      <c r="DX8" s="791"/>
      <c r="DY8" s="791"/>
      <c r="DZ8" s="796"/>
      <c r="EA8" s="219"/>
    </row>
    <row r="9" spans="1:131" s="220" customFormat="1" ht="26.25" customHeight="1" x14ac:dyDescent="0.2">
      <c r="A9" s="223">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786"/>
      <c r="AL9" s="787"/>
      <c r="AM9" s="787"/>
      <c r="AN9" s="787"/>
      <c r="AO9" s="787"/>
      <c r="AP9" s="787"/>
      <c r="AQ9" s="787"/>
      <c r="AR9" s="787"/>
      <c r="AS9" s="787"/>
      <c r="AT9" s="787"/>
      <c r="AU9" s="788"/>
      <c r="AV9" s="788"/>
      <c r="AW9" s="788"/>
      <c r="AX9" s="788"/>
      <c r="AY9" s="789"/>
      <c r="AZ9" s="216"/>
      <c r="BA9" s="216"/>
      <c r="BB9" s="216"/>
      <c r="BC9" s="216"/>
      <c r="BD9" s="216"/>
      <c r="BE9" s="217"/>
      <c r="BF9" s="217"/>
      <c r="BG9" s="217"/>
      <c r="BH9" s="217"/>
      <c r="BI9" s="217"/>
      <c r="BJ9" s="217"/>
      <c r="BK9" s="217"/>
      <c r="BL9" s="217"/>
      <c r="BM9" s="217"/>
      <c r="BN9" s="217"/>
      <c r="BO9" s="217"/>
      <c r="BP9" s="217"/>
      <c r="BQ9" s="223">
        <v>3</v>
      </c>
      <c r="BR9" s="224"/>
      <c r="BS9" s="790"/>
      <c r="BT9" s="791"/>
      <c r="BU9" s="791"/>
      <c r="BV9" s="791"/>
      <c r="BW9" s="791"/>
      <c r="BX9" s="791"/>
      <c r="BY9" s="791"/>
      <c r="BZ9" s="791"/>
      <c r="CA9" s="791"/>
      <c r="CB9" s="791"/>
      <c r="CC9" s="791"/>
      <c r="CD9" s="791"/>
      <c r="CE9" s="791"/>
      <c r="CF9" s="791"/>
      <c r="CG9" s="792"/>
      <c r="CH9" s="793"/>
      <c r="CI9" s="794"/>
      <c r="CJ9" s="794"/>
      <c r="CK9" s="794"/>
      <c r="CL9" s="795"/>
      <c r="CM9" s="793"/>
      <c r="CN9" s="794"/>
      <c r="CO9" s="794"/>
      <c r="CP9" s="794"/>
      <c r="CQ9" s="795"/>
      <c r="CR9" s="793"/>
      <c r="CS9" s="794"/>
      <c r="CT9" s="794"/>
      <c r="CU9" s="794"/>
      <c r="CV9" s="795"/>
      <c r="CW9" s="793"/>
      <c r="CX9" s="794"/>
      <c r="CY9" s="794"/>
      <c r="CZ9" s="794"/>
      <c r="DA9" s="795"/>
      <c r="DB9" s="793"/>
      <c r="DC9" s="794"/>
      <c r="DD9" s="794"/>
      <c r="DE9" s="794"/>
      <c r="DF9" s="795"/>
      <c r="DG9" s="793"/>
      <c r="DH9" s="794"/>
      <c r="DI9" s="794"/>
      <c r="DJ9" s="794"/>
      <c r="DK9" s="795"/>
      <c r="DL9" s="793"/>
      <c r="DM9" s="794"/>
      <c r="DN9" s="794"/>
      <c r="DO9" s="794"/>
      <c r="DP9" s="795"/>
      <c r="DQ9" s="793"/>
      <c r="DR9" s="794"/>
      <c r="DS9" s="794"/>
      <c r="DT9" s="794"/>
      <c r="DU9" s="795"/>
      <c r="DV9" s="790"/>
      <c r="DW9" s="791"/>
      <c r="DX9" s="791"/>
      <c r="DY9" s="791"/>
      <c r="DZ9" s="796"/>
      <c r="EA9" s="219"/>
    </row>
    <row r="10" spans="1:131" s="220" customFormat="1" ht="26.25" customHeight="1" x14ac:dyDescent="0.2">
      <c r="A10" s="223">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786"/>
      <c r="AL10" s="787"/>
      <c r="AM10" s="787"/>
      <c r="AN10" s="787"/>
      <c r="AO10" s="787"/>
      <c r="AP10" s="787"/>
      <c r="AQ10" s="787"/>
      <c r="AR10" s="787"/>
      <c r="AS10" s="787"/>
      <c r="AT10" s="787"/>
      <c r="AU10" s="788"/>
      <c r="AV10" s="788"/>
      <c r="AW10" s="788"/>
      <c r="AX10" s="788"/>
      <c r="AY10" s="789"/>
      <c r="AZ10" s="216"/>
      <c r="BA10" s="216"/>
      <c r="BB10" s="216"/>
      <c r="BC10" s="216"/>
      <c r="BD10" s="216"/>
      <c r="BE10" s="217"/>
      <c r="BF10" s="217"/>
      <c r="BG10" s="217"/>
      <c r="BH10" s="217"/>
      <c r="BI10" s="217"/>
      <c r="BJ10" s="217"/>
      <c r="BK10" s="217"/>
      <c r="BL10" s="217"/>
      <c r="BM10" s="217"/>
      <c r="BN10" s="217"/>
      <c r="BO10" s="217"/>
      <c r="BP10" s="217"/>
      <c r="BQ10" s="223">
        <v>4</v>
      </c>
      <c r="BR10" s="224"/>
      <c r="BS10" s="790"/>
      <c r="BT10" s="791"/>
      <c r="BU10" s="791"/>
      <c r="BV10" s="791"/>
      <c r="BW10" s="791"/>
      <c r="BX10" s="791"/>
      <c r="BY10" s="791"/>
      <c r="BZ10" s="791"/>
      <c r="CA10" s="791"/>
      <c r="CB10" s="791"/>
      <c r="CC10" s="791"/>
      <c r="CD10" s="791"/>
      <c r="CE10" s="791"/>
      <c r="CF10" s="791"/>
      <c r="CG10" s="792"/>
      <c r="CH10" s="793"/>
      <c r="CI10" s="794"/>
      <c r="CJ10" s="794"/>
      <c r="CK10" s="794"/>
      <c r="CL10" s="795"/>
      <c r="CM10" s="793"/>
      <c r="CN10" s="794"/>
      <c r="CO10" s="794"/>
      <c r="CP10" s="794"/>
      <c r="CQ10" s="795"/>
      <c r="CR10" s="793"/>
      <c r="CS10" s="794"/>
      <c r="CT10" s="794"/>
      <c r="CU10" s="794"/>
      <c r="CV10" s="795"/>
      <c r="CW10" s="793"/>
      <c r="CX10" s="794"/>
      <c r="CY10" s="794"/>
      <c r="CZ10" s="794"/>
      <c r="DA10" s="795"/>
      <c r="DB10" s="793"/>
      <c r="DC10" s="794"/>
      <c r="DD10" s="794"/>
      <c r="DE10" s="794"/>
      <c r="DF10" s="795"/>
      <c r="DG10" s="793"/>
      <c r="DH10" s="794"/>
      <c r="DI10" s="794"/>
      <c r="DJ10" s="794"/>
      <c r="DK10" s="795"/>
      <c r="DL10" s="793"/>
      <c r="DM10" s="794"/>
      <c r="DN10" s="794"/>
      <c r="DO10" s="794"/>
      <c r="DP10" s="795"/>
      <c r="DQ10" s="793"/>
      <c r="DR10" s="794"/>
      <c r="DS10" s="794"/>
      <c r="DT10" s="794"/>
      <c r="DU10" s="795"/>
      <c r="DV10" s="790"/>
      <c r="DW10" s="791"/>
      <c r="DX10" s="791"/>
      <c r="DY10" s="791"/>
      <c r="DZ10" s="796"/>
      <c r="EA10" s="219"/>
    </row>
    <row r="11" spans="1:131" s="220" customFormat="1" ht="26.25" customHeight="1" x14ac:dyDescent="0.2">
      <c r="A11" s="223">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786"/>
      <c r="AL11" s="787"/>
      <c r="AM11" s="787"/>
      <c r="AN11" s="787"/>
      <c r="AO11" s="787"/>
      <c r="AP11" s="787"/>
      <c r="AQ11" s="787"/>
      <c r="AR11" s="787"/>
      <c r="AS11" s="787"/>
      <c r="AT11" s="787"/>
      <c r="AU11" s="788"/>
      <c r="AV11" s="788"/>
      <c r="AW11" s="788"/>
      <c r="AX11" s="788"/>
      <c r="AY11" s="789"/>
      <c r="AZ11" s="216"/>
      <c r="BA11" s="216"/>
      <c r="BB11" s="216"/>
      <c r="BC11" s="216"/>
      <c r="BD11" s="216"/>
      <c r="BE11" s="217"/>
      <c r="BF11" s="217"/>
      <c r="BG11" s="217"/>
      <c r="BH11" s="217"/>
      <c r="BI11" s="217"/>
      <c r="BJ11" s="217"/>
      <c r="BK11" s="217"/>
      <c r="BL11" s="217"/>
      <c r="BM11" s="217"/>
      <c r="BN11" s="217"/>
      <c r="BO11" s="217"/>
      <c r="BP11" s="217"/>
      <c r="BQ11" s="223">
        <v>5</v>
      </c>
      <c r="BR11" s="224"/>
      <c r="BS11" s="790"/>
      <c r="BT11" s="791"/>
      <c r="BU11" s="791"/>
      <c r="BV11" s="791"/>
      <c r="BW11" s="791"/>
      <c r="BX11" s="791"/>
      <c r="BY11" s="791"/>
      <c r="BZ11" s="791"/>
      <c r="CA11" s="791"/>
      <c r="CB11" s="791"/>
      <c r="CC11" s="791"/>
      <c r="CD11" s="791"/>
      <c r="CE11" s="791"/>
      <c r="CF11" s="791"/>
      <c r="CG11" s="792"/>
      <c r="CH11" s="793"/>
      <c r="CI11" s="794"/>
      <c r="CJ11" s="794"/>
      <c r="CK11" s="794"/>
      <c r="CL11" s="795"/>
      <c r="CM11" s="793"/>
      <c r="CN11" s="794"/>
      <c r="CO11" s="794"/>
      <c r="CP11" s="794"/>
      <c r="CQ11" s="795"/>
      <c r="CR11" s="793"/>
      <c r="CS11" s="794"/>
      <c r="CT11" s="794"/>
      <c r="CU11" s="794"/>
      <c r="CV11" s="795"/>
      <c r="CW11" s="793"/>
      <c r="CX11" s="794"/>
      <c r="CY11" s="794"/>
      <c r="CZ11" s="794"/>
      <c r="DA11" s="795"/>
      <c r="DB11" s="793"/>
      <c r="DC11" s="794"/>
      <c r="DD11" s="794"/>
      <c r="DE11" s="794"/>
      <c r="DF11" s="795"/>
      <c r="DG11" s="793"/>
      <c r="DH11" s="794"/>
      <c r="DI11" s="794"/>
      <c r="DJ11" s="794"/>
      <c r="DK11" s="795"/>
      <c r="DL11" s="793"/>
      <c r="DM11" s="794"/>
      <c r="DN11" s="794"/>
      <c r="DO11" s="794"/>
      <c r="DP11" s="795"/>
      <c r="DQ11" s="793"/>
      <c r="DR11" s="794"/>
      <c r="DS11" s="794"/>
      <c r="DT11" s="794"/>
      <c r="DU11" s="795"/>
      <c r="DV11" s="790"/>
      <c r="DW11" s="791"/>
      <c r="DX11" s="791"/>
      <c r="DY11" s="791"/>
      <c r="DZ11" s="796"/>
      <c r="EA11" s="219"/>
    </row>
    <row r="12" spans="1:131" s="220" customFormat="1" ht="26.25" customHeight="1" x14ac:dyDescent="0.2">
      <c r="A12" s="223">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786"/>
      <c r="AL12" s="787"/>
      <c r="AM12" s="787"/>
      <c r="AN12" s="787"/>
      <c r="AO12" s="787"/>
      <c r="AP12" s="787"/>
      <c r="AQ12" s="787"/>
      <c r="AR12" s="787"/>
      <c r="AS12" s="787"/>
      <c r="AT12" s="787"/>
      <c r="AU12" s="788"/>
      <c r="AV12" s="788"/>
      <c r="AW12" s="788"/>
      <c r="AX12" s="788"/>
      <c r="AY12" s="789"/>
      <c r="AZ12" s="216"/>
      <c r="BA12" s="216"/>
      <c r="BB12" s="216"/>
      <c r="BC12" s="216"/>
      <c r="BD12" s="216"/>
      <c r="BE12" s="217"/>
      <c r="BF12" s="217"/>
      <c r="BG12" s="217"/>
      <c r="BH12" s="217"/>
      <c r="BI12" s="217"/>
      <c r="BJ12" s="217"/>
      <c r="BK12" s="217"/>
      <c r="BL12" s="217"/>
      <c r="BM12" s="217"/>
      <c r="BN12" s="217"/>
      <c r="BO12" s="217"/>
      <c r="BP12" s="217"/>
      <c r="BQ12" s="223">
        <v>6</v>
      </c>
      <c r="BR12" s="224"/>
      <c r="BS12" s="790"/>
      <c r="BT12" s="791"/>
      <c r="BU12" s="791"/>
      <c r="BV12" s="791"/>
      <c r="BW12" s="791"/>
      <c r="BX12" s="791"/>
      <c r="BY12" s="791"/>
      <c r="BZ12" s="791"/>
      <c r="CA12" s="791"/>
      <c r="CB12" s="791"/>
      <c r="CC12" s="791"/>
      <c r="CD12" s="791"/>
      <c r="CE12" s="791"/>
      <c r="CF12" s="791"/>
      <c r="CG12" s="792"/>
      <c r="CH12" s="793"/>
      <c r="CI12" s="794"/>
      <c r="CJ12" s="794"/>
      <c r="CK12" s="794"/>
      <c r="CL12" s="795"/>
      <c r="CM12" s="793"/>
      <c r="CN12" s="794"/>
      <c r="CO12" s="794"/>
      <c r="CP12" s="794"/>
      <c r="CQ12" s="795"/>
      <c r="CR12" s="793"/>
      <c r="CS12" s="794"/>
      <c r="CT12" s="794"/>
      <c r="CU12" s="794"/>
      <c r="CV12" s="795"/>
      <c r="CW12" s="793"/>
      <c r="CX12" s="794"/>
      <c r="CY12" s="794"/>
      <c r="CZ12" s="794"/>
      <c r="DA12" s="795"/>
      <c r="DB12" s="793"/>
      <c r="DC12" s="794"/>
      <c r="DD12" s="794"/>
      <c r="DE12" s="794"/>
      <c r="DF12" s="795"/>
      <c r="DG12" s="793"/>
      <c r="DH12" s="794"/>
      <c r="DI12" s="794"/>
      <c r="DJ12" s="794"/>
      <c r="DK12" s="795"/>
      <c r="DL12" s="793"/>
      <c r="DM12" s="794"/>
      <c r="DN12" s="794"/>
      <c r="DO12" s="794"/>
      <c r="DP12" s="795"/>
      <c r="DQ12" s="793"/>
      <c r="DR12" s="794"/>
      <c r="DS12" s="794"/>
      <c r="DT12" s="794"/>
      <c r="DU12" s="795"/>
      <c r="DV12" s="790"/>
      <c r="DW12" s="791"/>
      <c r="DX12" s="791"/>
      <c r="DY12" s="791"/>
      <c r="DZ12" s="796"/>
      <c r="EA12" s="219"/>
    </row>
    <row r="13" spans="1:131" s="220" customFormat="1" ht="26.25" customHeight="1" x14ac:dyDescent="0.2">
      <c r="A13" s="223">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786"/>
      <c r="AL13" s="787"/>
      <c r="AM13" s="787"/>
      <c r="AN13" s="787"/>
      <c r="AO13" s="787"/>
      <c r="AP13" s="787"/>
      <c r="AQ13" s="787"/>
      <c r="AR13" s="787"/>
      <c r="AS13" s="787"/>
      <c r="AT13" s="787"/>
      <c r="AU13" s="788"/>
      <c r="AV13" s="788"/>
      <c r="AW13" s="788"/>
      <c r="AX13" s="788"/>
      <c r="AY13" s="789"/>
      <c r="AZ13" s="216"/>
      <c r="BA13" s="216"/>
      <c r="BB13" s="216"/>
      <c r="BC13" s="216"/>
      <c r="BD13" s="216"/>
      <c r="BE13" s="217"/>
      <c r="BF13" s="217"/>
      <c r="BG13" s="217"/>
      <c r="BH13" s="217"/>
      <c r="BI13" s="217"/>
      <c r="BJ13" s="217"/>
      <c r="BK13" s="217"/>
      <c r="BL13" s="217"/>
      <c r="BM13" s="217"/>
      <c r="BN13" s="217"/>
      <c r="BO13" s="217"/>
      <c r="BP13" s="217"/>
      <c r="BQ13" s="223">
        <v>7</v>
      </c>
      <c r="BR13" s="224"/>
      <c r="BS13" s="790"/>
      <c r="BT13" s="791"/>
      <c r="BU13" s="791"/>
      <c r="BV13" s="791"/>
      <c r="BW13" s="791"/>
      <c r="BX13" s="791"/>
      <c r="BY13" s="791"/>
      <c r="BZ13" s="791"/>
      <c r="CA13" s="791"/>
      <c r="CB13" s="791"/>
      <c r="CC13" s="791"/>
      <c r="CD13" s="791"/>
      <c r="CE13" s="791"/>
      <c r="CF13" s="791"/>
      <c r="CG13" s="792"/>
      <c r="CH13" s="793"/>
      <c r="CI13" s="794"/>
      <c r="CJ13" s="794"/>
      <c r="CK13" s="794"/>
      <c r="CL13" s="795"/>
      <c r="CM13" s="793"/>
      <c r="CN13" s="794"/>
      <c r="CO13" s="794"/>
      <c r="CP13" s="794"/>
      <c r="CQ13" s="795"/>
      <c r="CR13" s="793"/>
      <c r="CS13" s="794"/>
      <c r="CT13" s="794"/>
      <c r="CU13" s="794"/>
      <c r="CV13" s="795"/>
      <c r="CW13" s="793"/>
      <c r="CX13" s="794"/>
      <c r="CY13" s="794"/>
      <c r="CZ13" s="794"/>
      <c r="DA13" s="795"/>
      <c r="DB13" s="793"/>
      <c r="DC13" s="794"/>
      <c r="DD13" s="794"/>
      <c r="DE13" s="794"/>
      <c r="DF13" s="795"/>
      <c r="DG13" s="793"/>
      <c r="DH13" s="794"/>
      <c r="DI13" s="794"/>
      <c r="DJ13" s="794"/>
      <c r="DK13" s="795"/>
      <c r="DL13" s="793"/>
      <c r="DM13" s="794"/>
      <c r="DN13" s="794"/>
      <c r="DO13" s="794"/>
      <c r="DP13" s="795"/>
      <c r="DQ13" s="793"/>
      <c r="DR13" s="794"/>
      <c r="DS13" s="794"/>
      <c r="DT13" s="794"/>
      <c r="DU13" s="795"/>
      <c r="DV13" s="790"/>
      <c r="DW13" s="791"/>
      <c r="DX13" s="791"/>
      <c r="DY13" s="791"/>
      <c r="DZ13" s="796"/>
      <c r="EA13" s="219"/>
    </row>
    <row r="14" spans="1:131" s="220" customFormat="1" ht="26.25" customHeight="1" x14ac:dyDescent="0.2">
      <c r="A14" s="223">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786"/>
      <c r="AL14" s="787"/>
      <c r="AM14" s="787"/>
      <c r="AN14" s="787"/>
      <c r="AO14" s="787"/>
      <c r="AP14" s="787"/>
      <c r="AQ14" s="787"/>
      <c r="AR14" s="787"/>
      <c r="AS14" s="787"/>
      <c r="AT14" s="787"/>
      <c r="AU14" s="788"/>
      <c r="AV14" s="788"/>
      <c r="AW14" s="788"/>
      <c r="AX14" s="788"/>
      <c r="AY14" s="789"/>
      <c r="AZ14" s="216"/>
      <c r="BA14" s="216"/>
      <c r="BB14" s="216"/>
      <c r="BC14" s="216"/>
      <c r="BD14" s="216"/>
      <c r="BE14" s="217"/>
      <c r="BF14" s="217"/>
      <c r="BG14" s="217"/>
      <c r="BH14" s="217"/>
      <c r="BI14" s="217"/>
      <c r="BJ14" s="217"/>
      <c r="BK14" s="217"/>
      <c r="BL14" s="217"/>
      <c r="BM14" s="217"/>
      <c r="BN14" s="217"/>
      <c r="BO14" s="217"/>
      <c r="BP14" s="217"/>
      <c r="BQ14" s="223">
        <v>8</v>
      </c>
      <c r="BR14" s="224"/>
      <c r="BS14" s="790"/>
      <c r="BT14" s="791"/>
      <c r="BU14" s="791"/>
      <c r="BV14" s="791"/>
      <c r="BW14" s="791"/>
      <c r="BX14" s="791"/>
      <c r="BY14" s="791"/>
      <c r="BZ14" s="791"/>
      <c r="CA14" s="791"/>
      <c r="CB14" s="791"/>
      <c r="CC14" s="791"/>
      <c r="CD14" s="791"/>
      <c r="CE14" s="791"/>
      <c r="CF14" s="791"/>
      <c r="CG14" s="792"/>
      <c r="CH14" s="793"/>
      <c r="CI14" s="794"/>
      <c r="CJ14" s="794"/>
      <c r="CK14" s="794"/>
      <c r="CL14" s="795"/>
      <c r="CM14" s="793"/>
      <c r="CN14" s="794"/>
      <c r="CO14" s="794"/>
      <c r="CP14" s="794"/>
      <c r="CQ14" s="795"/>
      <c r="CR14" s="793"/>
      <c r="CS14" s="794"/>
      <c r="CT14" s="794"/>
      <c r="CU14" s="794"/>
      <c r="CV14" s="795"/>
      <c r="CW14" s="793"/>
      <c r="CX14" s="794"/>
      <c r="CY14" s="794"/>
      <c r="CZ14" s="794"/>
      <c r="DA14" s="795"/>
      <c r="DB14" s="793"/>
      <c r="DC14" s="794"/>
      <c r="DD14" s="794"/>
      <c r="DE14" s="794"/>
      <c r="DF14" s="795"/>
      <c r="DG14" s="793"/>
      <c r="DH14" s="794"/>
      <c r="DI14" s="794"/>
      <c r="DJ14" s="794"/>
      <c r="DK14" s="795"/>
      <c r="DL14" s="793"/>
      <c r="DM14" s="794"/>
      <c r="DN14" s="794"/>
      <c r="DO14" s="794"/>
      <c r="DP14" s="795"/>
      <c r="DQ14" s="793"/>
      <c r="DR14" s="794"/>
      <c r="DS14" s="794"/>
      <c r="DT14" s="794"/>
      <c r="DU14" s="795"/>
      <c r="DV14" s="790"/>
      <c r="DW14" s="791"/>
      <c r="DX14" s="791"/>
      <c r="DY14" s="791"/>
      <c r="DZ14" s="796"/>
      <c r="EA14" s="219"/>
    </row>
    <row r="15" spans="1:131" s="220" customFormat="1" ht="26.25" customHeight="1" x14ac:dyDescent="0.2">
      <c r="A15" s="223">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786"/>
      <c r="AL15" s="787"/>
      <c r="AM15" s="787"/>
      <c r="AN15" s="787"/>
      <c r="AO15" s="787"/>
      <c r="AP15" s="787"/>
      <c r="AQ15" s="787"/>
      <c r="AR15" s="787"/>
      <c r="AS15" s="787"/>
      <c r="AT15" s="787"/>
      <c r="AU15" s="788"/>
      <c r="AV15" s="788"/>
      <c r="AW15" s="788"/>
      <c r="AX15" s="788"/>
      <c r="AY15" s="789"/>
      <c r="AZ15" s="216"/>
      <c r="BA15" s="216"/>
      <c r="BB15" s="216"/>
      <c r="BC15" s="216"/>
      <c r="BD15" s="216"/>
      <c r="BE15" s="217"/>
      <c r="BF15" s="217"/>
      <c r="BG15" s="217"/>
      <c r="BH15" s="217"/>
      <c r="BI15" s="217"/>
      <c r="BJ15" s="217"/>
      <c r="BK15" s="217"/>
      <c r="BL15" s="217"/>
      <c r="BM15" s="217"/>
      <c r="BN15" s="217"/>
      <c r="BO15" s="217"/>
      <c r="BP15" s="217"/>
      <c r="BQ15" s="223">
        <v>9</v>
      </c>
      <c r="BR15" s="224"/>
      <c r="BS15" s="790"/>
      <c r="BT15" s="791"/>
      <c r="BU15" s="791"/>
      <c r="BV15" s="791"/>
      <c r="BW15" s="791"/>
      <c r="BX15" s="791"/>
      <c r="BY15" s="791"/>
      <c r="BZ15" s="791"/>
      <c r="CA15" s="791"/>
      <c r="CB15" s="791"/>
      <c r="CC15" s="791"/>
      <c r="CD15" s="791"/>
      <c r="CE15" s="791"/>
      <c r="CF15" s="791"/>
      <c r="CG15" s="792"/>
      <c r="CH15" s="793"/>
      <c r="CI15" s="794"/>
      <c r="CJ15" s="794"/>
      <c r="CK15" s="794"/>
      <c r="CL15" s="795"/>
      <c r="CM15" s="793"/>
      <c r="CN15" s="794"/>
      <c r="CO15" s="794"/>
      <c r="CP15" s="794"/>
      <c r="CQ15" s="795"/>
      <c r="CR15" s="793"/>
      <c r="CS15" s="794"/>
      <c r="CT15" s="794"/>
      <c r="CU15" s="794"/>
      <c r="CV15" s="795"/>
      <c r="CW15" s="793"/>
      <c r="CX15" s="794"/>
      <c r="CY15" s="794"/>
      <c r="CZ15" s="794"/>
      <c r="DA15" s="795"/>
      <c r="DB15" s="793"/>
      <c r="DC15" s="794"/>
      <c r="DD15" s="794"/>
      <c r="DE15" s="794"/>
      <c r="DF15" s="795"/>
      <c r="DG15" s="793"/>
      <c r="DH15" s="794"/>
      <c r="DI15" s="794"/>
      <c r="DJ15" s="794"/>
      <c r="DK15" s="795"/>
      <c r="DL15" s="793"/>
      <c r="DM15" s="794"/>
      <c r="DN15" s="794"/>
      <c r="DO15" s="794"/>
      <c r="DP15" s="795"/>
      <c r="DQ15" s="793"/>
      <c r="DR15" s="794"/>
      <c r="DS15" s="794"/>
      <c r="DT15" s="794"/>
      <c r="DU15" s="795"/>
      <c r="DV15" s="790"/>
      <c r="DW15" s="791"/>
      <c r="DX15" s="791"/>
      <c r="DY15" s="791"/>
      <c r="DZ15" s="796"/>
      <c r="EA15" s="219"/>
    </row>
    <row r="16" spans="1:131" s="220" customFormat="1" ht="26.25" customHeight="1" x14ac:dyDescent="0.2">
      <c r="A16" s="223">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786"/>
      <c r="AL16" s="787"/>
      <c r="AM16" s="787"/>
      <c r="AN16" s="787"/>
      <c r="AO16" s="787"/>
      <c r="AP16" s="787"/>
      <c r="AQ16" s="787"/>
      <c r="AR16" s="787"/>
      <c r="AS16" s="787"/>
      <c r="AT16" s="787"/>
      <c r="AU16" s="788"/>
      <c r="AV16" s="788"/>
      <c r="AW16" s="788"/>
      <c r="AX16" s="788"/>
      <c r="AY16" s="789"/>
      <c r="AZ16" s="216"/>
      <c r="BA16" s="216"/>
      <c r="BB16" s="216"/>
      <c r="BC16" s="216"/>
      <c r="BD16" s="216"/>
      <c r="BE16" s="217"/>
      <c r="BF16" s="217"/>
      <c r="BG16" s="217"/>
      <c r="BH16" s="217"/>
      <c r="BI16" s="217"/>
      <c r="BJ16" s="217"/>
      <c r="BK16" s="217"/>
      <c r="BL16" s="217"/>
      <c r="BM16" s="217"/>
      <c r="BN16" s="217"/>
      <c r="BO16" s="217"/>
      <c r="BP16" s="217"/>
      <c r="BQ16" s="223">
        <v>10</v>
      </c>
      <c r="BR16" s="224"/>
      <c r="BS16" s="790"/>
      <c r="BT16" s="791"/>
      <c r="BU16" s="791"/>
      <c r="BV16" s="791"/>
      <c r="BW16" s="791"/>
      <c r="BX16" s="791"/>
      <c r="BY16" s="791"/>
      <c r="BZ16" s="791"/>
      <c r="CA16" s="791"/>
      <c r="CB16" s="791"/>
      <c r="CC16" s="791"/>
      <c r="CD16" s="791"/>
      <c r="CE16" s="791"/>
      <c r="CF16" s="791"/>
      <c r="CG16" s="792"/>
      <c r="CH16" s="793"/>
      <c r="CI16" s="794"/>
      <c r="CJ16" s="794"/>
      <c r="CK16" s="794"/>
      <c r="CL16" s="795"/>
      <c r="CM16" s="793"/>
      <c r="CN16" s="794"/>
      <c r="CO16" s="794"/>
      <c r="CP16" s="794"/>
      <c r="CQ16" s="795"/>
      <c r="CR16" s="793"/>
      <c r="CS16" s="794"/>
      <c r="CT16" s="794"/>
      <c r="CU16" s="794"/>
      <c r="CV16" s="795"/>
      <c r="CW16" s="793"/>
      <c r="CX16" s="794"/>
      <c r="CY16" s="794"/>
      <c r="CZ16" s="794"/>
      <c r="DA16" s="795"/>
      <c r="DB16" s="793"/>
      <c r="DC16" s="794"/>
      <c r="DD16" s="794"/>
      <c r="DE16" s="794"/>
      <c r="DF16" s="795"/>
      <c r="DG16" s="793"/>
      <c r="DH16" s="794"/>
      <c r="DI16" s="794"/>
      <c r="DJ16" s="794"/>
      <c r="DK16" s="795"/>
      <c r="DL16" s="793"/>
      <c r="DM16" s="794"/>
      <c r="DN16" s="794"/>
      <c r="DO16" s="794"/>
      <c r="DP16" s="795"/>
      <c r="DQ16" s="793"/>
      <c r="DR16" s="794"/>
      <c r="DS16" s="794"/>
      <c r="DT16" s="794"/>
      <c r="DU16" s="795"/>
      <c r="DV16" s="790"/>
      <c r="DW16" s="791"/>
      <c r="DX16" s="791"/>
      <c r="DY16" s="791"/>
      <c r="DZ16" s="796"/>
      <c r="EA16" s="219"/>
    </row>
    <row r="17" spans="1:131" s="220" customFormat="1" ht="26.25" customHeight="1" x14ac:dyDescent="0.2">
      <c r="A17" s="223">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786"/>
      <c r="AL17" s="787"/>
      <c r="AM17" s="787"/>
      <c r="AN17" s="787"/>
      <c r="AO17" s="787"/>
      <c r="AP17" s="787"/>
      <c r="AQ17" s="787"/>
      <c r="AR17" s="787"/>
      <c r="AS17" s="787"/>
      <c r="AT17" s="787"/>
      <c r="AU17" s="788"/>
      <c r="AV17" s="788"/>
      <c r="AW17" s="788"/>
      <c r="AX17" s="788"/>
      <c r="AY17" s="789"/>
      <c r="AZ17" s="216"/>
      <c r="BA17" s="216"/>
      <c r="BB17" s="216"/>
      <c r="BC17" s="216"/>
      <c r="BD17" s="216"/>
      <c r="BE17" s="217"/>
      <c r="BF17" s="217"/>
      <c r="BG17" s="217"/>
      <c r="BH17" s="217"/>
      <c r="BI17" s="217"/>
      <c r="BJ17" s="217"/>
      <c r="BK17" s="217"/>
      <c r="BL17" s="217"/>
      <c r="BM17" s="217"/>
      <c r="BN17" s="217"/>
      <c r="BO17" s="217"/>
      <c r="BP17" s="217"/>
      <c r="BQ17" s="223">
        <v>11</v>
      </c>
      <c r="BR17" s="224"/>
      <c r="BS17" s="790"/>
      <c r="BT17" s="791"/>
      <c r="BU17" s="791"/>
      <c r="BV17" s="791"/>
      <c r="BW17" s="791"/>
      <c r="BX17" s="791"/>
      <c r="BY17" s="791"/>
      <c r="BZ17" s="791"/>
      <c r="CA17" s="791"/>
      <c r="CB17" s="791"/>
      <c r="CC17" s="791"/>
      <c r="CD17" s="791"/>
      <c r="CE17" s="791"/>
      <c r="CF17" s="791"/>
      <c r="CG17" s="792"/>
      <c r="CH17" s="793"/>
      <c r="CI17" s="794"/>
      <c r="CJ17" s="794"/>
      <c r="CK17" s="794"/>
      <c r="CL17" s="795"/>
      <c r="CM17" s="793"/>
      <c r="CN17" s="794"/>
      <c r="CO17" s="794"/>
      <c r="CP17" s="794"/>
      <c r="CQ17" s="795"/>
      <c r="CR17" s="793"/>
      <c r="CS17" s="794"/>
      <c r="CT17" s="794"/>
      <c r="CU17" s="794"/>
      <c r="CV17" s="795"/>
      <c r="CW17" s="793"/>
      <c r="CX17" s="794"/>
      <c r="CY17" s="794"/>
      <c r="CZ17" s="794"/>
      <c r="DA17" s="795"/>
      <c r="DB17" s="793"/>
      <c r="DC17" s="794"/>
      <c r="DD17" s="794"/>
      <c r="DE17" s="794"/>
      <c r="DF17" s="795"/>
      <c r="DG17" s="793"/>
      <c r="DH17" s="794"/>
      <c r="DI17" s="794"/>
      <c r="DJ17" s="794"/>
      <c r="DK17" s="795"/>
      <c r="DL17" s="793"/>
      <c r="DM17" s="794"/>
      <c r="DN17" s="794"/>
      <c r="DO17" s="794"/>
      <c r="DP17" s="795"/>
      <c r="DQ17" s="793"/>
      <c r="DR17" s="794"/>
      <c r="DS17" s="794"/>
      <c r="DT17" s="794"/>
      <c r="DU17" s="795"/>
      <c r="DV17" s="790"/>
      <c r="DW17" s="791"/>
      <c r="DX17" s="791"/>
      <c r="DY17" s="791"/>
      <c r="DZ17" s="796"/>
      <c r="EA17" s="219"/>
    </row>
    <row r="18" spans="1:131" s="220" customFormat="1" ht="26.25" customHeight="1" x14ac:dyDescent="0.2">
      <c r="A18" s="223">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786"/>
      <c r="AL18" s="787"/>
      <c r="AM18" s="787"/>
      <c r="AN18" s="787"/>
      <c r="AO18" s="787"/>
      <c r="AP18" s="787"/>
      <c r="AQ18" s="787"/>
      <c r="AR18" s="787"/>
      <c r="AS18" s="787"/>
      <c r="AT18" s="787"/>
      <c r="AU18" s="788"/>
      <c r="AV18" s="788"/>
      <c r="AW18" s="788"/>
      <c r="AX18" s="788"/>
      <c r="AY18" s="789"/>
      <c r="AZ18" s="216"/>
      <c r="BA18" s="216"/>
      <c r="BB18" s="216"/>
      <c r="BC18" s="216"/>
      <c r="BD18" s="216"/>
      <c r="BE18" s="217"/>
      <c r="BF18" s="217"/>
      <c r="BG18" s="217"/>
      <c r="BH18" s="217"/>
      <c r="BI18" s="217"/>
      <c r="BJ18" s="217"/>
      <c r="BK18" s="217"/>
      <c r="BL18" s="217"/>
      <c r="BM18" s="217"/>
      <c r="BN18" s="217"/>
      <c r="BO18" s="217"/>
      <c r="BP18" s="217"/>
      <c r="BQ18" s="223">
        <v>12</v>
      </c>
      <c r="BR18" s="224"/>
      <c r="BS18" s="790"/>
      <c r="BT18" s="791"/>
      <c r="BU18" s="791"/>
      <c r="BV18" s="791"/>
      <c r="BW18" s="791"/>
      <c r="BX18" s="791"/>
      <c r="BY18" s="791"/>
      <c r="BZ18" s="791"/>
      <c r="CA18" s="791"/>
      <c r="CB18" s="791"/>
      <c r="CC18" s="791"/>
      <c r="CD18" s="791"/>
      <c r="CE18" s="791"/>
      <c r="CF18" s="791"/>
      <c r="CG18" s="792"/>
      <c r="CH18" s="793"/>
      <c r="CI18" s="794"/>
      <c r="CJ18" s="794"/>
      <c r="CK18" s="794"/>
      <c r="CL18" s="795"/>
      <c r="CM18" s="793"/>
      <c r="CN18" s="794"/>
      <c r="CO18" s="794"/>
      <c r="CP18" s="794"/>
      <c r="CQ18" s="795"/>
      <c r="CR18" s="793"/>
      <c r="CS18" s="794"/>
      <c r="CT18" s="794"/>
      <c r="CU18" s="794"/>
      <c r="CV18" s="795"/>
      <c r="CW18" s="793"/>
      <c r="CX18" s="794"/>
      <c r="CY18" s="794"/>
      <c r="CZ18" s="794"/>
      <c r="DA18" s="795"/>
      <c r="DB18" s="793"/>
      <c r="DC18" s="794"/>
      <c r="DD18" s="794"/>
      <c r="DE18" s="794"/>
      <c r="DF18" s="795"/>
      <c r="DG18" s="793"/>
      <c r="DH18" s="794"/>
      <c r="DI18" s="794"/>
      <c r="DJ18" s="794"/>
      <c r="DK18" s="795"/>
      <c r="DL18" s="793"/>
      <c r="DM18" s="794"/>
      <c r="DN18" s="794"/>
      <c r="DO18" s="794"/>
      <c r="DP18" s="795"/>
      <c r="DQ18" s="793"/>
      <c r="DR18" s="794"/>
      <c r="DS18" s="794"/>
      <c r="DT18" s="794"/>
      <c r="DU18" s="795"/>
      <c r="DV18" s="790"/>
      <c r="DW18" s="791"/>
      <c r="DX18" s="791"/>
      <c r="DY18" s="791"/>
      <c r="DZ18" s="796"/>
      <c r="EA18" s="219"/>
    </row>
    <row r="19" spans="1:131" s="220" customFormat="1" ht="26.25" customHeight="1" x14ac:dyDescent="0.2">
      <c r="A19" s="223">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786"/>
      <c r="AL19" s="787"/>
      <c r="AM19" s="787"/>
      <c r="AN19" s="787"/>
      <c r="AO19" s="787"/>
      <c r="AP19" s="787"/>
      <c r="AQ19" s="787"/>
      <c r="AR19" s="787"/>
      <c r="AS19" s="787"/>
      <c r="AT19" s="787"/>
      <c r="AU19" s="788"/>
      <c r="AV19" s="788"/>
      <c r="AW19" s="788"/>
      <c r="AX19" s="788"/>
      <c r="AY19" s="789"/>
      <c r="AZ19" s="216"/>
      <c r="BA19" s="216"/>
      <c r="BB19" s="216"/>
      <c r="BC19" s="216"/>
      <c r="BD19" s="216"/>
      <c r="BE19" s="217"/>
      <c r="BF19" s="217"/>
      <c r="BG19" s="217"/>
      <c r="BH19" s="217"/>
      <c r="BI19" s="217"/>
      <c r="BJ19" s="217"/>
      <c r="BK19" s="217"/>
      <c r="BL19" s="217"/>
      <c r="BM19" s="217"/>
      <c r="BN19" s="217"/>
      <c r="BO19" s="217"/>
      <c r="BP19" s="217"/>
      <c r="BQ19" s="223">
        <v>13</v>
      </c>
      <c r="BR19" s="224"/>
      <c r="BS19" s="790"/>
      <c r="BT19" s="791"/>
      <c r="BU19" s="791"/>
      <c r="BV19" s="791"/>
      <c r="BW19" s="791"/>
      <c r="BX19" s="791"/>
      <c r="BY19" s="791"/>
      <c r="BZ19" s="791"/>
      <c r="CA19" s="791"/>
      <c r="CB19" s="791"/>
      <c r="CC19" s="791"/>
      <c r="CD19" s="791"/>
      <c r="CE19" s="791"/>
      <c r="CF19" s="791"/>
      <c r="CG19" s="792"/>
      <c r="CH19" s="793"/>
      <c r="CI19" s="794"/>
      <c r="CJ19" s="794"/>
      <c r="CK19" s="794"/>
      <c r="CL19" s="795"/>
      <c r="CM19" s="793"/>
      <c r="CN19" s="794"/>
      <c r="CO19" s="794"/>
      <c r="CP19" s="794"/>
      <c r="CQ19" s="795"/>
      <c r="CR19" s="793"/>
      <c r="CS19" s="794"/>
      <c r="CT19" s="794"/>
      <c r="CU19" s="794"/>
      <c r="CV19" s="795"/>
      <c r="CW19" s="793"/>
      <c r="CX19" s="794"/>
      <c r="CY19" s="794"/>
      <c r="CZ19" s="794"/>
      <c r="DA19" s="795"/>
      <c r="DB19" s="793"/>
      <c r="DC19" s="794"/>
      <c r="DD19" s="794"/>
      <c r="DE19" s="794"/>
      <c r="DF19" s="795"/>
      <c r="DG19" s="793"/>
      <c r="DH19" s="794"/>
      <c r="DI19" s="794"/>
      <c r="DJ19" s="794"/>
      <c r="DK19" s="795"/>
      <c r="DL19" s="793"/>
      <c r="DM19" s="794"/>
      <c r="DN19" s="794"/>
      <c r="DO19" s="794"/>
      <c r="DP19" s="795"/>
      <c r="DQ19" s="793"/>
      <c r="DR19" s="794"/>
      <c r="DS19" s="794"/>
      <c r="DT19" s="794"/>
      <c r="DU19" s="795"/>
      <c r="DV19" s="790"/>
      <c r="DW19" s="791"/>
      <c r="DX19" s="791"/>
      <c r="DY19" s="791"/>
      <c r="DZ19" s="796"/>
      <c r="EA19" s="219"/>
    </row>
    <row r="20" spans="1:131" s="220" customFormat="1" ht="26.25" customHeight="1" x14ac:dyDescent="0.2">
      <c r="A20" s="223">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786"/>
      <c r="AL20" s="787"/>
      <c r="AM20" s="787"/>
      <c r="AN20" s="787"/>
      <c r="AO20" s="787"/>
      <c r="AP20" s="787"/>
      <c r="AQ20" s="787"/>
      <c r="AR20" s="787"/>
      <c r="AS20" s="787"/>
      <c r="AT20" s="787"/>
      <c r="AU20" s="788"/>
      <c r="AV20" s="788"/>
      <c r="AW20" s="788"/>
      <c r="AX20" s="788"/>
      <c r="AY20" s="789"/>
      <c r="AZ20" s="216"/>
      <c r="BA20" s="216"/>
      <c r="BB20" s="216"/>
      <c r="BC20" s="216"/>
      <c r="BD20" s="216"/>
      <c r="BE20" s="217"/>
      <c r="BF20" s="217"/>
      <c r="BG20" s="217"/>
      <c r="BH20" s="217"/>
      <c r="BI20" s="217"/>
      <c r="BJ20" s="217"/>
      <c r="BK20" s="217"/>
      <c r="BL20" s="217"/>
      <c r="BM20" s="217"/>
      <c r="BN20" s="217"/>
      <c r="BO20" s="217"/>
      <c r="BP20" s="217"/>
      <c r="BQ20" s="223">
        <v>14</v>
      </c>
      <c r="BR20" s="224"/>
      <c r="BS20" s="790"/>
      <c r="BT20" s="791"/>
      <c r="BU20" s="791"/>
      <c r="BV20" s="791"/>
      <c r="BW20" s="791"/>
      <c r="BX20" s="791"/>
      <c r="BY20" s="791"/>
      <c r="BZ20" s="791"/>
      <c r="CA20" s="791"/>
      <c r="CB20" s="791"/>
      <c r="CC20" s="791"/>
      <c r="CD20" s="791"/>
      <c r="CE20" s="791"/>
      <c r="CF20" s="791"/>
      <c r="CG20" s="792"/>
      <c r="CH20" s="793"/>
      <c r="CI20" s="794"/>
      <c r="CJ20" s="794"/>
      <c r="CK20" s="794"/>
      <c r="CL20" s="795"/>
      <c r="CM20" s="793"/>
      <c r="CN20" s="794"/>
      <c r="CO20" s="794"/>
      <c r="CP20" s="794"/>
      <c r="CQ20" s="795"/>
      <c r="CR20" s="793"/>
      <c r="CS20" s="794"/>
      <c r="CT20" s="794"/>
      <c r="CU20" s="794"/>
      <c r="CV20" s="795"/>
      <c r="CW20" s="793"/>
      <c r="CX20" s="794"/>
      <c r="CY20" s="794"/>
      <c r="CZ20" s="794"/>
      <c r="DA20" s="795"/>
      <c r="DB20" s="793"/>
      <c r="DC20" s="794"/>
      <c r="DD20" s="794"/>
      <c r="DE20" s="794"/>
      <c r="DF20" s="795"/>
      <c r="DG20" s="793"/>
      <c r="DH20" s="794"/>
      <c r="DI20" s="794"/>
      <c r="DJ20" s="794"/>
      <c r="DK20" s="795"/>
      <c r="DL20" s="793"/>
      <c r="DM20" s="794"/>
      <c r="DN20" s="794"/>
      <c r="DO20" s="794"/>
      <c r="DP20" s="795"/>
      <c r="DQ20" s="793"/>
      <c r="DR20" s="794"/>
      <c r="DS20" s="794"/>
      <c r="DT20" s="794"/>
      <c r="DU20" s="795"/>
      <c r="DV20" s="790"/>
      <c r="DW20" s="791"/>
      <c r="DX20" s="791"/>
      <c r="DY20" s="791"/>
      <c r="DZ20" s="796"/>
      <c r="EA20" s="219"/>
    </row>
    <row r="21" spans="1:131" s="220" customFormat="1" ht="26.25" customHeight="1" thickBot="1" x14ac:dyDescent="0.25">
      <c r="A21" s="223">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786"/>
      <c r="AL21" s="787"/>
      <c r="AM21" s="787"/>
      <c r="AN21" s="787"/>
      <c r="AO21" s="787"/>
      <c r="AP21" s="787"/>
      <c r="AQ21" s="787"/>
      <c r="AR21" s="787"/>
      <c r="AS21" s="787"/>
      <c r="AT21" s="787"/>
      <c r="AU21" s="788"/>
      <c r="AV21" s="788"/>
      <c r="AW21" s="788"/>
      <c r="AX21" s="788"/>
      <c r="AY21" s="789"/>
      <c r="AZ21" s="216"/>
      <c r="BA21" s="216"/>
      <c r="BB21" s="216"/>
      <c r="BC21" s="216"/>
      <c r="BD21" s="216"/>
      <c r="BE21" s="217"/>
      <c r="BF21" s="217"/>
      <c r="BG21" s="217"/>
      <c r="BH21" s="217"/>
      <c r="BI21" s="217"/>
      <c r="BJ21" s="217"/>
      <c r="BK21" s="217"/>
      <c r="BL21" s="217"/>
      <c r="BM21" s="217"/>
      <c r="BN21" s="217"/>
      <c r="BO21" s="217"/>
      <c r="BP21" s="217"/>
      <c r="BQ21" s="223">
        <v>15</v>
      </c>
      <c r="BR21" s="224"/>
      <c r="BS21" s="790"/>
      <c r="BT21" s="791"/>
      <c r="BU21" s="791"/>
      <c r="BV21" s="791"/>
      <c r="BW21" s="791"/>
      <c r="BX21" s="791"/>
      <c r="BY21" s="791"/>
      <c r="BZ21" s="791"/>
      <c r="CA21" s="791"/>
      <c r="CB21" s="791"/>
      <c r="CC21" s="791"/>
      <c r="CD21" s="791"/>
      <c r="CE21" s="791"/>
      <c r="CF21" s="791"/>
      <c r="CG21" s="792"/>
      <c r="CH21" s="793"/>
      <c r="CI21" s="794"/>
      <c r="CJ21" s="794"/>
      <c r="CK21" s="794"/>
      <c r="CL21" s="795"/>
      <c r="CM21" s="793"/>
      <c r="CN21" s="794"/>
      <c r="CO21" s="794"/>
      <c r="CP21" s="794"/>
      <c r="CQ21" s="795"/>
      <c r="CR21" s="793"/>
      <c r="CS21" s="794"/>
      <c r="CT21" s="794"/>
      <c r="CU21" s="794"/>
      <c r="CV21" s="795"/>
      <c r="CW21" s="793"/>
      <c r="CX21" s="794"/>
      <c r="CY21" s="794"/>
      <c r="CZ21" s="794"/>
      <c r="DA21" s="795"/>
      <c r="DB21" s="793"/>
      <c r="DC21" s="794"/>
      <c r="DD21" s="794"/>
      <c r="DE21" s="794"/>
      <c r="DF21" s="795"/>
      <c r="DG21" s="793"/>
      <c r="DH21" s="794"/>
      <c r="DI21" s="794"/>
      <c r="DJ21" s="794"/>
      <c r="DK21" s="795"/>
      <c r="DL21" s="793"/>
      <c r="DM21" s="794"/>
      <c r="DN21" s="794"/>
      <c r="DO21" s="794"/>
      <c r="DP21" s="795"/>
      <c r="DQ21" s="793"/>
      <c r="DR21" s="794"/>
      <c r="DS21" s="794"/>
      <c r="DT21" s="794"/>
      <c r="DU21" s="795"/>
      <c r="DV21" s="790"/>
      <c r="DW21" s="791"/>
      <c r="DX21" s="791"/>
      <c r="DY21" s="791"/>
      <c r="DZ21" s="796"/>
      <c r="EA21" s="219"/>
    </row>
    <row r="22" spans="1:131" s="220" customFormat="1" ht="26.25" customHeight="1" x14ac:dyDescent="0.2">
      <c r="A22" s="223">
        <v>16</v>
      </c>
      <c r="B22" s="797"/>
      <c r="C22" s="798"/>
      <c r="D22" s="798"/>
      <c r="E22" s="798"/>
      <c r="F22" s="798"/>
      <c r="G22" s="798"/>
      <c r="H22" s="798"/>
      <c r="I22" s="798"/>
      <c r="J22" s="798"/>
      <c r="K22" s="798"/>
      <c r="L22" s="798"/>
      <c r="M22" s="798"/>
      <c r="N22" s="798"/>
      <c r="O22" s="798"/>
      <c r="P22" s="799"/>
      <c r="Q22" s="819"/>
      <c r="R22" s="820"/>
      <c r="S22" s="820"/>
      <c r="T22" s="820"/>
      <c r="U22" s="820"/>
      <c r="V22" s="820"/>
      <c r="W22" s="820"/>
      <c r="X22" s="820"/>
      <c r="Y22" s="820"/>
      <c r="Z22" s="820"/>
      <c r="AA22" s="820"/>
      <c r="AB22" s="820"/>
      <c r="AC22" s="820"/>
      <c r="AD22" s="820"/>
      <c r="AE22" s="821"/>
      <c r="AF22" s="803"/>
      <c r="AG22" s="804"/>
      <c r="AH22" s="804"/>
      <c r="AI22" s="804"/>
      <c r="AJ22" s="805"/>
      <c r="AK22" s="822"/>
      <c r="AL22" s="823"/>
      <c r="AM22" s="823"/>
      <c r="AN22" s="823"/>
      <c r="AO22" s="823"/>
      <c r="AP22" s="823"/>
      <c r="AQ22" s="823"/>
      <c r="AR22" s="823"/>
      <c r="AS22" s="823"/>
      <c r="AT22" s="823"/>
      <c r="AU22" s="824"/>
      <c r="AV22" s="824"/>
      <c r="AW22" s="824"/>
      <c r="AX22" s="824"/>
      <c r="AY22" s="825"/>
      <c r="AZ22" s="826" t="s">
        <v>393</v>
      </c>
      <c r="BA22" s="826"/>
      <c r="BB22" s="826"/>
      <c r="BC22" s="826"/>
      <c r="BD22" s="827"/>
      <c r="BE22" s="217"/>
      <c r="BF22" s="217"/>
      <c r="BG22" s="217"/>
      <c r="BH22" s="217"/>
      <c r="BI22" s="217"/>
      <c r="BJ22" s="217"/>
      <c r="BK22" s="217"/>
      <c r="BL22" s="217"/>
      <c r="BM22" s="217"/>
      <c r="BN22" s="217"/>
      <c r="BO22" s="217"/>
      <c r="BP22" s="217"/>
      <c r="BQ22" s="223">
        <v>16</v>
      </c>
      <c r="BR22" s="224"/>
      <c r="BS22" s="790"/>
      <c r="BT22" s="791"/>
      <c r="BU22" s="791"/>
      <c r="BV22" s="791"/>
      <c r="BW22" s="791"/>
      <c r="BX22" s="791"/>
      <c r="BY22" s="791"/>
      <c r="BZ22" s="791"/>
      <c r="CA22" s="791"/>
      <c r="CB22" s="791"/>
      <c r="CC22" s="791"/>
      <c r="CD22" s="791"/>
      <c r="CE22" s="791"/>
      <c r="CF22" s="791"/>
      <c r="CG22" s="792"/>
      <c r="CH22" s="793"/>
      <c r="CI22" s="794"/>
      <c r="CJ22" s="794"/>
      <c r="CK22" s="794"/>
      <c r="CL22" s="795"/>
      <c r="CM22" s="793"/>
      <c r="CN22" s="794"/>
      <c r="CO22" s="794"/>
      <c r="CP22" s="794"/>
      <c r="CQ22" s="795"/>
      <c r="CR22" s="793"/>
      <c r="CS22" s="794"/>
      <c r="CT22" s="794"/>
      <c r="CU22" s="794"/>
      <c r="CV22" s="795"/>
      <c r="CW22" s="793"/>
      <c r="CX22" s="794"/>
      <c r="CY22" s="794"/>
      <c r="CZ22" s="794"/>
      <c r="DA22" s="795"/>
      <c r="DB22" s="793"/>
      <c r="DC22" s="794"/>
      <c r="DD22" s="794"/>
      <c r="DE22" s="794"/>
      <c r="DF22" s="795"/>
      <c r="DG22" s="793"/>
      <c r="DH22" s="794"/>
      <c r="DI22" s="794"/>
      <c r="DJ22" s="794"/>
      <c r="DK22" s="795"/>
      <c r="DL22" s="793"/>
      <c r="DM22" s="794"/>
      <c r="DN22" s="794"/>
      <c r="DO22" s="794"/>
      <c r="DP22" s="795"/>
      <c r="DQ22" s="793"/>
      <c r="DR22" s="794"/>
      <c r="DS22" s="794"/>
      <c r="DT22" s="794"/>
      <c r="DU22" s="795"/>
      <c r="DV22" s="790"/>
      <c r="DW22" s="791"/>
      <c r="DX22" s="791"/>
      <c r="DY22" s="791"/>
      <c r="DZ22" s="796"/>
      <c r="EA22" s="219"/>
    </row>
    <row r="23" spans="1:131" s="220" customFormat="1" ht="26.25" customHeight="1" thickBot="1" x14ac:dyDescent="0.25">
      <c r="A23" s="225" t="s">
        <v>394</v>
      </c>
      <c r="B23" s="809" t="s">
        <v>395</v>
      </c>
      <c r="C23" s="810"/>
      <c r="D23" s="810"/>
      <c r="E23" s="810"/>
      <c r="F23" s="810"/>
      <c r="G23" s="810"/>
      <c r="H23" s="810"/>
      <c r="I23" s="810"/>
      <c r="J23" s="810"/>
      <c r="K23" s="810"/>
      <c r="L23" s="810"/>
      <c r="M23" s="810"/>
      <c r="N23" s="810"/>
      <c r="O23" s="810"/>
      <c r="P23" s="811"/>
      <c r="Q23" s="812">
        <v>31032</v>
      </c>
      <c r="R23" s="813"/>
      <c r="S23" s="813"/>
      <c r="T23" s="813"/>
      <c r="U23" s="813"/>
      <c r="V23" s="813">
        <v>30158</v>
      </c>
      <c r="W23" s="813"/>
      <c r="X23" s="813"/>
      <c r="Y23" s="813"/>
      <c r="Z23" s="813"/>
      <c r="AA23" s="813">
        <v>874</v>
      </c>
      <c r="AB23" s="813"/>
      <c r="AC23" s="813"/>
      <c r="AD23" s="813"/>
      <c r="AE23" s="814"/>
      <c r="AF23" s="815">
        <v>830</v>
      </c>
      <c r="AG23" s="813"/>
      <c r="AH23" s="813"/>
      <c r="AI23" s="813"/>
      <c r="AJ23" s="816"/>
      <c r="AK23" s="817"/>
      <c r="AL23" s="818"/>
      <c r="AM23" s="818"/>
      <c r="AN23" s="818"/>
      <c r="AO23" s="818"/>
      <c r="AP23" s="813">
        <v>26293</v>
      </c>
      <c r="AQ23" s="813"/>
      <c r="AR23" s="813"/>
      <c r="AS23" s="813"/>
      <c r="AT23" s="813"/>
      <c r="AU23" s="829"/>
      <c r="AV23" s="829"/>
      <c r="AW23" s="829"/>
      <c r="AX23" s="829"/>
      <c r="AY23" s="830"/>
      <c r="AZ23" s="831" t="s">
        <v>128</v>
      </c>
      <c r="BA23" s="832"/>
      <c r="BB23" s="832"/>
      <c r="BC23" s="832"/>
      <c r="BD23" s="833"/>
      <c r="BE23" s="217"/>
      <c r="BF23" s="217"/>
      <c r="BG23" s="217"/>
      <c r="BH23" s="217"/>
      <c r="BI23" s="217"/>
      <c r="BJ23" s="217"/>
      <c r="BK23" s="217"/>
      <c r="BL23" s="217"/>
      <c r="BM23" s="217"/>
      <c r="BN23" s="217"/>
      <c r="BO23" s="217"/>
      <c r="BP23" s="217"/>
      <c r="BQ23" s="223">
        <v>17</v>
      </c>
      <c r="BR23" s="224"/>
      <c r="BS23" s="790"/>
      <c r="BT23" s="791"/>
      <c r="BU23" s="791"/>
      <c r="BV23" s="791"/>
      <c r="BW23" s="791"/>
      <c r="BX23" s="791"/>
      <c r="BY23" s="791"/>
      <c r="BZ23" s="791"/>
      <c r="CA23" s="791"/>
      <c r="CB23" s="791"/>
      <c r="CC23" s="791"/>
      <c r="CD23" s="791"/>
      <c r="CE23" s="791"/>
      <c r="CF23" s="791"/>
      <c r="CG23" s="792"/>
      <c r="CH23" s="793"/>
      <c r="CI23" s="794"/>
      <c r="CJ23" s="794"/>
      <c r="CK23" s="794"/>
      <c r="CL23" s="795"/>
      <c r="CM23" s="793"/>
      <c r="CN23" s="794"/>
      <c r="CO23" s="794"/>
      <c r="CP23" s="794"/>
      <c r="CQ23" s="795"/>
      <c r="CR23" s="793"/>
      <c r="CS23" s="794"/>
      <c r="CT23" s="794"/>
      <c r="CU23" s="794"/>
      <c r="CV23" s="795"/>
      <c r="CW23" s="793"/>
      <c r="CX23" s="794"/>
      <c r="CY23" s="794"/>
      <c r="CZ23" s="794"/>
      <c r="DA23" s="795"/>
      <c r="DB23" s="793"/>
      <c r="DC23" s="794"/>
      <c r="DD23" s="794"/>
      <c r="DE23" s="794"/>
      <c r="DF23" s="795"/>
      <c r="DG23" s="793"/>
      <c r="DH23" s="794"/>
      <c r="DI23" s="794"/>
      <c r="DJ23" s="794"/>
      <c r="DK23" s="795"/>
      <c r="DL23" s="793"/>
      <c r="DM23" s="794"/>
      <c r="DN23" s="794"/>
      <c r="DO23" s="794"/>
      <c r="DP23" s="795"/>
      <c r="DQ23" s="793"/>
      <c r="DR23" s="794"/>
      <c r="DS23" s="794"/>
      <c r="DT23" s="794"/>
      <c r="DU23" s="795"/>
      <c r="DV23" s="790"/>
      <c r="DW23" s="791"/>
      <c r="DX23" s="791"/>
      <c r="DY23" s="791"/>
      <c r="DZ23" s="796"/>
      <c r="EA23" s="219"/>
    </row>
    <row r="24" spans="1:131" s="220" customFormat="1" ht="26.25" customHeight="1" x14ac:dyDescent="0.2">
      <c r="A24" s="828" t="s">
        <v>396</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16"/>
      <c r="BA24" s="216"/>
      <c r="BB24" s="216"/>
      <c r="BC24" s="216"/>
      <c r="BD24" s="216"/>
      <c r="BE24" s="217"/>
      <c r="BF24" s="217"/>
      <c r="BG24" s="217"/>
      <c r="BH24" s="217"/>
      <c r="BI24" s="217"/>
      <c r="BJ24" s="217"/>
      <c r="BK24" s="217"/>
      <c r="BL24" s="217"/>
      <c r="BM24" s="217"/>
      <c r="BN24" s="217"/>
      <c r="BO24" s="217"/>
      <c r="BP24" s="217"/>
      <c r="BQ24" s="223">
        <v>18</v>
      </c>
      <c r="BR24" s="224"/>
      <c r="BS24" s="790"/>
      <c r="BT24" s="791"/>
      <c r="BU24" s="791"/>
      <c r="BV24" s="791"/>
      <c r="BW24" s="791"/>
      <c r="BX24" s="791"/>
      <c r="BY24" s="791"/>
      <c r="BZ24" s="791"/>
      <c r="CA24" s="791"/>
      <c r="CB24" s="791"/>
      <c r="CC24" s="791"/>
      <c r="CD24" s="791"/>
      <c r="CE24" s="791"/>
      <c r="CF24" s="791"/>
      <c r="CG24" s="792"/>
      <c r="CH24" s="793"/>
      <c r="CI24" s="794"/>
      <c r="CJ24" s="794"/>
      <c r="CK24" s="794"/>
      <c r="CL24" s="795"/>
      <c r="CM24" s="793"/>
      <c r="CN24" s="794"/>
      <c r="CO24" s="794"/>
      <c r="CP24" s="794"/>
      <c r="CQ24" s="795"/>
      <c r="CR24" s="793"/>
      <c r="CS24" s="794"/>
      <c r="CT24" s="794"/>
      <c r="CU24" s="794"/>
      <c r="CV24" s="795"/>
      <c r="CW24" s="793"/>
      <c r="CX24" s="794"/>
      <c r="CY24" s="794"/>
      <c r="CZ24" s="794"/>
      <c r="DA24" s="795"/>
      <c r="DB24" s="793"/>
      <c r="DC24" s="794"/>
      <c r="DD24" s="794"/>
      <c r="DE24" s="794"/>
      <c r="DF24" s="795"/>
      <c r="DG24" s="793"/>
      <c r="DH24" s="794"/>
      <c r="DI24" s="794"/>
      <c r="DJ24" s="794"/>
      <c r="DK24" s="795"/>
      <c r="DL24" s="793"/>
      <c r="DM24" s="794"/>
      <c r="DN24" s="794"/>
      <c r="DO24" s="794"/>
      <c r="DP24" s="795"/>
      <c r="DQ24" s="793"/>
      <c r="DR24" s="794"/>
      <c r="DS24" s="794"/>
      <c r="DT24" s="794"/>
      <c r="DU24" s="795"/>
      <c r="DV24" s="790"/>
      <c r="DW24" s="791"/>
      <c r="DX24" s="791"/>
      <c r="DY24" s="791"/>
      <c r="DZ24" s="796"/>
      <c r="EA24" s="219"/>
    </row>
    <row r="25" spans="1:131" ht="26.25" customHeight="1" thickBot="1" x14ac:dyDescent="0.25">
      <c r="A25" s="740" t="s">
        <v>397</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216"/>
      <c r="BK25" s="216"/>
      <c r="BL25" s="216"/>
      <c r="BM25" s="216"/>
      <c r="BN25" s="216"/>
      <c r="BO25" s="226"/>
      <c r="BP25" s="226"/>
      <c r="BQ25" s="223">
        <v>19</v>
      </c>
      <c r="BR25" s="224"/>
      <c r="BS25" s="790"/>
      <c r="BT25" s="791"/>
      <c r="BU25" s="791"/>
      <c r="BV25" s="791"/>
      <c r="BW25" s="791"/>
      <c r="BX25" s="791"/>
      <c r="BY25" s="791"/>
      <c r="BZ25" s="791"/>
      <c r="CA25" s="791"/>
      <c r="CB25" s="791"/>
      <c r="CC25" s="791"/>
      <c r="CD25" s="791"/>
      <c r="CE25" s="791"/>
      <c r="CF25" s="791"/>
      <c r="CG25" s="792"/>
      <c r="CH25" s="793"/>
      <c r="CI25" s="794"/>
      <c r="CJ25" s="794"/>
      <c r="CK25" s="794"/>
      <c r="CL25" s="795"/>
      <c r="CM25" s="793"/>
      <c r="CN25" s="794"/>
      <c r="CO25" s="794"/>
      <c r="CP25" s="794"/>
      <c r="CQ25" s="795"/>
      <c r="CR25" s="793"/>
      <c r="CS25" s="794"/>
      <c r="CT25" s="794"/>
      <c r="CU25" s="794"/>
      <c r="CV25" s="795"/>
      <c r="CW25" s="793"/>
      <c r="CX25" s="794"/>
      <c r="CY25" s="794"/>
      <c r="CZ25" s="794"/>
      <c r="DA25" s="795"/>
      <c r="DB25" s="793"/>
      <c r="DC25" s="794"/>
      <c r="DD25" s="794"/>
      <c r="DE25" s="794"/>
      <c r="DF25" s="795"/>
      <c r="DG25" s="793"/>
      <c r="DH25" s="794"/>
      <c r="DI25" s="794"/>
      <c r="DJ25" s="794"/>
      <c r="DK25" s="795"/>
      <c r="DL25" s="793"/>
      <c r="DM25" s="794"/>
      <c r="DN25" s="794"/>
      <c r="DO25" s="794"/>
      <c r="DP25" s="795"/>
      <c r="DQ25" s="793"/>
      <c r="DR25" s="794"/>
      <c r="DS25" s="794"/>
      <c r="DT25" s="794"/>
      <c r="DU25" s="795"/>
      <c r="DV25" s="790"/>
      <c r="DW25" s="791"/>
      <c r="DX25" s="791"/>
      <c r="DY25" s="791"/>
      <c r="DZ25" s="796"/>
      <c r="EA25" s="214"/>
    </row>
    <row r="26" spans="1:131" ht="26.25" customHeight="1" x14ac:dyDescent="0.2">
      <c r="A26" s="742" t="s">
        <v>374</v>
      </c>
      <c r="B26" s="743"/>
      <c r="C26" s="743"/>
      <c r="D26" s="743"/>
      <c r="E26" s="743"/>
      <c r="F26" s="743"/>
      <c r="G26" s="743"/>
      <c r="H26" s="743"/>
      <c r="I26" s="743"/>
      <c r="J26" s="743"/>
      <c r="K26" s="743"/>
      <c r="L26" s="743"/>
      <c r="M26" s="743"/>
      <c r="N26" s="743"/>
      <c r="O26" s="743"/>
      <c r="P26" s="744"/>
      <c r="Q26" s="748" t="s">
        <v>398</v>
      </c>
      <c r="R26" s="749"/>
      <c r="S26" s="749"/>
      <c r="T26" s="749"/>
      <c r="U26" s="750"/>
      <c r="V26" s="748" t="s">
        <v>399</v>
      </c>
      <c r="W26" s="749"/>
      <c r="X26" s="749"/>
      <c r="Y26" s="749"/>
      <c r="Z26" s="750"/>
      <c r="AA26" s="748" t="s">
        <v>400</v>
      </c>
      <c r="AB26" s="749"/>
      <c r="AC26" s="749"/>
      <c r="AD26" s="749"/>
      <c r="AE26" s="749"/>
      <c r="AF26" s="834" t="s">
        <v>401</v>
      </c>
      <c r="AG26" s="835"/>
      <c r="AH26" s="835"/>
      <c r="AI26" s="835"/>
      <c r="AJ26" s="836"/>
      <c r="AK26" s="749" t="s">
        <v>402</v>
      </c>
      <c r="AL26" s="749"/>
      <c r="AM26" s="749"/>
      <c r="AN26" s="749"/>
      <c r="AO26" s="750"/>
      <c r="AP26" s="748" t="s">
        <v>403</v>
      </c>
      <c r="AQ26" s="749"/>
      <c r="AR26" s="749"/>
      <c r="AS26" s="749"/>
      <c r="AT26" s="750"/>
      <c r="AU26" s="748" t="s">
        <v>404</v>
      </c>
      <c r="AV26" s="749"/>
      <c r="AW26" s="749"/>
      <c r="AX26" s="749"/>
      <c r="AY26" s="750"/>
      <c r="AZ26" s="748" t="s">
        <v>405</v>
      </c>
      <c r="BA26" s="749"/>
      <c r="BB26" s="749"/>
      <c r="BC26" s="749"/>
      <c r="BD26" s="750"/>
      <c r="BE26" s="748" t="s">
        <v>381</v>
      </c>
      <c r="BF26" s="749"/>
      <c r="BG26" s="749"/>
      <c r="BH26" s="749"/>
      <c r="BI26" s="755"/>
      <c r="BJ26" s="216"/>
      <c r="BK26" s="216"/>
      <c r="BL26" s="216"/>
      <c r="BM26" s="216"/>
      <c r="BN26" s="216"/>
      <c r="BO26" s="226"/>
      <c r="BP26" s="226"/>
      <c r="BQ26" s="223">
        <v>20</v>
      </c>
      <c r="BR26" s="224"/>
      <c r="BS26" s="790"/>
      <c r="BT26" s="791"/>
      <c r="BU26" s="791"/>
      <c r="BV26" s="791"/>
      <c r="BW26" s="791"/>
      <c r="BX26" s="791"/>
      <c r="BY26" s="791"/>
      <c r="BZ26" s="791"/>
      <c r="CA26" s="791"/>
      <c r="CB26" s="791"/>
      <c r="CC26" s="791"/>
      <c r="CD26" s="791"/>
      <c r="CE26" s="791"/>
      <c r="CF26" s="791"/>
      <c r="CG26" s="792"/>
      <c r="CH26" s="793"/>
      <c r="CI26" s="794"/>
      <c r="CJ26" s="794"/>
      <c r="CK26" s="794"/>
      <c r="CL26" s="795"/>
      <c r="CM26" s="793"/>
      <c r="CN26" s="794"/>
      <c r="CO26" s="794"/>
      <c r="CP26" s="794"/>
      <c r="CQ26" s="795"/>
      <c r="CR26" s="793"/>
      <c r="CS26" s="794"/>
      <c r="CT26" s="794"/>
      <c r="CU26" s="794"/>
      <c r="CV26" s="795"/>
      <c r="CW26" s="793"/>
      <c r="CX26" s="794"/>
      <c r="CY26" s="794"/>
      <c r="CZ26" s="794"/>
      <c r="DA26" s="795"/>
      <c r="DB26" s="793"/>
      <c r="DC26" s="794"/>
      <c r="DD26" s="794"/>
      <c r="DE26" s="794"/>
      <c r="DF26" s="795"/>
      <c r="DG26" s="793"/>
      <c r="DH26" s="794"/>
      <c r="DI26" s="794"/>
      <c r="DJ26" s="794"/>
      <c r="DK26" s="795"/>
      <c r="DL26" s="793"/>
      <c r="DM26" s="794"/>
      <c r="DN26" s="794"/>
      <c r="DO26" s="794"/>
      <c r="DP26" s="795"/>
      <c r="DQ26" s="793"/>
      <c r="DR26" s="794"/>
      <c r="DS26" s="794"/>
      <c r="DT26" s="794"/>
      <c r="DU26" s="795"/>
      <c r="DV26" s="790"/>
      <c r="DW26" s="791"/>
      <c r="DX26" s="791"/>
      <c r="DY26" s="791"/>
      <c r="DZ26" s="796"/>
      <c r="EA26" s="214"/>
    </row>
    <row r="27" spans="1:131" ht="26.25" customHeight="1" thickBot="1" x14ac:dyDescent="0.25">
      <c r="A27" s="745"/>
      <c r="B27" s="746"/>
      <c r="C27" s="746"/>
      <c r="D27" s="746"/>
      <c r="E27" s="746"/>
      <c r="F27" s="746"/>
      <c r="G27" s="746"/>
      <c r="H27" s="746"/>
      <c r="I27" s="746"/>
      <c r="J27" s="746"/>
      <c r="K27" s="746"/>
      <c r="L27" s="746"/>
      <c r="M27" s="746"/>
      <c r="N27" s="746"/>
      <c r="O27" s="746"/>
      <c r="P27" s="747"/>
      <c r="Q27" s="751"/>
      <c r="R27" s="752"/>
      <c r="S27" s="752"/>
      <c r="T27" s="752"/>
      <c r="U27" s="753"/>
      <c r="V27" s="751"/>
      <c r="W27" s="752"/>
      <c r="X27" s="752"/>
      <c r="Y27" s="752"/>
      <c r="Z27" s="753"/>
      <c r="AA27" s="751"/>
      <c r="AB27" s="752"/>
      <c r="AC27" s="752"/>
      <c r="AD27" s="752"/>
      <c r="AE27" s="752"/>
      <c r="AF27" s="837"/>
      <c r="AG27" s="838"/>
      <c r="AH27" s="838"/>
      <c r="AI27" s="838"/>
      <c r="AJ27" s="839"/>
      <c r="AK27" s="752"/>
      <c r="AL27" s="752"/>
      <c r="AM27" s="752"/>
      <c r="AN27" s="752"/>
      <c r="AO27" s="753"/>
      <c r="AP27" s="751"/>
      <c r="AQ27" s="752"/>
      <c r="AR27" s="752"/>
      <c r="AS27" s="752"/>
      <c r="AT27" s="753"/>
      <c r="AU27" s="751"/>
      <c r="AV27" s="752"/>
      <c r="AW27" s="752"/>
      <c r="AX27" s="752"/>
      <c r="AY27" s="753"/>
      <c r="AZ27" s="751"/>
      <c r="BA27" s="752"/>
      <c r="BB27" s="752"/>
      <c r="BC27" s="752"/>
      <c r="BD27" s="753"/>
      <c r="BE27" s="751"/>
      <c r="BF27" s="752"/>
      <c r="BG27" s="752"/>
      <c r="BH27" s="752"/>
      <c r="BI27" s="757"/>
      <c r="BJ27" s="216"/>
      <c r="BK27" s="216"/>
      <c r="BL27" s="216"/>
      <c r="BM27" s="216"/>
      <c r="BN27" s="216"/>
      <c r="BO27" s="226"/>
      <c r="BP27" s="226"/>
      <c r="BQ27" s="223">
        <v>21</v>
      </c>
      <c r="BR27" s="224"/>
      <c r="BS27" s="790"/>
      <c r="BT27" s="791"/>
      <c r="BU27" s="791"/>
      <c r="BV27" s="791"/>
      <c r="BW27" s="791"/>
      <c r="BX27" s="791"/>
      <c r="BY27" s="791"/>
      <c r="BZ27" s="791"/>
      <c r="CA27" s="791"/>
      <c r="CB27" s="791"/>
      <c r="CC27" s="791"/>
      <c r="CD27" s="791"/>
      <c r="CE27" s="791"/>
      <c r="CF27" s="791"/>
      <c r="CG27" s="792"/>
      <c r="CH27" s="793"/>
      <c r="CI27" s="794"/>
      <c r="CJ27" s="794"/>
      <c r="CK27" s="794"/>
      <c r="CL27" s="795"/>
      <c r="CM27" s="793"/>
      <c r="CN27" s="794"/>
      <c r="CO27" s="794"/>
      <c r="CP27" s="794"/>
      <c r="CQ27" s="795"/>
      <c r="CR27" s="793"/>
      <c r="CS27" s="794"/>
      <c r="CT27" s="794"/>
      <c r="CU27" s="794"/>
      <c r="CV27" s="795"/>
      <c r="CW27" s="793"/>
      <c r="CX27" s="794"/>
      <c r="CY27" s="794"/>
      <c r="CZ27" s="794"/>
      <c r="DA27" s="795"/>
      <c r="DB27" s="793"/>
      <c r="DC27" s="794"/>
      <c r="DD27" s="794"/>
      <c r="DE27" s="794"/>
      <c r="DF27" s="795"/>
      <c r="DG27" s="793"/>
      <c r="DH27" s="794"/>
      <c r="DI27" s="794"/>
      <c r="DJ27" s="794"/>
      <c r="DK27" s="795"/>
      <c r="DL27" s="793"/>
      <c r="DM27" s="794"/>
      <c r="DN27" s="794"/>
      <c r="DO27" s="794"/>
      <c r="DP27" s="795"/>
      <c r="DQ27" s="793"/>
      <c r="DR27" s="794"/>
      <c r="DS27" s="794"/>
      <c r="DT27" s="794"/>
      <c r="DU27" s="795"/>
      <c r="DV27" s="790"/>
      <c r="DW27" s="791"/>
      <c r="DX27" s="791"/>
      <c r="DY27" s="791"/>
      <c r="DZ27" s="796"/>
      <c r="EA27" s="214"/>
    </row>
    <row r="28" spans="1:131" ht="26.25" customHeight="1" thickTop="1" x14ac:dyDescent="0.2">
      <c r="A28" s="227">
        <v>1</v>
      </c>
      <c r="B28" s="764" t="s">
        <v>406</v>
      </c>
      <c r="C28" s="765"/>
      <c r="D28" s="765"/>
      <c r="E28" s="765"/>
      <c r="F28" s="765"/>
      <c r="G28" s="765"/>
      <c r="H28" s="765"/>
      <c r="I28" s="765"/>
      <c r="J28" s="765"/>
      <c r="K28" s="765"/>
      <c r="L28" s="765"/>
      <c r="M28" s="765"/>
      <c r="N28" s="765"/>
      <c r="O28" s="765"/>
      <c r="P28" s="766"/>
      <c r="Q28" s="842">
        <v>7649</v>
      </c>
      <c r="R28" s="843"/>
      <c r="S28" s="843"/>
      <c r="T28" s="843"/>
      <c r="U28" s="843"/>
      <c r="V28" s="843">
        <v>7526</v>
      </c>
      <c r="W28" s="843"/>
      <c r="X28" s="843"/>
      <c r="Y28" s="843"/>
      <c r="Z28" s="843"/>
      <c r="AA28" s="843">
        <v>123</v>
      </c>
      <c r="AB28" s="843"/>
      <c r="AC28" s="843"/>
      <c r="AD28" s="843"/>
      <c r="AE28" s="844"/>
      <c r="AF28" s="845">
        <v>123</v>
      </c>
      <c r="AG28" s="843"/>
      <c r="AH28" s="843"/>
      <c r="AI28" s="843"/>
      <c r="AJ28" s="846"/>
      <c r="AK28" s="847">
        <v>676</v>
      </c>
      <c r="AL28" s="848"/>
      <c r="AM28" s="848"/>
      <c r="AN28" s="848"/>
      <c r="AO28" s="848"/>
      <c r="AP28" s="848" t="s">
        <v>573</v>
      </c>
      <c r="AQ28" s="848"/>
      <c r="AR28" s="848"/>
      <c r="AS28" s="848"/>
      <c r="AT28" s="848"/>
      <c r="AU28" s="848" t="s">
        <v>573</v>
      </c>
      <c r="AV28" s="848"/>
      <c r="AW28" s="848"/>
      <c r="AX28" s="848"/>
      <c r="AY28" s="848"/>
      <c r="AZ28" s="849" t="s">
        <v>573</v>
      </c>
      <c r="BA28" s="849"/>
      <c r="BB28" s="849"/>
      <c r="BC28" s="849"/>
      <c r="BD28" s="849"/>
      <c r="BE28" s="840"/>
      <c r="BF28" s="840"/>
      <c r="BG28" s="840"/>
      <c r="BH28" s="840"/>
      <c r="BI28" s="841"/>
      <c r="BJ28" s="216"/>
      <c r="BK28" s="216"/>
      <c r="BL28" s="216"/>
      <c r="BM28" s="216"/>
      <c r="BN28" s="216"/>
      <c r="BO28" s="226"/>
      <c r="BP28" s="226"/>
      <c r="BQ28" s="223">
        <v>22</v>
      </c>
      <c r="BR28" s="224"/>
      <c r="BS28" s="790"/>
      <c r="BT28" s="791"/>
      <c r="BU28" s="791"/>
      <c r="BV28" s="791"/>
      <c r="BW28" s="791"/>
      <c r="BX28" s="791"/>
      <c r="BY28" s="791"/>
      <c r="BZ28" s="791"/>
      <c r="CA28" s="791"/>
      <c r="CB28" s="791"/>
      <c r="CC28" s="791"/>
      <c r="CD28" s="791"/>
      <c r="CE28" s="791"/>
      <c r="CF28" s="791"/>
      <c r="CG28" s="792"/>
      <c r="CH28" s="793"/>
      <c r="CI28" s="794"/>
      <c r="CJ28" s="794"/>
      <c r="CK28" s="794"/>
      <c r="CL28" s="795"/>
      <c r="CM28" s="793"/>
      <c r="CN28" s="794"/>
      <c r="CO28" s="794"/>
      <c r="CP28" s="794"/>
      <c r="CQ28" s="795"/>
      <c r="CR28" s="793"/>
      <c r="CS28" s="794"/>
      <c r="CT28" s="794"/>
      <c r="CU28" s="794"/>
      <c r="CV28" s="795"/>
      <c r="CW28" s="793"/>
      <c r="CX28" s="794"/>
      <c r="CY28" s="794"/>
      <c r="CZ28" s="794"/>
      <c r="DA28" s="795"/>
      <c r="DB28" s="793"/>
      <c r="DC28" s="794"/>
      <c r="DD28" s="794"/>
      <c r="DE28" s="794"/>
      <c r="DF28" s="795"/>
      <c r="DG28" s="793"/>
      <c r="DH28" s="794"/>
      <c r="DI28" s="794"/>
      <c r="DJ28" s="794"/>
      <c r="DK28" s="795"/>
      <c r="DL28" s="793"/>
      <c r="DM28" s="794"/>
      <c r="DN28" s="794"/>
      <c r="DO28" s="794"/>
      <c r="DP28" s="795"/>
      <c r="DQ28" s="793"/>
      <c r="DR28" s="794"/>
      <c r="DS28" s="794"/>
      <c r="DT28" s="794"/>
      <c r="DU28" s="795"/>
      <c r="DV28" s="790"/>
      <c r="DW28" s="791"/>
      <c r="DX28" s="791"/>
      <c r="DY28" s="791"/>
      <c r="DZ28" s="796"/>
      <c r="EA28" s="214"/>
    </row>
    <row r="29" spans="1:131" ht="26.25" customHeight="1" x14ac:dyDescent="0.2">
      <c r="A29" s="227">
        <v>2</v>
      </c>
      <c r="B29" s="797" t="s">
        <v>407</v>
      </c>
      <c r="C29" s="798"/>
      <c r="D29" s="798"/>
      <c r="E29" s="798"/>
      <c r="F29" s="798"/>
      <c r="G29" s="798"/>
      <c r="H29" s="798"/>
      <c r="I29" s="798"/>
      <c r="J29" s="798"/>
      <c r="K29" s="798"/>
      <c r="L29" s="798"/>
      <c r="M29" s="798"/>
      <c r="N29" s="798"/>
      <c r="O29" s="798"/>
      <c r="P29" s="799"/>
      <c r="Q29" s="800">
        <v>6068</v>
      </c>
      <c r="R29" s="801"/>
      <c r="S29" s="801"/>
      <c r="T29" s="801"/>
      <c r="U29" s="801"/>
      <c r="V29" s="801">
        <v>5958</v>
      </c>
      <c r="W29" s="801"/>
      <c r="X29" s="801"/>
      <c r="Y29" s="801"/>
      <c r="Z29" s="801"/>
      <c r="AA29" s="801">
        <v>110</v>
      </c>
      <c r="AB29" s="801"/>
      <c r="AC29" s="801"/>
      <c r="AD29" s="801"/>
      <c r="AE29" s="802"/>
      <c r="AF29" s="803">
        <v>110</v>
      </c>
      <c r="AG29" s="804"/>
      <c r="AH29" s="804"/>
      <c r="AI29" s="804"/>
      <c r="AJ29" s="805"/>
      <c r="AK29" s="854">
        <v>998</v>
      </c>
      <c r="AL29" s="850"/>
      <c r="AM29" s="850"/>
      <c r="AN29" s="850"/>
      <c r="AO29" s="850"/>
      <c r="AP29" s="850" t="s">
        <v>573</v>
      </c>
      <c r="AQ29" s="850"/>
      <c r="AR29" s="850"/>
      <c r="AS29" s="850"/>
      <c r="AT29" s="850"/>
      <c r="AU29" s="850" t="s">
        <v>573</v>
      </c>
      <c r="AV29" s="850"/>
      <c r="AW29" s="850"/>
      <c r="AX29" s="850"/>
      <c r="AY29" s="850"/>
      <c r="AZ29" s="851" t="s">
        <v>573</v>
      </c>
      <c r="BA29" s="851"/>
      <c r="BB29" s="851"/>
      <c r="BC29" s="851"/>
      <c r="BD29" s="851"/>
      <c r="BE29" s="852"/>
      <c r="BF29" s="852"/>
      <c r="BG29" s="852"/>
      <c r="BH29" s="852"/>
      <c r="BI29" s="853"/>
      <c r="BJ29" s="216"/>
      <c r="BK29" s="216"/>
      <c r="BL29" s="216"/>
      <c r="BM29" s="216"/>
      <c r="BN29" s="216"/>
      <c r="BO29" s="226"/>
      <c r="BP29" s="226"/>
      <c r="BQ29" s="223">
        <v>23</v>
      </c>
      <c r="BR29" s="224"/>
      <c r="BS29" s="790"/>
      <c r="BT29" s="791"/>
      <c r="BU29" s="791"/>
      <c r="BV29" s="791"/>
      <c r="BW29" s="791"/>
      <c r="BX29" s="791"/>
      <c r="BY29" s="791"/>
      <c r="BZ29" s="791"/>
      <c r="CA29" s="791"/>
      <c r="CB29" s="791"/>
      <c r="CC29" s="791"/>
      <c r="CD29" s="791"/>
      <c r="CE29" s="791"/>
      <c r="CF29" s="791"/>
      <c r="CG29" s="792"/>
      <c r="CH29" s="793"/>
      <c r="CI29" s="794"/>
      <c r="CJ29" s="794"/>
      <c r="CK29" s="794"/>
      <c r="CL29" s="795"/>
      <c r="CM29" s="793"/>
      <c r="CN29" s="794"/>
      <c r="CO29" s="794"/>
      <c r="CP29" s="794"/>
      <c r="CQ29" s="795"/>
      <c r="CR29" s="793"/>
      <c r="CS29" s="794"/>
      <c r="CT29" s="794"/>
      <c r="CU29" s="794"/>
      <c r="CV29" s="795"/>
      <c r="CW29" s="793"/>
      <c r="CX29" s="794"/>
      <c r="CY29" s="794"/>
      <c r="CZ29" s="794"/>
      <c r="DA29" s="795"/>
      <c r="DB29" s="793"/>
      <c r="DC29" s="794"/>
      <c r="DD29" s="794"/>
      <c r="DE29" s="794"/>
      <c r="DF29" s="795"/>
      <c r="DG29" s="793"/>
      <c r="DH29" s="794"/>
      <c r="DI29" s="794"/>
      <c r="DJ29" s="794"/>
      <c r="DK29" s="795"/>
      <c r="DL29" s="793"/>
      <c r="DM29" s="794"/>
      <c r="DN29" s="794"/>
      <c r="DO29" s="794"/>
      <c r="DP29" s="795"/>
      <c r="DQ29" s="793"/>
      <c r="DR29" s="794"/>
      <c r="DS29" s="794"/>
      <c r="DT29" s="794"/>
      <c r="DU29" s="795"/>
      <c r="DV29" s="790"/>
      <c r="DW29" s="791"/>
      <c r="DX29" s="791"/>
      <c r="DY29" s="791"/>
      <c r="DZ29" s="796"/>
      <c r="EA29" s="214"/>
    </row>
    <row r="30" spans="1:131" ht="26.25" customHeight="1" x14ac:dyDescent="0.2">
      <c r="A30" s="227">
        <v>3</v>
      </c>
      <c r="B30" s="797" t="s">
        <v>408</v>
      </c>
      <c r="C30" s="798"/>
      <c r="D30" s="798"/>
      <c r="E30" s="798"/>
      <c r="F30" s="798"/>
      <c r="G30" s="798"/>
      <c r="H30" s="798"/>
      <c r="I30" s="798"/>
      <c r="J30" s="798"/>
      <c r="K30" s="798"/>
      <c r="L30" s="798"/>
      <c r="M30" s="798"/>
      <c r="N30" s="798"/>
      <c r="O30" s="798"/>
      <c r="P30" s="799"/>
      <c r="Q30" s="800">
        <v>2027</v>
      </c>
      <c r="R30" s="801"/>
      <c r="S30" s="801"/>
      <c r="T30" s="801"/>
      <c r="U30" s="801"/>
      <c r="V30" s="801">
        <v>1998</v>
      </c>
      <c r="W30" s="801"/>
      <c r="X30" s="801"/>
      <c r="Y30" s="801"/>
      <c r="Z30" s="801"/>
      <c r="AA30" s="801">
        <v>29</v>
      </c>
      <c r="AB30" s="801"/>
      <c r="AC30" s="801"/>
      <c r="AD30" s="801"/>
      <c r="AE30" s="802"/>
      <c r="AF30" s="803">
        <v>29</v>
      </c>
      <c r="AG30" s="804"/>
      <c r="AH30" s="804"/>
      <c r="AI30" s="804"/>
      <c r="AJ30" s="805"/>
      <c r="AK30" s="854">
        <v>1017</v>
      </c>
      <c r="AL30" s="850"/>
      <c r="AM30" s="850"/>
      <c r="AN30" s="850"/>
      <c r="AO30" s="850"/>
      <c r="AP30" s="850" t="s">
        <v>573</v>
      </c>
      <c r="AQ30" s="850"/>
      <c r="AR30" s="850"/>
      <c r="AS30" s="850"/>
      <c r="AT30" s="850"/>
      <c r="AU30" s="850" t="s">
        <v>573</v>
      </c>
      <c r="AV30" s="850"/>
      <c r="AW30" s="850"/>
      <c r="AX30" s="850"/>
      <c r="AY30" s="850"/>
      <c r="AZ30" s="851" t="s">
        <v>573</v>
      </c>
      <c r="BA30" s="851"/>
      <c r="BB30" s="851"/>
      <c r="BC30" s="851"/>
      <c r="BD30" s="851"/>
      <c r="BE30" s="852"/>
      <c r="BF30" s="852"/>
      <c r="BG30" s="852"/>
      <c r="BH30" s="852"/>
      <c r="BI30" s="853"/>
      <c r="BJ30" s="216"/>
      <c r="BK30" s="216"/>
      <c r="BL30" s="216"/>
      <c r="BM30" s="216"/>
      <c r="BN30" s="216"/>
      <c r="BO30" s="226"/>
      <c r="BP30" s="226"/>
      <c r="BQ30" s="223">
        <v>24</v>
      </c>
      <c r="BR30" s="224"/>
      <c r="BS30" s="790"/>
      <c r="BT30" s="791"/>
      <c r="BU30" s="791"/>
      <c r="BV30" s="791"/>
      <c r="BW30" s="791"/>
      <c r="BX30" s="791"/>
      <c r="BY30" s="791"/>
      <c r="BZ30" s="791"/>
      <c r="CA30" s="791"/>
      <c r="CB30" s="791"/>
      <c r="CC30" s="791"/>
      <c r="CD30" s="791"/>
      <c r="CE30" s="791"/>
      <c r="CF30" s="791"/>
      <c r="CG30" s="792"/>
      <c r="CH30" s="793"/>
      <c r="CI30" s="794"/>
      <c r="CJ30" s="794"/>
      <c r="CK30" s="794"/>
      <c r="CL30" s="795"/>
      <c r="CM30" s="793"/>
      <c r="CN30" s="794"/>
      <c r="CO30" s="794"/>
      <c r="CP30" s="794"/>
      <c r="CQ30" s="795"/>
      <c r="CR30" s="793"/>
      <c r="CS30" s="794"/>
      <c r="CT30" s="794"/>
      <c r="CU30" s="794"/>
      <c r="CV30" s="795"/>
      <c r="CW30" s="793"/>
      <c r="CX30" s="794"/>
      <c r="CY30" s="794"/>
      <c r="CZ30" s="794"/>
      <c r="DA30" s="795"/>
      <c r="DB30" s="793"/>
      <c r="DC30" s="794"/>
      <c r="DD30" s="794"/>
      <c r="DE30" s="794"/>
      <c r="DF30" s="795"/>
      <c r="DG30" s="793"/>
      <c r="DH30" s="794"/>
      <c r="DI30" s="794"/>
      <c r="DJ30" s="794"/>
      <c r="DK30" s="795"/>
      <c r="DL30" s="793"/>
      <c r="DM30" s="794"/>
      <c r="DN30" s="794"/>
      <c r="DO30" s="794"/>
      <c r="DP30" s="795"/>
      <c r="DQ30" s="793"/>
      <c r="DR30" s="794"/>
      <c r="DS30" s="794"/>
      <c r="DT30" s="794"/>
      <c r="DU30" s="795"/>
      <c r="DV30" s="790"/>
      <c r="DW30" s="791"/>
      <c r="DX30" s="791"/>
      <c r="DY30" s="791"/>
      <c r="DZ30" s="796"/>
      <c r="EA30" s="214"/>
    </row>
    <row r="31" spans="1:131" ht="26.25" customHeight="1" x14ac:dyDescent="0.2">
      <c r="A31" s="227">
        <v>4</v>
      </c>
      <c r="B31" s="797" t="s">
        <v>409</v>
      </c>
      <c r="C31" s="798"/>
      <c r="D31" s="798"/>
      <c r="E31" s="798"/>
      <c r="F31" s="798"/>
      <c r="G31" s="798"/>
      <c r="H31" s="798"/>
      <c r="I31" s="798"/>
      <c r="J31" s="798"/>
      <c r="K31" s="798"/>
      <c r="L31" s="798"/>
      <c r="M31" s="798"/>
      <c r="N31" s="798"/>
      <c r="O31" s="798"/>
      <c r="P31" s="799"/>
      <c r="Q31" s="800">
        <v>8</v>
      </c>
      <c r="R31" s="801"/>
      <c r="S31" s="801"/>
      <c r="T31" s="801"/>
      <c r="U31" s="801"/>
      <c r="V31" s="801">
        <v>7</v>
      </c>
      <c r="W31" s="801"/>
      <c r="X31" s="801"/>
      <c r="Y31" s="801"/>
      <c r="Z31" s="801"/>
      <c r="AA31" s="801">
        <v>1</v>
      </c>
      <c r="AB31" s="801"/>
      <c r="AC31" s="801"/>
      <c r="AD31" s="801"/>
      <c r="AE31" s="802"/>
      <c r="AF31" s="803">
        <v>1</v>
      </c>
      <c r="AG31" s="804"/>
      <c r="AH31" s="804"/>
      <c r="AI31" s="804"/>
      <c r="AJ31" s="805"/>
      <c r="AK31" s="854" t="s">
        <v>511</v>
      </c>
      <c r="AL31" s="850"/>
      <c r="AM31" s="850"/>
      <c r="AN31" s="850"/>
      <c r="AO31" s="850"/>
      <c r="AP31" s="850" t="s">
        <v>573</v>
      </c>
      <c r="AQ31" s="850"/>
      <c r="AR31" s="850"/>
      <c r="AS31" s="850"/>
      <c r="AT31" s="850"/>
      <c r="AU31" s="850" t="s">
        <v>573</v>
      </c>
      <c r="AV31" s="850"/>
      <c r="AW31" s="850"/>
      <c r="AX31" s="850"/>
      <c r="AY31" s="850"/>
      <c r="AZ31" s="851" t="s">
        <v>573</v>
      </c>
      <c r="BA31" s="851"/>
      <c r="BB31" s="851"/>
      <c r="BC31" s="851"/>
      <c r="BD31" s="851"/>
      <c r="BE31" s="852"/>
      <c r="BF31" s="852"/>
      <c r="BG31" s="852"/>
      <c r="BH31" s="852"/>
      <c r="BI31" s="853"/>
      <c r="BJ31" s="216"/>
      <c r="BK31" s="216"/>
      <c r="BL31" s="216"/>
      <c r="BM31" s="216"/>
      <c r="BN31" s="216"/>
      <c r="BO31" s="226"/>
      <c r="BP31" s="226"/>
      <c r="BQ31" s="223">
        <v>25</v>
      </c>
      <c r="BR31" s="224"/>
      <c r="BS31" s="790"/>
      <c r="BT31" s="791"/>
      <c r="BU31" s="791"/>
      <c r="BV31" s="791"/>
      <c r="BW31" s="791"/>
      <c r="BX31" s="791"/>
      <c r="BY31" s="791"/>
      <c r="BZ31" s="791"/>
      <c r="CA31" s="791"/>
      <c r="CB31" s="791"/>
      <c r="CC31" s="791"/>
      <c r="CD31" s="791"/>
      <c r="CE31" s="791"/>
      <c r="CF31" s="791"/>
      <c r="CG31" s="792"/>
      <c r="CH31" s="793"/>
      <c r="CI31" s="794"/>
      <c r="CJ31" s="794"/>
      <c r="CK31" s="794"/>
      <c r="CL31" s="795"/>
      <c r="CM31" s="793"/>
      <c r="CN31" s="794"/>
      <c r="CO31" s="794"/>
      <c r="CP31" s="794"/>
      <c r="CQ31" s="795"/>
      <c r="CR31" s="793"/>
      <c r="CS31" s="794"/>
      <c r="CT31" s="794"/>
      <c r="CU31" s="794"/>
      <c r="CV31" s="795"/>
      <c r="CW31" s="793"/>
      <c r="CX31" s="794"/>
      <c r="CY31" s="794"/>
      <c r="CZ31" s="794"/>
      <c r="DA31" s="795"/>
      <c r="DB31" s="793"/>
      <c r="DC31" s="794"/>
      <c r="DD31" s="794"/>
      <c r="DE31" s="794"/>
      <c r="DF31" s="795"/>
      <c r="DG31" s="793"/>
      <c r="DH31" s="794"/>
      <c r="DI31" s="794"/>
      <c r="DJ31" s="794"/>
      <c r="DK31" s="795"/>
      <c r="DL31" s="793"/>
      <c r="DM31" s="794"/>
      <c r="DN31" s="794"/>
      <c r="DO31" s="794"/>
      <c r="DP31" s="795"/>
      <c r="DQ31" s="793"/>
      <c r="DR31" s="794"/>
      <c r="DS31" s="794"/>
      <c r="DT31" s="794"/>
      <c r="DU31" s="795"/>
      <c r="DV31" s="790"/>
      <c r="DW31" s="791"/>
      <c r="DX31" s="791"/>
      <c r="DY31" s="791"/>
      <c r="DZ31" s="796"/>
      <c r="EA31" s="214"/>
    </row>
    <row r="32" spans="1:131" ht="26.25" customHeight="1" x14ac:dyDescent="0.2">
      <c r="A32" s="227">
        <v>5</v>
      </c>
      <c r="B32" s="797" t="s">
        <v>410</v>
      </c>
      <c r="C32" s="798"/>
      <c r="D32" s="798"/>
      <c r="E32" s="798"/>
      <c r="F32" s="798"/>
      <c r="G32" s="798"/>
      <c r="H32" s="798"/>
      <c r="I32" s="798"/>
      <c r="J32" s="798"/>
      <c r="K32" s="798"/>
      <c r="L32" s="798"/>
      <c r="M32" s="798"/>
      <c r="N32" s="798"/>
      <c r="O32" s="798"/>
      <c r="P32" s="799"/>
      <c r="Q32" s="800">
        <v>1511</v>
      </c>
      <c r="R32" s="801"/>
      <c r="S32" s="801"/>
      <c r="T32" s="801"/>
      <c r="U32" s="801"/>
      <c r="V32" s="801">
        <v>1472</v>
      </c>
      <c r="W32" s="801"/>
      <c r="X32" s="801"/>
      <c r="Y32" s="801"/>
      <c r="Z32" s="801"/>
      <c r="AA32" s="801">
        <v>39</v>
      </c>
      <c r="AB32" s="801"/>
      <c r="AC32" s="801"/>
      <c r="AD32" s="801"/>
      <c r="AE32" s="802"/>
      <c r="AF32" s="803">
        <v>859</v>
      </c>
      <c r="AG32" s="804"/>
      <c r="AH32" s="804"/>
      <c r="AI32" s="804"/>
      <c r="AJ32" s="805"/>
      <c r="AK32" s="854">
        <v>51</v>
      </c>
      <c r="AL32" s="850"/>
      <c r="AM32" s="850"/>
      <c r="AN32" s="850"/>
      <c r="AO32" s="850"/>
      <c r="AP32" s="850">
        <v>3779</v>
      </c>
      <c r="AQ32" s="850"/>
      <c r="AR32" s="850"/>
      <c r="AS32" s="850"/>
      <c r="AT32" s="850"/>
      <c r="AU32" s="850" t="s">
        <v>573</v>
      </c>
      <c r="AV32" s="850"/>
      <c r="AW32" s="850"/>
      <c r="AX32" s="850"/>
      <c r="AY32" s="850"/>
      <c r="AZ32" s="851" t="s">
        <v>573</v>
      </c>
      <c r="BA32" s="851"/>
      <c r="BB32" s="851"/>
      <c r="BC32" s="851"/>
      <c r="BD32" s="851"/>
      <c r="BE32" s="852" t="s">
        <v>411</v>
      </c>
      <c r="BF32" s="852"/>
      <c r="BG32" s="852"/>
      <c r="BH32" s="852"/>
      <c r="BI32" s="853"/>
      <c r="BJ32" s="216"/>
      <c r="BK32" s="216"/>
      <c r="BL32" s="216"/>
      <c r="BM32" s="216"/>
      <c r="BN32" s="216"/>
      <c r="BO32" s="226"/>
      <c r="BP32" s="226"/>
      <c r="BQ32" s="223">
        <v>26</v>
      </c>
      <c r="BR32" s="224"/>
      <c r="BS32" s="790"/>
      <c r="BT32" s="791"/>
      <c r="BU32" s="791"/>
      <c r="BV32" s="791"/>
      <c r="BW32" s="791"/>
      <c r="BX32" s="791"/>
      <c r="BY32" s="791"/>
      <c r="BZ32" s="791"/>
      <c r="CA32" s="791"/>
      <c r="CB32" s="791"/>
      <c r="CC32" s="791"/>
      <c r="CD32" s="791"/>
      <c r="CE32" s="791"/>
      <c r="CF32" s="791"/>
      <c r="CG32" s="792"/>
      <c r="CH32" s="793"/>
      <c r="CI32" s="794"/>
      <c r="CJ32" s="794"/>
      <c r="CK32" s="794"/>
      <c r="CL32" s="795"/>
      <c r="CM32" s="793"/>
      <c r="CN32" s="794"/>
      <c r="CO32" s="794"/>
      <c r="CP32" s="794"/>
      <c r="CQ32" s="795"/>
      <c r="CR32" s="793"/>
      <c r="CS32" s="794"/>
      <c r="CT32" s="794"/>
      <c r="CU32" s="794"/>
      <c r="CV32" s="795"/>
      <c r="CW32" s="793"/>
      <c r="CX32" s="794"/>
      <c r="CY32" s="794"/>
      <c r="CZ32" s="794"/>
      <c r="DA32" s="795"/>
      <c r="DB32" s="793"/>
      <c r="DC32" s="794"/>
      <c r="DD32" s="794"/>
      <c r="DE32" s="794"/>
      <c r="DF32" s="795"/>
      <c r="DG32" s="793"/>
      <c r="DH32" s="794"/>
      <c r="DI32" s="794"/>
      <c r="DJ32" s="794"/>
      <c r="DK32" s="795"/>
      <c r="DL32" s="793"/>
      <c r="DM32" s="794"/>
      <c r="DN32" s="794"/>
      <c r="DO32" s="794"/>
      <c r="DP32" s="795"/>
      <c r="DQ32" s="793"/>
      <c r="DR32" s="794"/>
      <c r="DS32" s="794"/>
      <c r="DT32" s="794"/>
      <c r="DU32" s="795"/>
      <c r="DV32" s="790"/>
      <c r="DW32" s="791"/>
      <c r="DX32" s="791"/>
      <c r="DY32" s="791"/>
      <c r="DZ32" s="796"/>
      <c r="EA32" s="214"/>
    </row>
    <row r="33" spans="1:131" ht="26.25" customHeight="1" x14ac:dyDescent="0.2">
      <c r="A33" s="227">
        <v>6</v>
      </c>
      <c r="B33" s="797" t="s">
        <v>412</v>
      </c>
      <c r="C33" s="798"/>
      <c r="D33" s="798"/>
      <c r="E33" s="798"/>
      <c r="F33" s="798"/>
      <c r="G33" s="798"/>
      <c r="H33" s="798"/>
      <c r="I33" s="798"/>
      <c r="J33" s="798"/>
      <c r="K33" s="798"/>
      <c r="L33" s="798"/>
      <c r="M33" s="798"/>
      <c r="N33" s="798"/>
      <c r="O33" s="798"/>
      <c r="P33" s="799"/>
      <c r="Q33" s="800">
        <v>1607</v>
      </c>
      <c r="R33" s="801"/>
      <c r="S33" s="801"/>
      <c r="T33" s="801"/>
      <c r="U33" s="801"/>
      <c r="V33" s="801">
        <v>1570</v>
      </c>
      <c r="W33" s="801"/>
      <c r="X33" s="801"/>
      <c r="Y33" s="801"/>
      <c r="Z33" s="801"/>
      <c r="AA33" s="801">
        <v>37</v>
      </c>
      <c r="AB33" s="801"/>
      <c r="AC33" s="801"/>
      <c r="AD33" s="801"/>
      <c r="AE33" s="802"/>
      <c r="AF33" s="803">
        <v>930</v>
      </c>
      <c r="AG33" s="804"/>
      <c r="AH33" s="804"/>
      <c r="AI33" s="804"/>
      <c r="AJ33" s="805"/>
      <c r="AK33" s="854">
        <v>175</v>
      </c>
      <c r="AL33" s="850"/>
      <c r="AM33" s="850"/>
      <c r="AN33" s="850"/>
      <c r="AO33" s="850"/>
      <c r="AP33" s="850">
        <v>5169</v>
      </c>
      <c r="AQ33" s="850"/>
      <c r="AR33" s="850"/>
      <c r="AS33" s="850"/>
      <c r="AT33" s="850"/>
      <c r="AU33" s="850">
        <v>341</v>
      </c>
      <c r="AV33" s="850"/>
      <c r="AW33" s="850"/>
      <c r="AX33" s="850"/>
      <c r="AY33" s="850"/>
      <c r="AZ33" s="851" t="s">
        <v>573</v>
      </c>
      <c r="BA33" s="851"/>
      <c r="BB33" s="851"/>
      <c r="BC33" s="851"/>
      <c r="BD33" s="851"/>
      <c r="BE33" s="852" t="s">
        <v>411</v>
      </c>
      <c r="BF33" s="852"/>
      <c r="BG33" s="852"/>
      <c r="BH33" s="852"/>
      <c r="BI33" s="853"/>
      <c r="BJ33" s="216"/>
      <c r="BK33" s="216"/>
      <c r="BL33" s="216"/>
      <c r="BM33" s="216"/>
      <c r="BN33" s="216"/>
      <c r="BO33" s="226"/>
      <c r="BP33" s="226"/>
      <c r="BQ33" s="223">
        <v>27</v>
      </c>
      <c r="BR33" s="224"/>
      <c r="BS33" s="790"/>
      <c r="BT33" s="791"/>
      <c r="BU33" s="791"/>
      <c r="BV33" s="791"/>
      <c r="BW33" s="791"/>
      <c r="BX33" s="791"/>
      <c r="BY33" s="791"/>
      <c r="BZ33" s="791"/>
      <c r="CA33" s="791"/>
      <c r="CB33" s="791"/>
      <c r="CC33" s="791"/>
      <c r="CD33" s="791"/>
      <c r="CE33" s="791"/>
      <c r="CF33" s="791"/>
      <c r="CG33" s="792"/>
      <c r="CH33" s="793"/>
      <c r="CI33" s="794"/>
      <c r="CJ33" s="794"/>
      <c r="CK33" s="794"/>
      <c r="CL33" s="795"/>
      <c r="CM33" s="793"/>
      <c r="CN33" s="794"/>
      <c r="CO33" s="794"/>
      <c r="CP33" s="794"/>
      <c r="CQ33" s="795"/>
      <c r="CR33" s="793"/>
      <c r="CS33" s="794"/>
      <c r="CT33" s="794"/>
      <c r="CU33" s="794"/>
      <c r="CV33" s="795"/>
      <c r="CW33" s="793"/>
      <c r="CX33" s="794"/>
      <c r="CY33" s="794"/>
      <c r="CZ33" s="794"/>
      <c r="DA33" s="795"/>
      <c r="DB33" s="793"/>
      <c r="DC33" s="794"/>
      <c r="DD33" s="794"/>
      <c r="DE33" s="794"/>
      <c r="DF33" s="795"/>
      <c r="DG33" s="793"/>
      <c r="DH33" s="794"/>
      <c r="DI33" s="794"/>
      <c r="DJ33" s="794"/>
      <c r="DK33" s="795"/>
      <c r="DL33" s="793"/>
      <c r="DM33" s="794"/>
      <c r="DN33" s="794"/>
      <c r="DO33" s="794"/>
      <c r="DP33" s="795"/>
      <c r="DQ33" s="793"/>
      <c r="DR33" s="794"/>
      <c r="DS33" s="794"/>
      <c r="DT33" s="794"/>
      <c r="DU33" s="795"/>
      <c r="DV33" s="790"/>
      <c r="DW33" s="791"/>
      <c r="DX33" s="791"/>
      <c r="DY33" s="791"/>
      <c r="DZ33" s="796"/>
      <c r="EA33" s="214"/>
    </row>
    <row r="34" spans="1:131" ht="26.25" customHeight="1" x14ac:dyDescent="0.2">
      <c r="A34" s="227">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54"/>
      <c r="AL34" s="850"/>
      <c r="AM34" s="850"/>
      <c r="AN34" s="850"/>
      <c r="AO34" s="850"/>
      <c r="AP34" s="850"/>
      <c r="AQ34" s="850"/>
      <c r="AR34" s="850"/>
      <c r="AS34" s="850"/>
      <c r="AT34" s="850"/>
      <c r="AU34" s="850"/>
      <c r="AV34" s="850"/>
      <c r="AW34" s="850"/>
      <c r="AX34" s="850"/>
      <c r="AY34" s="850"/>
      <c r="AZ34" s="851"/>
      <c r="BA34" s="851"/>
      <c r="BB34" s="851"/>
      <c r="BC34" s="851"/>
      <c r="BD34" s="851"/>
      <c r="BE34" s="852"/>
      <c r="BF34" s="852"/>
      <c r="BG34" s="852"/>
      <c r="BH34" s="852"/>
      <c r="BI34" s="853"/>
      <c r="BJ34" s="216"/>
      <c r="BK34" s="216"/>
      <c r="BL34" s="216"/>
      <c r="BM34" s="216"/>
      <c r="BN34" s="216"/>
      <c r="BO34" s="226"/>
      <c r="BP34" s="226"/>
      <c r="BQ34" s="223">
        <v>28</v>
      </c>
      <c r="BR34" s="224"/>
      <c r="BS34" s="790"/>
      <c r="BT34" s="791"/>
      <c r="BU34" s="791"/>
      <c r="BV34" s="791"/>
      <c r="BW34" s="791"/>
      <c r="BX34" s="791"/>
      <c r="BY34" s="791"/>
      <c r="BZ34" s="791"/>
      <c r="CA34" s="791"/>
      <c r="CB34" s="791"/>
      <c r="CC34" s="791"/>
      <c r="CD34" s="791"/>
      <c r="CE34" s="791"/>
      <c r="CF34" s="791"/>
      <c r="CG34" s="792"/>
      <c r="CH34" s="793"/>
      <c r="CI34" s="794"/>
      <c r="CJ34" s="794"/>
      <c r="CK34" s="794"/>
      <c r="CL34" s="795"/>
      <c r="CM34" s="793"/>
      <c r="CN34" s="794"/>
      <c r="CO34" s="794"/>
      <c r="CP34" s="794"/>
      <c r="CQ34" s="795"/>
      <c r="CR34" s="793"/>
      <c r="CS34" s="794"/>
      <c r="CT34" s="794"/>
      <c r="CU34" s="794"/>
      <c r="CV34" s="795"/>
      <c r="CW34" s="793"/>
      <c r="CX34" s="794"/>
      <c r="CY34" s="794"/>
      <c r="CZ34" s="794"/>
      <c r="DA34" s="795"/>
      <c r="DB34" s="793"/>
      <c r="DC34" s="794"/>
      <c r="DD34" s="794"/>
      <c r="DE34" s="794"/>
      <c r="DF34" s="795"/>
      <c r="DG34" s="793"/>
      <c r="DH34" s="794"/>
      <c r="DI34" s="794"/>
      <c r="DJ34" s="794"/>
      <c r="DK34" s="795"/>
      <c r="DL34" s="793"/>
      <c r="DM34" s="794"/>
      <c r="DN34" s="794"/>
      <c r="DO34" s="794"/>
      <c r="DP34" s="795"/>
      <c r="DQ34" s="793"/>
      <c r="DR34" s="794"/>
      <c r="DS34" s="794"/>
      <c r="DT34" s="794"/>
      <c r="DU34" s="795"/>
      <c r="DV34" s="790"/>
      <c r="DW34" s="791"/>
      <c r="DX34" s="791"/>
      <c r="DY34" s="791"/>
      <c r="DZ34" s="796"/>
      <c r="EA34" s="214"/>
    </row>
    <row r="35" spans="1:131" ht="26.25" customHeight="1" x14ac:dyDescent="0.2">
      <c r="A35" s="227">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54"/>
      <c r="AL35" s="850"/>
      <c r="AM35" s="850"/>
      <c r="AN35" s="850"/>
      <c r="AO35" s="850"/>
      <c r="AP35" s="850"/>
      <c r="AQ35" s="850"/>
      <c r="AR35" s="850"/>
      <c r="AS35" s="850"/>
      <c r="AT35" s="850"/>
      <c r="AU35" s="850"/>
      <c r="AV35" s="850"/>
      <c r="AW35" s="850"/>
      <c r="AX35" s="850"/>
      <c r="AY35" s="850"/>
      <c r="AZ35" s="851"/>
      <c r="BA35" s="851"/>
      <c r="BB35" s="851"/>
      <c r="BC35" s="851"/>
      <c r="BD35" s="851"/>
      <c r="BE35" s="852"/>
      <c r="BF35" s="852"/>
      <c r="BG35" s="852"/>
      <c r="BH35" s="852"/>
      <c r="BI35" s="853"/>
      <c r="BJ35" s="216"/>
      <c r="BK35" s="216"/>
      <c r="BL35" s="216"/>
      <c r="BM35" s="216"/>
      <c r="BN35" s="216"/>
      <c r="BO35" s="226"/>
      <c r="BP35" s="226"/>
      <c r="BQ35" s="223">
        <v>29</v>
      </c>
      <c r="BR35" s="224"/>
      <c r="BS35" s="790"/>
      <c r="BT35" s="791"/>
      <c r="BU35" s="791"/>
      <c r="BV35" s="791"/>
      <c r="BW35" s="791"/>
      <c r="BX35" s="791"/>
      <c r="BY35" s="791"/>
      <c r="BZ35" s="791"/>
      <c r="CA35" s="791"/>
      <c r="CB35" s="791"/>
      <c r="CC35" s="791"/>
      <c r="CD35" s="791"/>
      <c r="CE35" s="791"/>
      <c r="CF35" s="791"/>
      <c r="CG35" s="792"/>
      <c r="CH35" s="793"/>
      <c r="CI35" s="794"/>
      <c r="CJ35" s="794"/>
      <c r="CK35" s="794"/>
      <c r="CL35" s="795"/>
      <c r="CM35" s="793"/>
      <c r="CN35" s="794"/>
      <c r="CO35" s="794"/>
      <c r="CP35" s="794"/>
      <c r="CQ35" s="795"/>
      <c r="CR35" s="793"/>
      <c r="CS35" s="794"/>
      <c r="CT35" s="794"/>
      <c r="CU35" s="794"/>
      <c r="CV35" s="795"/>
      <c r="CW35" s="793"/>
      <c r="CX35" s="794"/>
      <c r="CY35" s="794"/>
      <c r="CZ35" s="794"/>
      <c r="DA35" s="795"/>
      <c r="DB35" s="793"/>
      <c r="DC35" s="794"/>
      <c r="DD35" s="794"/>
      <c r="DE35" s="794"/>
      <c r="DF35" s="795"/>
      <c r="DG35" s="793"/>
      <c r="DH35" s="794"/>
      <c r="DI35" s="794"/>
      <c r="DJ35" s="794"/>
      <c r="DK35" s="795"/>
      <c r="DL35" s="793"/>
      <c r="DM35" s="794"/>
      <c r="DN35" s="794"/>
      <c r="DO35" s="794"/>
      <c r="DP35" s="795"/>
      <c r="DQ35" s="793"/>
      <c r="DR35" s="794"/>
      <c r="DS35" s="794"/>
      <c r="DT35" s="794"/>
      <c r="DU35" s="795"/>
      <c r="DV35" s="790"/>
      <c r="DW35" s="791"/>
      <c r="DX35" s="791"/>
      <c r="DY35" s="791"/>
      <c r="DZ35" s="796"/>
      <c r="EA35" s="214"/>
    </row>
    <row r="36" spans="1:131" ht="26.25" customHeight="1" x14ac:dyDescent="0.2">
      <c r="A36" s="227">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54"/>
      <c r="AL36" s="850"/>
      <c r="AM36" s="850"/>
      <c r="AN36" s="850"/>
      <c r="AO36" s="850"/>
      <c r="AP36" s="850"/>
      <c r="AQ36" s="850"/>
      <c r="AR36" s="850"/>
      <c r="AS36" s="850"/>
      <c r="AT36" s="850"/>
      <c r="AU36" s="850"/>
      <c r="AV36" s="850"/>
      <c r="AW36" s="850"/>
      <c r="AX36" s="850"/>
      <c r="AY36" s="850"/>
      <c r="AZ36" s="851"/>
      <c r="BA36" s="851"/>
      <c r="BB36" s="851"/>
      <c r="BC36" s="851"/>
      <c r="BD36" s="851"/>
      <c r="BE36" s="852"/>
      <c r="BF36" s="852"/>
      <c r="BG36" s="852"/>
      <c r="BH36" s="852"/>
      <c r="BI36" s="853"/>
      <c r="BJ36" s="216"/>
      <c r="BK36" s="216"/>
      <c r="BL36" s="216"/>
      <c r="BM36" s="216"/>
      <c r="BN36" s="216"/>
      <c r="BO36" s="226"/>
      <c r="BP36" s="226"/>
      <c r="BQ36" s="223">
        <v>30</v>
      </c>
      <c r="BR36" s="224"/>
      <c r="BS36" s="790"/>
      <c r="BT36" s="791"/>
      <c r="BU36" s="791"/>
      <c r="BV36" s="791"/>
      <c r="BW36" s="791"/>
      <c r="BX36" s="791"/>
      <c r="BY36" s="791"/>
      <c r="BZ36" s="791"/>
      <c r="CA36" s="791"/>
      <c r="CB36" s="791"/>
      <c r="CC36" s="791"/>
      <c r="CD36" s="791"/>
      <c r="CE36" s="791"/>
      <c r="CF36" s="791"/>
      <c r="CG36" s="792"/>
      <c r="CH36" s="793"/>
      <c r="CI36" s="794"/>
      <c r="CJ36" s="794"/>
      <c r="CK36" s="794"/>
      <c r="CL36" s="795"/>
      <c r="CM36" s="793"/>
      <c r="CN36" s="794"/>
      <c r="CO36" s="794"/>
      <c r="CP36" s="794"/>
      <c r="CQ36" s="795"/>
      <c r="CR36" s="793"/>
      <c r="CS36" s="794"/>
      <c r="CT36" s="794"/>
      <c r="CU36" s="794"/>
      <c r="CV36" s="795"/>
      <c r="CW36" s="793"/>
      <c r="CX36" s="794"/>
      <c r="CY36" s="794"/>
      <c r="CZ36" s="794"/>
      <c r="DA36" s="795"/>
      <c r="DB36" s="793"/>
      <c r="DC36" s="794"/>
      <c r="DD36" s="794"/>
      <c r="DE36" s="794"/>
      <c r="DF36" s="795"/>
      <c r="DG36" s="793"/>
      <c r="DH36" s="794"/>
      <c r="DI36" s="794"/>
      <c r="DJ36" s="794"/>
      <c r="DK36" s="795"/>
      <c r="DL36" s="793"/>
      <c r="DM36" s="794"/>
      <c r="DN36" s="794"/>
      <c r="DO36" s="794"/>
      <c r="DP36" s="795"/>
      <c r="DQ36" s="793"/>
      <c r="DR36" s="794"/>
      <c r="DS36" s="794"/>
      <c r="DT36" s="794"/>
      <c r="DU36" s="795"/>
      <c r="DV36" s="790"/>
      <c r="DW36" s="791"/>
      <c r="DX36" s="791"/>
      <c r="DY36" s="791"/>
      <c r="DZ36" s="796"/>
      <c r="EA36" s="214"/>
    </row>
    <row r="37" spans="1:131" ht="26.25" customHeight="1" x14ac:dyDescent="0.2">
      <c r="A37" s="227">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54"/>
      <c r="AL37" s="850"/>
      <c r="AM37" s="850"/>
      <c r="AN37" s="850"/>
      <c r="AO37" s="850"/>
      <c r="AP37" s="850"/>
      <c r="AQ37" s="850"/>
      <c r="AR37" s="850"/>
      <c r="AS37" s="850"/>
      <c r="AT37" s="850"/>
      <c r="AU37" s="850"/>
      <c r="AV37" s="850"/>
      <c r="AW37" s="850"/>
      <c r="AX37" s="850"/>
      <c r="AY37" s="850"/>
      <c r="AZ37" s="851"/>
      <c r="BA37" s="851"/>
      <c r="BB37" s="851"/>
      <c r="BC37" s="851"/>
      <c r="BD37" s="851"/>
      <c r="BE37" s="852"/>
      <c r="BF37" s="852"/>
      <c r="BG37" s="852"/>
      <c r="BH37" s="852"/>
      <c r="BI37" s="853"/>
      <c r="BJ37" s="216"/>
      <c r="BK37" s="216"/>
      <c r="BL37" s="216"/>
      <c r="BM37" s="216"/>
      <c r="BN37" s="216"/>
      <c r="BO37" s="226"/>
      <c r="BP37" s="226"/>
      <c r="BQ37" s="223">
        <v>31</v>
      </c>
      <c r="BR37" s="224"/>
      <c r="BS37" s="790"/>
      <c r="BT37" s="791"/>
      <c r="BU37" s="791"/>
      <c r="BV37" s="791"/>
      <c r="BW37" s="791"/>
      <c r="BX37" s="791"/>
      <c r="BY37" s="791"/>
      <c r="BZ37" s="791"/>
      <c r="CA37" s="791"/>
      <c r="CB37" s="791"/>
      <c r="CC37" s="791"/>
      <c r="CD37" s="791"/>
      <c r="CE37" s="791"/>
      <c r="CF37" s="791"/>
      <c r="CG37" s="792"/>
      <c r="CH37" s="793"/>
      <c r="CI37" s="794"/>
      <c r="CJ37" s="794"/>
      <c r="CK37" s="794"/>
      <c r="CL37" s="795"/>
      <c r="CM37" s="793"/>
      <c r="CN37" s="794"/>
      <c r="CO37" s="794"/>
      <c r="CP37" s="794"/>
      <c r="CQ37" s="795"/>
      <c r="CR37" s="793"/>
      <c r="CS37" s="794"/>
      <c r="CT37" s="794"/>
      <c r="CU37" s="794"/>
      <c r="CV37" s="795"/>
      <c r="CW37" s="793"/>
      <c r="CX37" s="794"/>
      <c r="CY37" s="794"/>
      <c r="CZ37" s="794"/>
      <c r="DA37" s="795"/>
      <c r="DB37" s="793"/>
      <c r="DC37" s="794"/>
      <c r="DD37" s="794"/>
      <c r="DE37" s="794"/>
      <c r="DF37" s="795"/>
      <c r="DG37" s="793"/>
      <c r="DH37" s="794"/>
      <c r="DI37" s="794"/>
      <c r="DJ37" s="794"/>
      <c r="DK37" s="795"/>
      <c r="DL37" s="793"/>
      <c r="DM37" s="794"/>
      <c r="DN37" s="794"/>
      <c r="DO37" s="794"/>
      <c r="DP37" s="795"/>
      <c r="DQ37" s="793"/>
      <c r="DR37" s="794"/>
      <c r="DS37" s="794"/>
      <c r="DT37" s="794"/>
      <c r="DU37" s="795"/>
      <c r="DV37" s="790"/>
      <c r="DW37" s="791"/>
      <c r="DX37" s="791"/>
      <c r="DY37" s="791"/>
      <c r="DZ37" s="796"/>
      <c r="EA37" s="214"/>
    </row>
    <row r="38" spans="1:131" ht="26.25" customHeight="1" x14ac:dyDescent="0.2">
      <c r="A38" s="227">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54"/>
      <c r="AL38" s="850"/>
      <c r="AM38" s="850"/>
      <c r="AN38" s="850"/>
      <c r="AO38" s="850"/>
      <c r="AP38" s="850"/>
      <c r="AQ38" s="850"/>
      <c r="AR38" s="850"/>
      <c r="AS38" s="850"/>
      <c r="AT38" s="850"/>
      <c r="AU38" s="850"/>
      <c r="AV38" s="850"/>
      <c r="AW38" s="850"/>
      <c r="AX38" s="850"/>
      <c r="AY38" s="850"/>
      <c r="AZ38" s="851"/>
      <c r="BA38" s="851"/>
      <c r="BB38" s="851"/>
      <c r="BC38" s="851"/>
      <c r="BD38" s="851"/>
      <c r="BE38" s="852"/>
      <c r="BF38" s="852"/>
      <c r="BG38" s="852"/>
      <c r="BH38" s="852"/>
      <c r="BI38" s="853"/>
      <c r="BJ38" s="216"/>
      <c r="BK38" s="216"/>
      <c r="BL38" s="216"/>
      <c r="BM38" s="216"/>
      <c r="BN38" s="216"/>
      <c r="BO38" s="226"/>
      <c r="BP38" s="226"/>
      <c r="BQ38" s="223">
        <v>32</v>
      </c>
      <c r="BR38" s="224"/>
      <c r="BS38" s="790"/>
      <c r="BT38" s="791"/>
      <c r="BU38" s="791"/>
      <c r="BV38" s="791"/>
      <c r="BW38" s="791"/>
      <c r="BX38" s="791"/>
      <c r="BY38" s="791"/>
      <c r="BZ38" s="791"/>
      <c r="CA38" s="791"/>
      <c r="CB38" s="791"/>
      <c r="CC38" s="791"/>
      <c r="CD38" s="791"/>
      <c r="CE38" s="791"/>
      <c r="CF38" s="791"/>
      <c r="CG38" s="792"/>
      <c r="CH38" s="793"/>
      <c r="CI38" s="794"/>
      <c r="CJ38" s="794"/>
      <c r="CK38" s="794"/>
      <c r="CL38" s="795"/>
      <c r="CM38" s="793"/>
      <c r="CN38" s="794"/>
      <c r="CO38" s="794"/>
      <c r="CP38" s="794"/>
      <c r="CQ38" s="795"/>
      <c r="CR38" s="793"/>
      <c r="CS38" s="794"/>
      <c r="CT38" s="794"/>
      <c r="CU38" s="794"/>
      <c r="CV38" s="795"/>
      <c r="CW38" s="793"/>
      <c r="CX38" s="794"/>
      <c r="CY38" s="794"/>
      <c r="CZ38" s="794"/>
      <c r="DA38" s="795"/>
      <c r="DB38" s="793"/>
      <c r="DC38" s="794"/>
      <c r="DD38" s="794"/>
      <c r="DE38" s="794"/>
      <c r="DF38" s="795"/>
      <c r="DG38" s="793"/>
      <c r="DH38" s="794"/>
      <c r="DI38" s="794"/>
      <c r="DJ38" s="794"/>
      <c r="DK38" s="795"/>
      <c r="DL38" s="793"/>
      <c r="DM38" s="794"/>
      <c r="DN38" s="794"/>
      <c r="DO38" s="794"/>
      <c r="DP38" s="795"/>
      <c r="DQ38" s="793"/>
      <c r="DR38" s="794"/>
      <c r="DS38" s="794"/>
      <c r="DT38" s="794"/>
      <c r="DU38" s="795"/>
      <c r="DV38" s="790"/>
      <c r="DW38" s="791"/>
      <c r="DX38" s="791"/>
      <c r="DY38" s="791"/>
      <c r="DZ38" s="796"/>
      <c r="EA38" s="214"/>
    </row>
    <row r="39" spans="1:131" ht="26.25" customHeight="1" x14ac:dyDescent="0.2">
      <c r="A39" s="227">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54"/>
      <c r="AL39" s="850"/>
      <c r="AM39" s="850"/>
      <c r="AN39" s="850"/>
      <c r="AO39" s="850"/>
      <c r="AP39" s="850"/>
      <c r="AQ39" s="850"/>
      <c r="AR39" s="850"/>
      <c r="AS39" s="850"/>
      <c r="AT39" s="850"/>
      <c r="AU39" s="850"/>
      <c r="AV39" s="850"/>
      <c r="AW39" s="850"/>
      <c r="AX39" s="850"/>
      <c r="AY39" s="850"/>
      <c r="AZ39" s="851"/>
      <c r="BA39" s="851"/>
      <c r="BB39" s="851"/>
      <c r="BC39" s="851"/>
      <c r="BD39" s="851"/>
      <c r="BE39" s="852"/>
      <c r="BF39" s="852"/>
      <c r="BG39" s="852"/>
      <c r="BH39" s="852"/>
      <c r="BI39" s="853"/>
      <c r="BJ39" s="216"/>
      <c r="BK39" s="216"/>
      <c r="BL39" s="216"/>
      <c r="BM39" s="216"/>
      <c r="BN39" s="216"/>
      <c r="BO39" s="226"/>
      <c r="BP39" s="226"/>
      <c r="BQ39" s="223">
        <v>33</v>
      </c>
      <c r="BR39" s="224"/>
      <c r="BS39" s="790"/>
      <c r="BT39" s="791"/>
      <c r="BU39" s="791"/>
      <c r="BV39" s="791"/>
      <c r="BW39" s="791"/>
      <c r="BX39" s="791"/>
      <c r="BY39" s="791"/>
      <c r="BZ39" s="791"/>
      <c r="CA39" s="791"/>
      <c r="CB39" s="791"/>
      <c r="CC39" s="791"/>
      <c r="CD39" s="791"/>
      <c r="CE39" s="791"/>
      <c r="CF39" s="791"/>
      <c r="CG39" s="792"/>
      <c r="CH39" s="793"/>
      <c r="CI39" s="794"/>
      <c r="CJ39" s="794"/>
      <c r="CK39" s="794"/>
      <c r="CL39" s="795"/>
      <c r="CM39" s="793"/>
      <c r="CN39" s="794"/>
      <c r="CO39" s="794"/>
      <c r="CP39" s="794"/>
      <c r="CQ39" s="795"/>
      <c r="CR39" s="793"/>
      <c r="CS39" s="794"/>
      <c r="CT39" s="794"/>
      <c r="CU39" s="794"/>
      <c r="CV39" s="795"/>
      <c r="CW39" s="793"/>
      <c r="CX39" s="794"/>
      <c r="CY39" s="794"/>
      <c r="CZ39" s="794"/>
      <c r="DA39" s="795"/>
      <c r="DB39" s="793"/>
      <c r="DC39" s="794"/>
      <c r="DD39" s="794"/>
      <c r="DE39" s="794"/>
      <c r="DF39" s="795"/>
      <c r="DG39" s="793"/>
      <c r="DH39" s="794"/>
      <c r="DI39" s="794"/>
      <c r="DJ39" s="794"/>
      <c r="DK39" s="795"/>
      <c r="DL39" s="793"/>
      <c r="DM39" s="794"/>
      <c r="DN39" s="794"/>
      <c r="DO39" s="794"/>
      <c r="DP39" s="795"/>
      <c r="DQ39" s="793"/>
      <c r="DR39" s="794"/>
      <c r="DS39" s="794"/>
      <c r="DT39" s="794"/>
      <c r="DU39" s="795"/>
      <c r="DV39" s="790"/>
      <c r="DW39" s="791"/>
      <c r="DX39" s="791"/>
      <c r="DY39" s="791"/>
      <c r="DZ39" s="796"/>
      <c r="EA39" s="214"/>
    </row>
    <row r="40" spans="1:131" ht="26.25" customHeight="1" x14ac:dyDescent="0.2">
      <c r="A40" s="223">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54"/>
      <c r="AL40" s="850"/>
      <c r="AM40" s="850"/>
      <c r="AN40" s="850"/>
      <c r="AO40" s="850"/>
      <c r="AP40" s="850"/>
      <c r="AQ40" s="850"/>
      <c r="AR40" s="850"/>
      <c r="AS40" s="850"/>
      <c r="AT40" s="850"/>
      <c r="AU40" s="850"/>
      <c r="AV40" s="850"/>
      <c r="AW40" s="850"/>
      <c r="AX40" s="850"/>
      <c r="AY40" s="850"/>
      <c r="AZ40" s="851"/>
      <c r="BA40" s="851"/>
      <c r="BB40" s="851"/>
      <c r="BC40" s="851"/>
      <c r="BD40" s="851"/>
      <c r="BE40" s="852"/>
      <c r="BF40" s="852"/>
      <c r="BG40" s="852"/>
      <c r="BH40" s="852"/>
      <c r="BI40" s="853"/>
      <c r="BJ40" s="216"/>
      <c r="BK40" s="216"/>
      <c r="BL40" s="216"/>
      <c r="BM40" s="216"/>
      <c r="BN40" s="216"/>
      <c r="BO40" s="226"/>
      <c r="BP40" s="226"/>
      <c r="BQ40" s="223">
        <v>34</v>
      </c>
      <c r="BR40" s="224"/>
      <c r="BS40" s="790"/>
      <c r="BT40" s="791"/>
      <c r="BU40" s="791"/>
      <c r="BV40" s="791"/>
      <c r="BW40" s="791"/>
      <c r="BX40" s="791"/>
      <c r="BY40" s="791"/>
      <c r="BZ40" s="791"/>
      <c r="CA40" s="791"/>
      <c r="CB40" s="791"/>
      <c r="CC40" s="791"/>
      <c r="CD40" s="791"/>
      <c r="CE40" s="791"/>
      <c r="CF40" s="791"/>
      <c r="CG40" s="792"/>
      <c r="CH40" s="793"/>
      <c r="CI40" s="794"/>
      <c r="CJ40" s="794"/>
      <c r="CK40" s="794"/>
      <c r="CL40" s="795"/>
      <c r="CM40" s="793"/>
      <c r="CN40" s="794"/>
      <c r="CO40" s="794"/>
      <c r="CP40" s="794"/>
      <c r="CQ40" s="795"/>
      <c r="CR40" s="793"/>
      <c r="CS40" s="794"/>
      <c r="CT40" s="794"/>
      <c r="CU40" s="794"/>
      <c r="CV40" s="795"/>
      <c r="CW40" s="793"/>
      <c r="CX40" s="794"/>
      <c r="CY40" s="794"/>
      <c r="CZ40" s="794"/>
      <c r="DA40" s="795"/>
      <c r="DB40" s="793"/>
      <c r="DC40" s="794"/>
      <c r="DD40" s="794"/>
      <c r="DE40" s="794"/>
      <c r="DF40" s="795"/>
      <c r="DG40" s="793"/>
      <c r="DH40" s="794"/>
      <c r="DI40" s="794"/>
      <c r="DJ40" s="794"/>
      <c r="DK40" s="795"/>
      <c r="DL40" s="793"/>
      <c r="DM40" s="794"/>
      <c r="DN40" s="794"/>
      <c r="DO40" s="794"/>
      <c r="DP40" s="795"/>
      <c r="DQ40" s="793"/>
      <c r="DR40" s="794"/>
      <c r="DS40" s="794"/>
      <c r="DT40" s="794"/>
      <c r="DU40" s="795"/>
      <c r="DV40" s="790"/>
      <c r="DW40" s="791"/>
      <c r="DX40" s="791"/>
      <c r="DY40" s="791"/>
      <c r="DZ40" s="796"/>
      <c r="EA40" s="214"/>
    </row>
    <row r="41" spans="1:131" ht="26.25" customHeight="1" x14ac:dyDescent="0.2">
      <c r="A41" s="223">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54"/>
      <c r="AL41" s="850"/>
      <c r="AM41" s="850"/>
      <c r="AN41" s="850"/>
      <c r="AO41" s="850"/>
      <c r="AP41" s="850"/>
      <c r="AQ41" s="850"/>
      <c r="AR41" s="850"/>
      <c r="AS41" s="850"/>
      <c r="AT41" s="850"/>
      <c r="AU41" s="850"/>
      <c r="AV41" s="850"/>
      <c r="AW41" s="850"/>
      <c r="AX41" s="850"/>
      <c r="AY41" s="850"/>
      <c r="AZ41" s="851"/>
      <c r="BA41" s="851"/>
      <c r="BB41" s="851"/>
      <c r="BC41" s="851"/>
      <c r="BD41" s="851"/>
      <c r="BE41" s="852"/>
      <c r="BF41" s="852"/>
      <c r="BG41" s="852"/>
      <c r="BH41" s="852"/>
      <c r="BI41" s="853"/>
      <c r="BJ41" s="216"/>
      <c r="BK41" s="216"/>
      <c r="BL41" s="216"/>
      <c r="BM41" s="216"/>
      <c r="BN41" s="216"/>
      <c r="BO41" s="226"/>
      <c r="BP41" s="226"/>
      <c r="BQ41" s="223">
        <v>35</v>
      </c>
      <c r="BR41" s="224"/>
      <c r="BS41" s="790"/>
      <c r="BT41" s="791"/>
      <c r="BU41" s="791"/>
      <c r="BV41" s="791"/>
      <c r="BW41" s="791"/>
      <c r="BX41" s="791"/>
      <c r="BY41" s="791"/>
      <c r="BZ41" s="791"/>
      <c r="CA41" s="791"/>
      <c r="CB41" s="791"/>
      <c r="CC41" s="791"/>
      <c r="CD41" s="791"/>
      <c r="CE41" s="791"/>
      <c r="CF41" s="791"/>
      <c r="CG41" s="792"/>
      <c r="CH41" s="793"/>
      <c r="CI41" s="794"/>
      <c r="CJ41" s="794"/>
      <c r="CK41" s="794"/>
      <c r="CL41" s="795"/>
      <c r="CM41" s="793"/>
      <c r="CN41" s="794"/>
      <c r="CO41" s="794"/>
      <c r="CP41" s="794"/>
      <c r="CQ41" s="795"/>
      <c r="CR41" s="793"/>
      <c r="CS41" s="794"/>
      <c r="CT41" s="794"/>
      <c r="CU41" s="794"/>
      <c r="CV41" s="795"/>
      <c r="CW41" s="793"/>
      <c r="CX41" s="794"/>
      <c r="CY41" s="794"/>
      <c r="CZ41" s="794"/>
      <c r="DA41" s="795"/>
      <c r="DB41" s="793"/>
      <c r="DC41" s="794"/>
      <c r="DD41" s="794"/>
      <c r="DE41" s="794"/>
      <c r="DF41" s="795"/>
      <c r="DG41" s="793"/>
      <c r="DH41" s="794"/>
      <c r="DI41" s="794"/>
      <c r="DJ41" s="794"/>
      <c r="DK41" s="795"/>
      <c r="DL41" s="793"/>
      <c r="DM41" s="794"/>
      <c r="DN41" s="794"/>
      <c r="DO41" s="794"/>
      <c r="DP41" s="795"/>
      <c r="DQ41" s="793"/>
      <c r="DR41" s="794"/>
      <c r="DS41" s="794"/>
      <c r="DT41" s="794"/>
      <c r="DU41" s="795"/>
      <c r="DV41" s="790"/>
      <c r="DW41" s="791"/>
      <c r="DX41" s="791"/>
      <c r="DY41" s="791"/>
      <c r="DZ41" s="796"/>
      <c r="EA41" s="214"/>
    </row>
    <row r="42" spans="1:131" ht="26.25" customHeight="1" x14ac:dyDescent="0.2">
      <c r="A42" s="223">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54"/>
      <c r="AL42" s="850"/>
      <c r="AM42" s="850"/>
      <c r="AN42" s="850"/>
      <c r="AO42" s="850"/>
      <c r="AP42" s="850"/>
      <c r="AQ42" s="850"/>
      <c r="AR42" s="850"/>
      <c r="AS42" s="850"/>
      <c r="AT42" s="850"/>
      <c r="AU42" s="850"/>
      <c r="AV42" s="850"/>
      <c r="AW42" s="850"/>
      <c r="AX42" s="850"/>
      <c r="AY42" s="850"/>
      <c r="AZ42" s="851"/>
      <c r="BA42" s="851"/>
      <c r="BB42" s="851"/>
      <c r="BC42" s="851"/>
      <c r="BD42" s="851"/>
      <c r="BE42" s="852"/>
      <c r="BF42" s="852"/>
      <c r="BG42" s="852"/>
      <c r="BH42" s="852"/>
      <c r="BI42" s="853"/>
      <c r="BJ42" s="216"/>
      <c r="BK42" s="216"/>
      <c r="BL42" s="216"/>
      <c r="BM42" s="216"/>
      <c r="BN42" s="216"/>
      <c r="BO42" s="226"/>
      <c r="BP42" s="226"/>
      <c r="BQ42" s="223">
        <v>36</v>
      </c>
      <c r="BR42" s="224"/>
      <c r="BS42" s="790"/>
      <c r="BT42" s="791"/>
      <c r="BU42" s="791"/>
      <c r="BV42" s="791"/>
      <c r="BW42" s="791"/>
      <c r="BX42" s="791"/>
      <c r="BY42" s="791"/>
      <c r="BZ42" s="791"/>
      <c r="CA42" s="791"/>
      <c r="CB42" s="791"/>
      <c r="CC42" s="791"/>
      <c r="CD42" s="791"/>
      <c r="CE42" s="791"/>
      <c r="CF42" s="791"/>
      <c r="CG42" s="792"/>
      <c r="CH42" s="793"/>
      <c r="CI42" s="794"/>
      <c r="CJ42" s="794"/>
      <c r="CK42" s="794"/>
      <c r="CL42" s="795"/>
      <c r="CM42" s="793"/>
      <c r="CN42" s="794"/>
      <c r="CO42" s="794"/>
      <c r="CP42" s="794"/>
      <c r="CQ42" s="795"/>
      <c r="CR42" s="793"/>
      <c r="CS42" s="794"/>
      <c r="CT42" s="794"/>
      <c r="CU42" s="794"/>
      <c r="CV42" s="795"/>
      <c r="CW42" s="793"/>
      <c r="CX42" s="794"/>
      <c r="CY42" s="794"/>
      <c r="CZ42" s="794"/>
      <c r="DA42" s="795"/>
      <c r="DB42" s="793"/>
      <c r="DC42" s="794"/>
      <c r="DD42" s="794"/>
      <c r="DE42" s="794"/>
      <c r="DF42" s="795"/>
      <c r="DG42" s="793"/>
      <c r="DH42" s="794"/>
      <c r="DI42" s="794"/>
      <c r="DJ42" s="794"/>
      <c r="DK42" s="795"/>
      <c r="DL42" s="793"/>
      <c r="DM42" s="794"/>
      <c r="DN42" s="794"/>
      <c r="DO42" s="794"/>
      <c r="DP42" s="795"/>
      <c r="DQ42" s="793"/>
      <c r="DR42" s="794"/>
      <c r="DS42" s="794"/>
      <c r="DT42" s="794"/>
      <c r="DU42" s="795"/>
      <c r="DV42" s="790"/>
      <c r="DW42" s="791"/>
      <c r="DX42" s="791"/>
      <c r="DY42" s="791"/>
      <c r="DZ42" s="796"/>
      <c r="EA42" s="214"/>
    </row>
    <row r="43" spans="1:131" ht="26.25" customHeight="1" x14ac:dyDescent="0.2">
      <c r="A43" s="223">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54"/>
      <c r="AL43" s="850"/>
      <c r="AM43" s="850"/>
      <c r="AN43" s="850"/>
      <c r="AO43" s="850"/>
      <c r="AP43" s="850"/>
      <c r="AQ43" s="850"/>
      <c r="AR43" s="850"/>
      <c r="AS43" s="850"/>
      <c r="AT43" s="850"/>
      <c r="AU43" s="850"/>
      <c r="AV43" s="850"/>
      <c r="AW43" s="850"/>
      <c r="AX43" s="850"/>
      <c r="AY43" s="850"/>
      <c r="AZ43" s="851"/>
      <c r="BA43" s="851"/>
      <c r="BB43" s="851"/>
      <c r="BC43" s="851"/>
      <c r="BD43" s="851"/>
      <c r="BE43" s="852"/>
      <c r="BF43" s="852"/>
      <c r="BG43" s="852"/>
      <c r="BH43" s="852"/>
      <c r="BI43" s="853"/>
      <c r="BJ43" s="216"/>
      <c r="BK43" s="216"/>
      <c r="BL43" s="216"/>
      <c r="BM43" s="216"/>
      <c r="BN43" s="216"/>
      <c r="BO43" s="226"/>
      <c r="BP43" s="226"/>
      <c r="BQ43" s="223">
        <v>37</v>
      </c>
      <c r="BR43" s="224"/>
      <c r="BS43" s="790"/>
      <c r="BT43" s="791"/>
      <c r="BU43" s="791"/>
      <c r="BV43" s="791"/>
      <c r="BW43" s="791"/>
      <c r="BX43" s="791"/>
      <c r="BY43" s="791"/>
      <c r="BZ43" s="791"/>
      <c r="CA43" s="791"/>
      <c r="CB43" s="791"/>
      <c r="CC43" s="791"/>
      <c r="CD43" s="791"/>
      <c r="CE43" s="791"/>
      <c r="CF43" s="791"/>
      <c r="CG43" s="792"/>
      <c r="CH43" s="793"/>
      <c r="CI43" s="794"/>
      <c r="CJ43" s="794"/>
      <c r="CK43" s="794"/>
      <c r="CL43" s="795"/>
      <c r="CM43" s="793"/>
      <c r="CN43" s="794"/>
      <c r="CO43" s="794"/>
      <c r="CP43" s="794"/>
      <c r="CQ43" s="795"/>
      <c r="CR43" s="793"/>
      <c r="CS43" s="794"/>
      <c r="CT43" s="794"/>
      <c r="CU43" s="794"/>
      <c r="CV43" s="795"/>
      <c r="CW43" s="793"/>
      <c r="CX43" s="794"/>
      <c r="CY43" s="794"/>
      <c r="CZ43" s="794"/>
      <c r="DA43" s="795"/>
      <c r="DB43" s="793"/>
      <c r="DC43" s="794"/>
      <c r="DD43" s="794"/>
      <c r="DE43" s="794"/>
      <c r="DF43" s="795"/>
      <c r="DG43" s="793"/>
      <c r="DH43" s="794"/>
      <c r="DI43" s="794"/>
      <c r="DJ43" s="794"/>
      <c r="DK43" s="795"/>
      <c r="DL43" s="793"/>
      <c r="DM43" s="794"/>
      <c r="DN43" s="794"/>
      <c r="DO43" s="794"/>
      <c r="DP43" s="795"/>
      <c r="DQ43" s="793"/>
      <c r="DR43" s="794"/>
      <c r="DS43" s="794"/>
      <c r="DT43" s="794"/>
      <c r="DU43" s="795"/>
      <c r="DV43" s="790"/>
      <c r="DW43" s="791"/>
      <c r="DX43" s="791"/>
      <c r="DY43" s="791"/>
      <c r="DZ43" s="796"/>
      <c r="EA43" s="214"/>
    </row>
    <row r="44" spans="1:131" ht="26.25" customHeight="1" x14ac:dyDescent="0.2">
      <c r="A44" s="223">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54"/>
      <c r="AL44" s="850"/>
      <c r="AM44" s="850"/>
      <c r="AN44" s="850"/>
      <c r="AO44" s="850"/>
      <c r="AP44" s="850"/>
      <c r="AQ44" s="850"/>
      <c r="AR44" s="850"/>
      <c r="AS44" s="850"/>
      <c r="AT44" s="850"/>
      <c r="AU44" s="850"/>
      <c r="AV44" s="850"/>
      <c r="AW44" s="850"/>
      <c r="AX44" s="850"/>
      <c r="AY44" s="850"/>
      <c r="AZ44" s="851"/>
      <c r="BA44" s="851"/>
      <c r="BB44" s="851"/>
      <c r="BC44" s="851"/>
      <c r="BD44" s="851"/>
      <c r="BE44" s="852"/>
      <c r="BF44" s="852"/>
      <c r="BG44" s="852"/>
      <c r="BH44" s="852"/>
      <c r="BI44" s="853"/>
      <c r="BJ44" s="216"/>
      <c r="BK44" s="216"/>
      <c r="BL44" s="216"/>
      <c r="BM44" s="216"/>
      <c r="BN44" s="216"/>
      <c r="BO44" s="226"/>
      <c r="BP44" s="226"/>
      <c r="BQ44" s="223">
        <v>38</v>
      </c>
      <c r="BR44" s="224"/>
      <c r="BS44" s="790"/>
      <c r="BT44" s="791"/>
      <c r="BU44" s="791"/>
      <c r="BV44" s="791"/>
      <c r="BW44" s="791"/>
      <c r="BX44" s="791"/>
      <c r="BY44" s="791"/>
      <c r="BZ44" s="791"/>
      <c r="CA44" s="791"/>
      <c r="CB44" s="791"/>
      <c r="CC44" s="791"/>
      <c r="CD44" s="791"/>
      <c r="CE44" s="791"/>
      <c r="CF44" s="791"/>
      <c r="CG44" s="792"/>
      <c r="CH44" s="793"/>
      <c r="CI44" s="794"/>
      <c r="CJ44" s="794"/>
      <c r="CK44" s="794"/>
      <c r="CL44" s="795"/>
      <c r="CM44" s="793"/>
      <c r="CN44" s="794"/>
      <c r="CO44" s="794"/>
      <c r="CP44" s="794"/>
      <c r="CQ44" s="795"/>
      <c r="CR44" s="793"/>
      <c r="CS44" s="794"/>
      <c r="CT44" s="794"/>
      <c r="CU44" s="794"/>
      <c r="CV44" s="795"/>
      <c r="CW44" s="793"/>
      <c r="CX44" s="794"/>
      <c r="CY44" s="794"/>
      <c r="CZ44" s="794"/>
      <c r="DA44" s="795"/>
      <c r="DB44" s="793"/>
      <c r="DC44" s="794"/>
      <c r="DD44" s="794"/>
      <c r="DE44" s="794"/>
      <c r="DF44" s="795"/>
      <c r="DG44" s="793"/>
      <c r="DH44" s="794"/>
      <c r="DI44" s="794"/>
      <c r="DJ44" s="794"/>
      <c r="DK44" s="795"/>
      <c r="DL44" s="793"/>
      <c r="DM44" s="794"/>
      <c r="DN44" s="794"/>
      <c r="DO44" s="794"/>
      <c r="DP44" s="795"/>
      <c r="DQ44" s="793"/>
      <c r="DR44" s="794"/>
      <c r="DS44" s="794"/>
      <c r="DT44" s="794"/>
      <c r="DU44" s="795"/>
      <c r="DV44" s="790"/>
      <c r="DW44" s="791"/>
      <c r="DX44" s="791"/>
      <c r="DY44" s="791"/>
      <c r="DZ44" s="796"/>
      <c r="EA44" s="214"/>
    </row>
    <row r="45" spans="1:131" ht="26.25" customHeight="1" x14ac:dyDescent="0.2">
      <c r="A45" s="223">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54"/>
      <c r="AL45" s="850"/>
      <c r="AM45" s="850"/>
      <c r="AN45" s="850"/>
      <c r="AO45" s="850"/>
      <c r="AP45" s="850"/>
      <c r="AQ45" s="850"/>
      <c r="AR45" s="850"/>
      <c r="AS45" s="850"/>
      <c r="AT45" s="850"/>
      <c r="AU45" s="850"/>
      <c r="AV45" s="850"/>
      <c r="AW45" s="850"/>
      <c r="AX45" s="850"/>
      <c r="AY45" s="850"/>
      <c r="AZ45" s="851"/>
      <c r="BA45" s="851"/>
      <c r="BB45" s="851"/>
      <c r="BC45" s="851"/>
      <c r="BD45" s="851"/>
      <c r="BE45" s="852"/>
      <c r="BF45" s="852"/>
      <c r="BG45" s="852"/>
      <c r="BH45" s="852"/>
      <c r="BI45" s="853"/>
      <c r="BJ45" s="216"/>
      <c r="BK45" s="216"/>
      <c r="BL45" s="216"/>
      <c r="BM45" s="216"/>
      <c r="BN45" s="216"/>
      <c r="BO45" s="226"/>
      <c r="BP45" s="226"/>
      <c r="BQ45" s="223">
        <v>39</v>
      </c>
      <c r="BR45" s="224"/>
      <c r="BS45" s="790"/>
      <c r="BT45" s="791"/>
      <c r="BU45" s="791"/>
      <c r="BV45" s="791"/>
      <c r="BW45" s="791"/>
      <c r="BX45" s="791"/>
      <c r="BY45" s="791"/>
      <c r="BZ45" s="791"/>
      <c r="CA45" s="791"/>
      <c r="CB45" s="791"/>
      <c r="CC45" s="791"/>
      <c r="CD45" s="791"/>
      <c r="CE45" s="791"/>
      <c r="CF45" s="791"/>
      <c r="CG45" s="792"/>
      <c r="CH45" s="793"/>
      <c r="CI45" s="794"/>
      <c r="CJ45" s="794"/>
      <c r="CK45" s="794"/>
      <c r="CL45" s="795"/>
      <c r="CM45" s="793"/>
      <c r="CN45" s="794"/>
      <c r="CO45" s="794"/>
      <c r="CP45" s="794"/>
      <c r="CQ45" s="795"/>
      <c r="CR45" s="793"/>
      <c r="CS45" s="794"/>
      <c r="CT45" s="794"/>
      <c r="CU45" s="794"/>
      <c r="CV45" s="795"/>
      <c r="CW45" s="793"/>
      <c r="CX45" s="794"/>
      <c r="CY45" s="794"/>
      <c r="CZ45" s="794"/>
      <c r="DA45" s="795"/>
      <c r="DB45" s="793"/>
      <c r="DC45" s="794"/>
      <c r="DD45" s="794"/>
      <c r="DE45" s="794"/>
      <c r="DF45" s="795"/>
      <c r="DG45" s="793"/>
      <c r="DH45" s="794"/>
      <c r="DI45" s="794"/>
      <c r="DJ45" s="794"/>
      <c r="DK45" s="795"/>
      <c r="DL45" s="793"/>
      <c r="DM45" s="794"/>
      <c r="DN45" s="794"/>
      <c r="DO45" s="794"/>
      <c r="DP45" s="795"/>
      <c r="DQ45" s="793"/>
      <c r="DR45" s="794"/>
      <c r="DS45" s="794"/>
      <c r="DT45" s="794"/>
      <c r="DU45" s="795"/>
      <c r="DV45" s="790"/>
      <c r="DW45" s="791"/>
      <c r="DX45" s="791"/>
      <c r="DY45" s="791"/>
      <c r="DZ45" s="796"/>
      <c r="EA45" s="214"/>
    </row>
    <row r="46" spans="1:131" ht="26.25" customHeight="1" x14ac:dyDescent="0.2">
      <c r="A46" s="223">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54"/>
      <c r="AL46" s="850"/>
      <c r="AM46" s="850"/>
      <c r="AN46" s="850"/>
      <c r="AO46" s="850"/>
      <c r="AP46" s="850"/>
      <c r="AQ46" s="850"/>
      <c r="AR46" s="850"/>
      <c r="AS46" s="850"/>
      <c r="AT46" s="850"/>
      <c r="AU46" s="850"/>
      <c r="AV46" s="850"/>
      <c r="AW46" s="850"/>
      <c r="AX46" s="850"/>
      <c r="AY46" s="850"/>
      <c r="AZ46" s="851"/>
      <c r="BA46" s="851"/>
      <c r="BB46" s="851"/>
      <c r="BC46" s="851"/>
      <c r="BD46" s="851"/>
      <c r="BE46" s="852"/>
      <c r="BF46" s="852"/>
      <c r="BG46" s="852"/>
      <c r="BH46" s="852"/>
      <c r="BI46" s="853"/>
      <c r="BJ46" s="216"/>
      <c r="BK46" s="216"/>
      <c r="BL46" s="216"/>
      <c r="BM46" s="216"/>
      <c r="BN46" s="216"/>
      <c r="BO46" s="226"/>
      <c r="BP46" s="226"/>
      <c r="BQ46" s="223">
        <v>40</v>
      </c>
      <c r="BR46" s="224"/>
      <c r="BS46" s="790"/>
      <c r="BT46" s="791"/>
      <c r="BU46" s="791"/>
      <c r="BV46" s="791"/>
      <c r="BW46" s="791"/>
      <c r="BX46" s="791"/>
      <c r="BY46" s="791"/>
      <c r="BZ46" s="791"/>
      <c r="CA46" s="791"/>
      <c r="CB46" s="791"/>
      <c r="CC46" s="791"/>
      <c r="CD46" s="791"/>
      <c r="CE46" s="791"/>
      <c r="CF46" s="791"/>
      <c r="CG46" s="792"/>
      <c r="CH46" s="793"/>
      <c r="CI46" s="794"/>
      <c r="CJ46" s="794"/>
      <c r="CK46" s="794"/>
      <c r="CL46" s="795"/>
      <c r="CM46" s="793"/>
      <c r="CN46" s="794"/>
      <c r="CO46" s="794"/>
      <c r="CP46" s="794"/>
      <c r="CQ46" s="795"/>
      <c r="CR46" s="793"/>
      <c r="CS46" s="794"/>
      <c r="CT46" s="794"/>
      <c r="CU46" s="794"/>
      <c r="CV46" s="795"/>
      <c r="CW46" s="793"/>
      <c r="CX46" s="794"/>
      <c r="CY46" s="794"/>
      <c r="CZ46" s="794"/>
      <c r="DA46" s="795"/>
      <c r="DB46" s="793"/>
      <c r="DC46" s="794"/>
      <c r="DD46" s="794"/>
      <c r="DE46" s="794"/>
      <c r="DF46" s="795"/>
      <c r="DG46" s="793"/>
      <c r="DH46" s="794"/>
      <c r="DI46" s="794"/>
      <c r="DJ46" s="794"/>
      <c r="DK46" s="795"/>
      <c r="DL46" s="793"/>
      <c r="DM46" s="794"/>
      <c r="DN46" s="794"/>
      <c r="DO46" s="794"/>
      <c r="DP46" s="795"/>
      <c r="DQ46" s="793"/>
      <c r="DR46" s="794"/>
      <c r="DS46" s="794"/>
      <c r="DT46" s="794"/>
      <c r="DU46" s="795"/>
      <c r="DV46" s="790"/>
      <c r="DW46" s="791"/>
      <c r="DX46" s="791"/>
      <c r="DY46" s="791"/>
      <c r="DZ46" s="796"/>
      <c r="EA46" s="214"/>
    </row>
    <row r="47" spans="1:131" ht="26.25" customHeight="1" x14ac:dyDescent="0.2">
      <c r="A47" s="223">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54"/>
      <c r="AL47" s="850"/>
      <c r="AM47" s="850"/>
      <c r="AN47" s="850"/>
      <c r="AO47" s="850"/>
      <c r="AP47" s="850"/>
      <c r="AQ47" s="850"/>
      <c r="AR47" s="850"/>
      <c r="AS47" s="850"/>
      <c r="AT47" s="850"/>
      <c r="AU47" s="850"/>
      <c r="AV47" s="850"/>
      <c r="AW47" s="850"/>
      <c r="AX47" s="850"/>
      <c r="AY47" s="850"/>
      <c r="AZ47" s="851"/>
      <c r="BA47" s="851"/>
      <c r="BB47" s="851"/>
      <c r="BC47" s="851"/>
      <c r="BD47" s="851"/>
      <c r="BE47" s="852"/>
      <c r="BF47" s="852"/>
      <c r="BG47" s="852"/>
      <c r="BH47" s="852"/>
      <c r="BI47" s="853"/>
      <c r="BJ47" s="216"/>
      <c r="BK47" s="216"/>
      <c r="BL47" s="216"/>
      <c r="BM47" s="216"/>
      <c r="BN47" s="216"/>
      <c r="BO47" s="226"/>
      <c r="BP47" s="226"/>
      <c r="BQ47" s="223">
        <v>41</v>
      </c>
      <c r="BR47" s="224"/>
      <c r="BS47" s="790"/>
      <c r="BT47" s="791"/>
      <c r="BU47" s="791"/>
      <c r="BV47" s="791"/>
      <c r="BW47" s="791"/>
      <c r="BX47" s="791"/>
      <c r="BY47" s="791"/>
      <c r="BZ47" s="791"/>
      <c r="CA47" s="791"/>
      <c r="CB47" s="791"/>
      <c r="CC47" s="791"/>
      <c r="CD47" s="791"/>
      <c r="CE47" s="791"/>
      <c r="CF47" s="791"/>
      <c r="CG47" s="792"/>
      <c r="CH47" s="793"/>
      <c r="CI47" s="794"/>
      <c r="CJ47" s="794"/>
      <c r="CK47" s="794"/>
      <c r="CL47" s="795"/>
      <c r="CM47" s="793"/>
      <c r="CN47" s="794"/>
      <c r="CO47" s="794"/>
      <c r="CP47" s="794"/>
      <c r="CQ47" s="795"/>
      <c r="CR47" s="793"/>
      <c r="CS47" s="794"/>
      <c r="CT47" s="794"/>
      <c r="CU47" s="794"/>
      <c r="CV47" s="795"/>
      <c r="CW47" s="793"/>
      <c r="CX47" s="794"/>
      <c r="CY47" s="794"/>
      <c r="CZ47" s="794"/>
      <c r="DA47" s="795"/>
      <c r="DB47" s="793"/>
      <c r="DC47" s="794"/>
      <c r="DD47" s="794"/>
      <c r="DE47" s="794"/>
      <c r="DF47" s="795"/>
      <c r="DG47" s="793"/>
      <c r="DH47" s="794"/>
      <c r="DI47" s="794"/>
      <c r="DJ47" s="794"/>
      <c r="DK47" s="795"/>
      <c r="DL47" s="793"/>
      <c r="DM47" s="794"/>
      <c r="DN47" s="794"/>
      <c r="DO47" s="794"/>
      <c r="DP47" s="795"/>
      <c r="DQ47" s="793"/>
      <c r="DR47" s="794"/>
      <c r="DS47" s="794"/>
      <c r="DT47" s="794"/>
      <c r="DU47" s="795"/>
      <c r="DV47" s="790"/>
      <c r="DW47" s="791"/>
      <c r="DX47" s="791"/>
      <c r="DY47" s="791"/>
      <c r="DZ47" s="796"/>
      <c r="EA47" s="214"/>
    </row>
    <row r="48" spans="1:131" ht="26.25" customHeight="1" x14ac:dyDescent="0.2">
      <c r="A48" s="223">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54"/>
      <c r="AL48" s="850"/>
      <c r="AM48" s="850"/>
      <c r="AN48" s="850"/>
      <c r="AO48" s="850"/>
      <c r="AP48" s="850"/>
      <c r="AQ48" s="850"/>
      <c r="AR48" s="850"/>
      <c r="AS48" s="850"/>
      <c r="AT48" s="850"/>
      <c r="AU48" s="850"/>
      <c r="AV48" s="850"/>
      <c r="AW48" s="850"/>
      <c r="AX48" s="850"/>
      <c r="AY48" s="850"/>
      <c r="AZ48" s="851"/>
      <c r="BA48" s="851"/>
      <c r="BB48" s="851"/>
      <c r="BC48" s="851"/>
      <c r="BD48" s="851"/>
      <c r="BE48" s="852"/>
      <c r="BF48" s="852"/>
      <c r="BG48" s="852"/>
      <c r="BH48" s="852"/>
      <c r="BI48" s="853"/>
      <c r="BJ48" s="216"/>
      <c r="BK48" s="216"/>
      <c r="BL48" s="216"/>
      <c r="BM48" s="216"/>
      <c r="BN48" s="216"/>
      <c r="BO48" s="226"/>
      <c r="BP48" s="226"/>
      <c r="BQ48" s="223">
        <v>42</v>
      </c>
      <c r="BR48" s="224"/>
      <c r="BS48" s="790"/>
      <c r="BT48" s="791"/>
      <c r="BU48" s="791"/>
      <c r="BV48" s="791"/>
      <c r="BW48" s="791"/>
      <c r="BX48" s="791"/>
      <c r="BY48" s="791"/>
      <c r="BZ48" s="791"/>
      <c r="CA48" s="791"/>
      <c r="CB48" s="791"/>
      <c r="CC48" s="791"/>
      <c r="CD48" s="791"/>
      <c r="CE48" s="791"/>
      <c r="CF48" s="791"/>
      <c r="CG48" s="792"/>
      <c r="CH48" s="793"/>
      <c r="CI48" s="794"/>
      <c r="CJ48" s="794"/>
      <c r="CK48" s="794"/>
      <c r="CL48" s="795"/>
      <c r="CM48" s="793"/>
      <c r="CN48" s="794"/>
      <c r="CO48" s="794"/>
      <c r="CP48" s="794"/>
      <c r="CQ48" s="795"/>
      <c r="CR48" s="793"/>
      <c r="CS48" s="794"/>
      <c r="CT48" s="794"/>
      <c r="CU48" s="794"/>
      <c r="CV48" s="795"/>
      <c r="CW48" s="793"/>
      <c r="CX48" s="794"/>
      <c r="CY48" s="794"/>
      <c r="CZ48" s="794"/>
      <c r="DA48" s="795"/>
      <c r="DB48" s="793"/>
      <c r="DC48" s="794"/>
      <c r="DD48" s="794"/>
      <c r="DE48" s="794"/>
      <c r="DF48" s="795"/>
      <c r="DG48" s="793"/>
      <c r="DH48" s="794"/>
      <c r="DI48" s="794"/>
      <c r="DJ48" s="794"/>
      <c r="DK48" s="795"/>
      <c r="DL48" s="793"/>
      <c r="DM48" s="794"/>
      <c r="DN48" s="794"/>
      <c r="DO48" s="794"/>
      <c r="DP48" s="795"/>
      <c r="DQ48" s="793"/>
      <c r="DR48" s="794"/>
      <c r="DS48" s="794"/>
      <c r="DT48" s="794"/>
      <c r="DU48" s="795"/>
      <c r="DV48" s="790"/>
      <c r="DW48" s="791"/>
      <c r="DX48" s="791"/>
      <c r="DY48" s="791"/>
      <c r="DZ48" s="796"/>
      <c r="EA48" s="214"/>
    </row>
    <row r="49" spans="1:131" ht="26.25" customHeight="1" x14ac:dyDescent="0.2">
      <c r="A49" s="223">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54"/>
      <c r="AL49" s="850"/>
      <c r="AM49" s="850"/>
      <c r="AN49" s="850"/>
      <c r="AO49" s="850"/>
      <c r="AP49" s="850"/>
      <c r="AQ49" s="850"/>
      <c r="AR49" s="850"/>
      <c r="AS49" s="850"/>
      <c r="AT49" s="850"/>
      <c r="AU49" s="850"/>
      <c r="AV49" s="850"/>
      <c r="AW49" s="850"/>
      <c r="AX49" s="850"/>
      <c r="AY49" s="850"/>
      <c r="AZ49" s="851"/>
      <c r="BA49" s="851"/>
      <c r="BB49" s="851"/>
      <c r="BC49" s="851"/>
      <c r="BD49" s="851"/>
      <c r="BE49" s="852"/>
      <c r="BF49" s="852"/>
      <c r="BG49" s="852"/>
      <c r="BH49" s="852"/>
      <c r="BI49" s="853"/>
      <c r="BJ49" s="216"/>
      <c r="BK49" s="216"/>
      <c r="BL49" s="216"/>
      <c r="BM49" s="216"/>
      <c r="BN49" s="216"/>
      <c r="BO49" s="226"/>
      <c r="BP49" s="226"/>
      <c r="BQ49" s="223">
        <v>43</v>
      </c>
      <c r="BR49" s="224"/>
      <c r="BS49" s="790"/>
      <c r="BT49" s="791"/>
      <c r="BU49" s="791"/>
      <c r="BV49" s="791"/>
      <c r="BW49" s="791"/>
      <c r="BX49" s="791"/>
      <c r="BY49" s="791"/>
      <c r="BZ49" s="791"/>
      <c r="CA49" s="791"/>
      <c r="CB49" s="791"/>
      <c r="CC49" s="791"/>
      <c r="CD49" s="791"/>
      <c r="CE49" s="791"/>
      <c r="CF49" s="791"/>
      <c r="CG49" s="792"/>
      <c r="CH49" s="793"/>
      <c r="CI49" s="794"/>
      <c r="CJ49" s="794"/>
      <c r="CK49" s="794"/>
      <c r="CL49" s="795"/>
      <c r="CM49" s="793"/>
      <c r="CN49" s="794"/>
      <c r="CO49" s="794"/>
      <c r="CP49" s="794"/>
      <c r="CQ49" s="795"/>
      <c r="CR49" s="793"/>
      <c r="CS49" s="794"/>
      <c r="CT49" s="794"/>
      <c r="CU49" s="794"/>
      <c r="CV49" s="795"/>
      <c r="CW49" s="793"/>
      <c r="CX49" s="794"/>
      <c r="CY49" s="794"/>
      <c r="CZ49" s="794"/>
      <c r="DA49" s="795"/>
      <c r="DB49" s="793"/>
      <c r="DC49" s="794"/>
      <c r="DD49" s="794"/>
      <c r="DE49" s="794"/>
      <c r="DF49" s="795"/>
      <c r="DG49" s="793"/>
      <c r="DH49" s="794"/>
      <c r="DI49" s="794"/>
      <c r="DJ49" s="794"/>
      <c r="DK49" s="795"/>
      <c r="DL49" s="793"/>
      <c r="DM49" s="794"/>
      <c r="DN49" s="794"/>
      <c r="DO49" s="794"/>
      <c r="DP49" s="795"/>
      <c r="DQ49" s="793"/>
      <c r="DR49" s="794"/>
      <c r="DS49" s="794"/>
      <c r="DT49" s="794"/>
      <c r="DU49" s="795"/>
      <c r="DV49" s="790"/>
      <c r="DW49" s="791"/>
      <c r="DX49" s="791"/>
      <c r="DY49" s="791"/>
      <c r="DZ49" s="796"/>
      <c r="EA49" s="214"/>
    </row>
    <row r="50" spans="1:131" ht="26.25" customHeight="1" x14ac:dyDescent="0.2">
      <c r="A50" s="223">
        <v>23</v>
      </c>
      <c r="B50" s="797"/>
      <c r="C50" s="798"/>
      <c r="D50" s="798"/>
      <c r="E50" s="798"/>
      <c r="F50" s="798"/>
      <c r="G50" s="798"/>
      <c r="H50" s="798"/>
      <c r="I50" s="798"/>
      <c r="J50" s="798"/>
      <c r="K50" s="798"/>
      <c r="L50" s="798"/>
      <c r="M50" s="798"/>
      <c r="N50" s="798"/>
      <c r="O50" s="798"/>
      <c r="P50" s="799"/>
      <c r="Q50" s="855"/>
      <c r="R50" s="856"/>
      <c r="S50" s="856"/>
      <c r="T50" s="856"/>
      <c r="U50" s="856"/>
      <c r="V50" s="856"/>
      <c r="W50" s="856"/>
      <c r="X50" s="856"/>
      <c r="Y50" s="856"/>
      <c r="Z50" s="856"/>
      <c r="AA50" s="856"/>
      <c r="AB50" s="856"/>
      <c r="AC50" s="856"/>
      <c r="AD50" s="856"/>
      <c r="AE50" s="857"/>
      <c r="AF50" s="803"/>
      <c r="AG50" s="804"/>
      <c r="AH50" s="804"/>
      <c r="AI50" s="804"/>
      <c r="AJ50" s="805"/>
      <c r="AK50" s="859"/>
      <c r="AL50" s="856"/>
      <c r="AM50" s="856"/>
      <c r="AN50" s="856"/>
      <c r="AO50" s="856"/>
      <c r="AP50" s="856"/>
      <c r="AQ50" s="856"/>
      <c r="AR50" s="856"/>
      <c r="AS50" s="856"/>
      <c r="AT50" s="856"/>
      <c r="AU50" s="856"/>
      <c r="AV50" s="856"/>
      <c r="AW50" s="856"/>
      <c r="AX50" s="856"/>
      <c r="AY50" s="856"/>
      <c r="AZ50" s="858"/>
      <c r="BA50" s="858"/>
      <c r="BB50" s="858"/>
      <c r="BC50" s="858"/>
      <c r="BD50" s="858"/>
      <c r="BE50" s="852"/>
      <c r="BF50" s="852"/>
      <c r="BG50" s="852"/>
      <c r="BH50" s="852"/>
      <c r="BI50" s="853"/>
      <c r="BJ50" s="216"/>
      <c r="BK50" s="216"/>
      <c r="BL50" s="216"/>
      <c r="BM50" s="216"/>
      <c r="BN50" s="216"/>
      <c r="BO50" s="226"/>
      <c r="BP50" s="226"/>
      <c r="BQ50" s="223">
        <v>44</v>
      </c>
      <c r="BR50" s="224"/>
      <c r="BS50" s="790"/>
      <c r="BT50" s="791"/>
      <c r="BU50" s="791"/>
      <c r="BV50" s="791"/>
      <c r="BW50" s="791"/>
      <c r="BX50" s="791"/>
      <c r="BY50" s="791"/>
      <c r="BZ50" s="791"/>
      <c r="CA50" s="791"/>
      <c r="CB50" s="791"/>
      <c r="CC50" s="791"/>
      <c r="CD50" s="791"/>
      <c r="CE50" s="791"/>
      <c r="CF50" s="791"/>
      <c r="CG50" s="792"/>
      <c r="CH50" s="793"/>
      <c r="CI50" s="794"/>
      <c r="CJ50" s="794"/>
      <c r="CK50" s="794"/>
      <c r="CL50" s="795"/>
      <c r="CM50" s="793"/>
      <c r="CN50" s="794"/>
      <c r="CO50" s="794"/>
      <c r="CP50" s="794"/>
      <c r="CQ50" s="795"/>
      <c r="CR50" s="793"/>
      <c r="CS50" s="794"/>
      <c r="CT50" s="794"/>
      <c r="CU50" s="794"/>
      <c r="CV50" s="795"/>
      <c r="CW50" s="793"/>
      <c r="CX50" s="794"/>
      <c r="CY50" s="794"/>
      <c r="CZ50" s="794"/>
      <c r="DA50" s="795"/>
      <c r="DB50" s="793"/>
      <c r="DC50" s="794"/>
      <c r="DD50" s="794"/>
      <c r="DE50" s="794"/>
      <c r="DF50" s="795"/>
      <c r="DG50" s="793"/>
      <c r="DH50" s="794"/>
      <c r="DI50" s="794"/>
      <c r="DJ50" s="794"/>
      <c r="DK50" s="795"/>
      <c r="DL50" s="793"/>
      <c r="DM50" s="794"/>
      <c r="DN50" s="794"/>
      <c r="DO50" s="794"/>
      <c r="DP50" s="795"/>
      <c r="DQ50" s="793"/>
      <c r="DR50" s="794"/>
      <c r="DS50" s="794"/>
      <c r="DT50" s="794"/>
      <c r="DU50" s="795"/>
      <c r="DV50" s="790"/>
      <c r="DW50" s="791"/>
      <c r="DX50" s="791"/>
      <c r="DY50" s="791"/>
      <c r="DZ50" s="796"/>
      <c r="EA50" s="214"/>
    </row>
    <row r="51" spans="1:131" ht="26.25" customHeight="1" x14ac:dyDescent="0.2">
      <c r="A51" s="223">
        <v>24</v>
      </c>
      <c r="B51" s="797"/>
      <c r="C51" s="798"/>
      <c r="D51" s="798"/>
      <c r="E51" s="798"/>
      <c r="F51" s="798"/>
      <c r="G51" s="798"/>
      <c r="H51" s="798"/>
      <c r="I51" s="798"/>
      <c r="J51" s="798"/>
      <c r="K51" s="798"/>
      <c r="L51" s="798"/>
      <c r="M51" s="798"/>
      <c r="N51" s="798"/>
      <c r="O51" s="798"/>
      <c r="P51" s="799"/>
      <c r="Q51" s="855"/>
      <c r="R51" s="856"/>
      <c r="S51" s="856"/>
      <c r="T51" s="856"/>
      <c r="U51" s="856"/>
      <c r="V51" s="856"/>
      <c r="W51" s="856"/>
      <c r="X51" s="856"/>
      <c r="Y51" s="856"/>
      <c r="Z51" s="856"/>
      <c r="AA51" s="856"/>
      <c r="AB51" s="856"/>
      <c r="AC51" s="856"/>
      <c r="AD51" s="856"/>
      <c r="AE51" s="857"/>
      <c r="AF51" s="803"/>
      <c r="AG51" s="804"/>
      <c r="AH51" s="804"/>
      <c r="AI51" s="804"/>
      <c r="AJ51" s="805"/>
      <c r="AK51" s="859"/>
      <c r="AL51" s="856"/>
      <c r="AM51" s="856"/>
      <c r="AN51" s="856"/>
      <c r="AO51" s="856"/>
      <c r="AP51" s="856"/>
      <c r="AQ51" s="856"/>
      <c r="AR51" s="856"/>
      <c r="AS51" s="856"/>
      <c r="AT51" s="856"/>
      <c r="AU51" s="856"/>
      <c r="AV51" s="856"/>
      <c r="AW51" s="856"/>
      <c r="AX51" s="856"/>
      <c r="AY51" s="856"/>
      <c r="AZ51" s="858"/>
      <c r="BA51" s="858"/>
      <c r="BB51" s="858"/>
      <c r="BC51" s="858"/>
      <c r="BD51" s="858"/>
      <c r="BE51" s="852"/>
      <c r="BF51" s="852"/>
      <c r="BG51" s="852"/>
      <c r="BH51" s="852"/>
      <c r="BI51" s="853"/>
      <c r="BJ51" s="216"/>
      <c r="BK51" s="216"/>
      <c r="BL51" s="216"/>
      <c r="BM51" s="216"/>
      <c r="BN51" s="216"/>
      <c r="BO51" s="226"/>
      <c r="BP51" s="226"/>
      <c r="BQ51" s="223">
        <v>45</v>
      </c>
      <c r="BR51" s="224"/>
      <c r="BS51" s="790"/>
      <c r="BT51" s="791"/>
      <c r="BU51" s="791"/>
      <c r="BV51" s="791"/>
      <c r="BW51" s="791"/>
      <c r="BX51" s="791"/>
      <c r="BY51" s="791"/>
      <c r="BZ51" s="791"/>
      <c r="CA51" s="791"/>
      <c r="CB51" s="791"/>
      <c r="CC51" s="791"/>
      <c r="CD51" s="791"/>
      <c r="CE51" s="791"/>
      <c r="CF51" s="791"/>
      <c r="CG51" s="792"/>
      <c r="CH51" s="793"/>
      <c r="CI51" s="794"/>
      <c r="CJ51" s="794"/>
      <c r="CK51" s="794"/>
      <c r="CL51" s="795"/>
      <c r="CM51" s="793"/>
      <c r="CN51" s="794"/>
      <c r="CO51" s="794"/>
      <c r="CP51" s="794"/>
      <c r="CQ51" s="795"/>
      <c r="CR51" s="793"/>
      <c r="CS51" s="794"/>
      <c r="CT51" s="794"/>
      <c r="CU51" s="794"/>
      <c r="CV51" s="795"/>
      <c r="CW51" s="793"/>
      <c r="CX51" s="794"/>
      <c r="CY51" s="794"/>
      <c r="CZ51" s="794"/>
      <c r="DA51" s="795"/>
      <c r="DB51" s="793"/>
      <c r="DC51" s="794"/>
      <c r="DD51" s="794"/>
      <c r="DE51" s="794"/>
      <c r="DF51" s="795"/>
      <c r="DG51" s="793"/>
      <c r="DH51" s="794"/>
      <c r="DI51" s="794"/>
      <c r="DJ51" s="794"/>
      <c r="DK51" s="795"/>
      <c r="DL51" s="793"/>
      <c r="DM51" s="794"/>
      <c r="DN51" s="794"/>
      <c r="DO51" s="794"/>
      <c r="DP51" s="795"/>
      <c r="DQ51" s="793"/>
      <c r="DR51" s="794"/>
      <c r="DS51" s="794"/>
      <c r="DT51" s="794"/>
      <c r="DU51" s="795"/>
      <c r="DV51" s="790"/>
      <c r="DW51" s="791"/>
      <c r="DX51" s="791"/>
      <c r="DY51" s="791"/>
      <c r="DZ51" s="796"/>
      <c r="EA51" s="214"/>
    </row>
    <row r="52" spans="1:131" ht="26.25" customHeight="1" x14ac:dyDescent="0.2">
      <c r="A52" s="223">
        <v>25</v>
      </c>
      <c r="B52" s="797"/>
      <c r="C52" s="798"/>
      <c r="D52" s="798"/>
      <c r="E52" s="798"/>
      <c r="F52" s="798"/>
      <c r="G52" s="798"/>
      <c r="H52" s="798"/>
      <c r="I52" s="798"/>
      <c r="J52" s="798"/>
      <c r="K52" s="798"/>
      <c r="L52" s="798"/>
      <c r="M52" s="798"/>
      <c r="N52" s="798"/>
      <c r="O52" s="798"/>
      <c r="P52" s="799"/>
      <c r="Q52" s="855"/>
      <c r="R52" s="856"/>
      <c r="S52" s="856"/>
      <c r="T52" s="856"/>
      <c r="U52" s="856"/>
      <c r="V52" s="856"/>
      <c r="W52" s="856"/>
      <c r="X52" s="856"/>
      <c r="Y52" s="856"/>
      <c r="Z52" s="856"/>
      <c r="AA52" s="856"/>
      <c r="AB52" s="856"/>
      <c r="AC52" s="856"/>
      <c r="AD52" s="856"/>
      <c r="AE52" s="857"/>
      <c r="AF52" s="803"/>
      <c r="AG52" s="804"/>
      <c r="AH52" s="804"/>
      <c r="AI52" s="804"/>
      <c r="AJ52" s="805"/>
      <c r="AK52" s="859"/>
      <c r="AL52" s="856"/>
      <c r="AM52" s="856"/>
      <c r="AN52" s="856"/>
      <c r="AO52" s="856"/>
      <c r="AP52" s="856"/>
      <c r="AQ52" s="856"/>
      <c r="AR52" s="856"/>
      <c r="AS52" s="856"/>
      <c r="AT52" s="856"/>
      <c r="AU52" s="856"/>
      <c r="AV52" s="856"/>
      <c r="AW52" s="856"/>
      <c r="AX52" s="856"/>
      <c r="AY52" s="856"/>
      <c r="AZ52" s="858"/>
      <c r="BA52" s="858"/>
      <c r="BB52" s="858"/>
      <c r="BC52" s="858"/>
      <c r="BD52" s="858"/>
      <c r="BE52" s="852"/>
      <c r="BF52" s="852"/>
      <c r="BG52" s="852"/>
      <c r="BH52" s="852"/>
      <c r="BI52" s="853"/>
      <c r="BJ52" s="216"/>
      <c r="BK52" s="216"/>
      <c r="BL52" s="216"/>
      <c r="BM52" s="216"/>
      <c r="BN52" s="216"/>
      <c r="BO52" s="226"/>
      <c r="BP52" s="226"/>
      <c r="BQ52" s="223">
        <v>46</v>
      </c>
      <c r="BR52" s="224"/>
      <c r="BS52" s="790"/>
      <c r="BT52" s="791"/>
      <c r="BU52" s="791"/>
      <c r="BV52" s="791"/>
      <c r="BW52" s="791"/>
      <c r="BX52" s="791"/>
      <c r="BY52" s="791"/>
      <c r="BZ52" s="791"/>
      <c r="CA52" s="791"/>
      <c r="CB52" s="791"/>
      <c r="CC52" s="791"/>
      <c r="CD52" s="791"/>
      <c r="CE52" s="791"/>
      <c r="CF52" s="791"/>
      <c r="CG52" s="792"/>
      <c r="CH52" s="793"/>
      <c r="CI52" s="794"/>
      <c r="CJ52" s="794"/>
      <c r="CK52" s="794"/>
      <c r="CL52" s="795"/>
      <c r="CM52" s="793"/>
      <c r="CN52" s="794"/>
      <c r="CO52" s="794"/>
      <c r="CP52" s="794"/>
      <c r="CQ52" s="795"/>
      <c r="CR52" s="793"/>
      <c r="CS52" s="794"/>
      <c r="CT52" s="794"/>
      <c r="CU52" s="794"/>
      <c r="CV52" s="795"/>
      <c r="CW52" s="793"/>
      <c r="CX52" s="794"/>
      <c r="CY52" s="794"/>
      <c r="CZ52" s="794"/>
      <c r="DA52" s="795"/>
      <c r="DB52" s="793"/>
      <c r="DC52" s="794"/>
      <c r="DD52" s="794"/>
      <c r="DE52" s="794"/>
      <c r="DF52" s="795"/>
      <c r="DG52" s="793"/>
      <c r="DH52" s="794"/>
      <c r="DI52" s="794"/>
      <c r="DJ52" s="794"/>
      <c r="DK52" s="795"/>
      <c r="DL52" s="793"/>
      <c r="DM52" s="794"/>
      <c r="DN52" s="794"/>
      <c r="DO52" s="794"/>
      <c r="DP52" s="795"/>
      <c r="DQ52" s="793"/>
      <c r="DR52" s="794"/>
      <c r="DS52" s="794"/>
      <c r="DT52" s="794"/>
      <c r="DU52" s="795"/>
      <c r="DV52" s="790"/>
      <c r="DW52" s="791"/>
      <c r="DX52" s="791"/>
      <c r="DY52" s="791"/>
      <c r="DZ52" s="796"/>
      <c r="EA52" s="214"/>
    </row>
    <row r="53" spans="1:131" ht="26.25" customHeight="1" x14ac:dyDescent="0.2">
      <c r="A53" s="223">
        <v>26</v>
      </c>
      <c r="B53" s="797"/>
      <c r="C53" s="798"/>
      <c r="D53" s="798"/>
      <c r="E53" s="798"/>
      <c r="F53" s="798"/>
      <c r="G53" s="798"/>
      <c r="H53" s="798"/>
      <c r="I53" s="798"/>
      <c r="J53" s="798"/>
      <c r="K53" s="798"/>
      <c r="L53" s="798"/>
      <c r="M53" s="798"/>
      <c r="N53" s="798"/>
      <c r="O53" s="798"/>
      <c r="P53" s="799"/>
      <c r="Q53" s="855"/>
      <c r="R53" s="856"/>
      <c r="S53" s="856"/>
      <c r="T53" s="856"/>
      <c r="U53" s="856"/>
      <c r="V53" s="856"/>
      <c r="W53" s="856"/>
      <c r="X53" s="856"/>
      <c r="Y53" s="856"/>
      <c r="Z53" s="856"/>
      <c r="AA53" s="856"/>
      <c r="AB53" s="856"/>
      <c r="AC53" s="856"/>
      <c r="AD53" s="856"/>
      <c r="AE53" s="857"/>
      <c r="AF53" s="803"/>
      <c r="AG53" s="804"/>
      <c r="AH53" s="804"/>
      <c r="AI53" s="804"/>
      <c r="AJ53" s="805"/>
      <c r="AK53" s="859"/>
      <c r="AL53" s="856"/>
      <c r="AM53" s="856"/>
      <c r="AN53" s="856"/>
      <c r="AO53" s="856"/>
      <c r="AP53" s="856"/>
      <c r="AQ53" s="856"/>
      <c r="AR53" s="856"/>
      <c r="AS53" s="856"/>
      <c r="AT53" s="856"/>
      <c r="AU53" s="856"/>
      <c r="AV53" s="856"/>
      <c r="AW53" s="856"/>
      <c r="AX53" s="856"/>
      <c r="AY53" s="856"/>
      <c r="AZ53" s="858"/>
      <c r="BA53" s="858"/>
      <c r="BB53" s="858"/>
      <c r="BC53" s="858"/>
      <c r="BD53" s="858"/>
      <c r="BE53" s="852"/>
      <c r="BF53" s="852"/>
      <c r="BG53" s="852"/>
      <c r="BH53" s="852"/>
      <c r="BI53" s="853"/>
      <c r="BJ53" s="216"/>
      <c r="BK53" s="216"/>
      <c r="BL53" s="216"/>
      <c r="BM53" s="216"/>
      <c r="BN53" s="216"/>
      <c r="BO53" s="226"/>
      <c r="BP53" s="226"/>
      <c r="BQ53" s="223">
        <v>47</v>
      </c>
      <c r="BR53" s="224"/>
      <c r="BS53" s="790"/>
      <c r="BT53" s="791"/>
      <c r="BU53" s="791"/>
      <c r="BV53" s="791"/>
      <c r="BW53" s="791"/>
      <c r="BX53" s="791"/>
      <c r="BY53" s="791"/>
      <c r="BZ53" s="791"/>
      <c r="CA53" s="791"/>
      <c r="CB53" s="791"/>
      <c r="CC53" s="791"/>
      <c r="CD53" s="791"/>
      <c r="CE53" s="791"/>
      <c r="CF53" s="791"/>
      <c r="CG53" s="792"/>
      <c r="CH53" s="793"/>
      <c r="CI53" s="794"/>
      <c r="CJ53" s="794"/>
      <c r="CK53" s="794"/>
      <c r="CL53" s="795"/>
      <c r="CM53" s="793"/>
      <c r="CN53" s="794"/>
      <c r="CO53" s="794"/>
      <c r="CP53" s="794"/>
      <c r="CQ53" s="795"/>
      <c r="CR53" s="793"/>
      <c r="CS53" s="794"/>
      <c r="CT53" s="794"/>
      <c r="CU53" s="794"/>
      <c r="CV53" s="795"/>
      <c r="CW53" s="793"/>
      <c r="CX53" s="794"/>
      <c r="CY53" s="794"/>
      <c r="CZ53" s="794"/>
      <c r="DA53" s="795"/>
      <c r="DB53" s="793"/>
      <c r="DC53" s="794"/>
      <c r="DD53" s="794"/>
      <c r="DE53" s="794"/>
      <c r="DF53" s="795"/>
      <c r="DG53" s="793"/>
      <c r="DH53" s="794"/>
      <c r="DI53" s="794"/>
      <c r="DJ53" s="794"/>
      <c r="DK53" s="795"/>
      <c r="DL53" s="793"/>
      <c r="DM53" s="794"/>
      <c r="DN53" s="794"/>
      <c r="DO53" s="794"/>
      <c r="DP53" s="795"/>
      <c r="DQ53" s="793"/>
      <c r="DR53" s="794"/>
      <c r="DS53" s="794"/>
      <c r="DT53" s="794"/>
      <c r="DU53" s="795"/>
      <c r="DV53" s="790"/>
      <c r="DW53" s="791"/>
      <c r="DX53" s="791"/>
      <c r="DY53" s="791"/>
      <c r="DZ53" s="796"/>
      <c r="EA53" s="214"/>
    </row>
    <row r="54" spans="1:131" ht="26.25" customHeight="1" x14ac:dyDescent="0.2">
      <c r="A54" s="223">
        <v>27</v>
      </c>
      <c r="B54" s="797"/>
      <c r="C54" s="798"/>
      <c r="D54" s="798"/>
      <c r="E54" s="798"/>
      <c r="F54" s="798"/>
      <c r="G54" s="798"/>
      <c r="H54" s="798"/>
      <c r="I54" s="798"/>
      <c r="J54" s="798"/>
      <c r="K54" s="798"/>
      <c r="L54" s="798"/>
      <c r="M54" s="798"/>
      <c r="N54" s="798"/>
      <c r="O54" s="798"/>
      <c r="P54" s="799"/>
      <c r="Q54" s="855"/>
      <c r="R54" s="856"/>
      <c r="S54" s="856"/>
      <c r="T54" s="856"/>
      <c r="U54" s="856"/>
      <c r="V54" s="856"/>
      <c r="W54" s="856"/>
      <c r="X54" s="856"/>
      <c r="Y54" s="856"/>
      <c r="Z54" s="856"/>
      <c r="AA54" s="856"/>
      <c r="AB54" s="856"/>
      <c r="AC54" s="856"/>
      <c r="AD54" s="856"/>
      <c r="AE54" s="857"/>
      <c r="AF54" s="803"/>
      <c r="AG54" s="804"/>
      <c r="AH54" s="804"/>
      <c r="AI54" s="804"/>
      <c r="AJ54" s="805"/>
      <c r="AK54" s="859"/>
      <c r="AL54" s="856"/>
      <c r="AM54" s="856"/>
      <c r="AN54" s="856"/>
      <c r="AO54" s="856"/>
      <c r="AP54" s="856"/>
      <c r="AQ54" s="856"/>
      <c r="AR54" s="856"/>
      <c r="AS54" s="856"/>
      <c r="AT54" s="856"/>
      <c r="AU54" s="856"/>
      <c r="AV54" s="856"/>
      <c r="AW54" s="856"/>
      <c r="AX54" s="856"/>
      <c r="AY54" s="856"/>
      <c r="AZ54" s="858"/>
      <c r="BA54" s="858"/>
      <c r="BB54" s="858"/>
      <c r="BC54" s="858"/>
      <c r="BD54" s="858"/>
      <c r="BE54" s="852"/>
      <c r="BF54" s="852"/>
      <c r="BG54" s="852"/>
      <c r="BH54" s="852"/>
      <c r="BI54" s="853"/>
      <c r="BJ54" s="216"/>
      <c r="BK54" s="216"/>
      <c r="BL54" s="216"/>
      <c r="BM54" s="216"/>
      <c r="BN54" s="216"/>
      <c r="BO54" s="226"/>
      <c r="BP54" s="226"/>
      <c r="BQ54" s="223">
        <v>48</v>
      </c>
      <c r="BR54" s="224"/>
      <c r="BS54" s="790"/>
      <c r="BT54" s="791"/>
      <c r="BU54" s="791"/>
      <c r="BV54" s="791"/>
      <c r="BW54" s="791"/>
      <c r="BX54" s="791"/>
      <c r="BY54" s="791"/>
      <c r="BZ54" s="791"/>
      <c r="CA54" s="791"/>
      <c r="CB54" s="791"/>
      <c r="CC54" s="791"/>
      <c r="CD54" s="791"/>
      <c r="CE54" s="791"/>
      <c r="CF54" s="791"/>
      <c r="CG54" s="792"/>
      <c r="CH54" s="793"/>
      <c r="CI54" s="794"/>
      <c r="CJ54" s="794"/>
      <c r="CK54" s="794"/>
      <c r="CL54" s="795"/>
      <c r="CM54" s="793"/>
      <c r="CN54" s="794"/>
      <c r="CO54" s="794"/>
      <c r="CP54" s="794"/>
      <c r="CQ54" s="795"/>
      <c r="CR54" s="793"/>
      <c r="CS54" s="794"/>
      <c r="CT54" s="794"/>
      <c r="CU54" s="794"/>
      <c r="CV54" s="795"/>
      <c r="CW54" s="793"/>
      <c r="CX54" s="794"/>
      <c r="CY54" s="794"/>
      <c r="CZ54" s="794"/>
      <c r="DA54" s="795"/>
      <c r="DB54" s="793"/>
      <c r="DC54" s="794"/>
      <c r="DD54" s="794"/>
      <c r="DE54" s="794"/>
      <c r="DF54" s="795"/>
      <c r="DG54" s="793"/>
      <c r="DH54" s="794"/>
      <c r="DI54" s="794"/>
      <c r="DJ54" s="794"/>
      <c r="DK54" s="795"/>
      <c r="DL54" s="793"/>
      <c r="DM54" s="794"/>
      <c r="DN54" s="794"/>
      <c r="DO54" s="794"/>
      <c r="DP54" s="795"/>
      <c r="DQ54" s="793"/>
      <c r="DR54" s="794"/>
      <c r="DS54" s="794"/>
      <c r="DT54" s="794"/>
      <c r="DU54" s="795"/>
      <c r="DV54" s="790"/>
      <c r="DW54" s="791"/>
      <c r="DX54" s="791"/>
      <c r="DY54" s="791"/>
      <c r="DZ54" s="796"/>
      <c r="EA54" s="214"/>
    </row>
    <row r="55" spans="1:131" ht="26.25" customHeight="1" x14ac:dyDescent="0.2">
      <c r="A55" s="223">
        <v>28</v>
      </c>
      <c r="B55" s="797"/>
      <c r="C55" s="798"/>
      <c r="D55" s="798"/>
      <c r="E55" s="798"/>
      <c r="F55" s="798"/>
      <c r="G55" s="798"/>
      <c r="H55" s="798"/>
      <c r="I55" s="798"/>
      <c r="J55" s="798"/>
      <c r="K55" s="798"/>
      <c r="L55" s="798"/>
      <c r="M55" s="798"/>
      <c r="N55" s="798"/>
      <c r="O55" s="798"/>
      <c r="P55" s="799"/>
      <c r="Q55" s="855"/>
      <c r="R55" s="856"/>
      <c r="S55" s="856"/>
      <c r="T55" s="856"/>
      <c r="U55" s="856"/>
      <c r="V55" s="856"/>
      <c r="W55" s="856"/>
      <c r="X55" s="856"/>
      <c r="Y55" s="856"/>
      <c r="Z55" s="856"/>
      <c r="AA55" s="856"/>
      <c r="AB55" s="856"/>
      <c r="AC55" s="856"/>
      <c r="AD55" s="856"/>
      <c r="AE55" s="857"/>
      <c r="AF55" s="803"/>
      <c r="AG55" s="804"/>
      <c r="AH55" s="804"/>
      <c r="AI55" s="804"/>
      <c r="AJ55" s="805"/>
      <c r="AK55" s="859"/>
      <c r="AL55" s="856"/>
      <c r="AM55" s="856"/>
      <c r="AN55" s="856"/>
      <c r="AO55" s="856"/>
      <c r="AP55" s="856"/>
      <c r="AQ55" s="856"/>
      <c r="AR55" s="856"/>
      <c r="AS55" s="856"/>
      <c r="AT55" s="856"/>
      <c r="AU55" s="856"/>
      <c r="AV55" s="856"/>
      <c r="AW55" s="856"/>
      <c r="AX55" s="856"/>
      <c r="AY55" s="856"/>
      <c r="AZ55" s="858"/>
      <c r="BA55" s="858"/>
      <c r="BB55" s="858"/>
      <c r="BC55" s="858"/>
      <c r="BD55" s="858"/>
      <c r="BE55" s="852"/>
      <c r="BF55" s="852"/>
      <c r="BG55" s="852"/>
      <c r="BH55" s="852"/>
      <c r="BI55" s="853"/>
      <c r="BJ55" s="216"/>
      <c r="BK55" s="216"/>
      <c r="BL55" s="216"/>
      <c r="BM55" s="216"/>
      <c r="BN55" s="216"/>
      <c r="BO55" s="226"/>
      <c r="BP55" s="226"/>
      <c r="BQ55" s="223">
        <v>49</v>
      </c>
      <c r="BR55" s="224"/>
      <c r="BS55" s="790"/>
      <c r="BT55" s="791"/>
      <c r="BU55" s="791"/>
      <c r="BV55" s="791"/>
      <c r="BW55" s="791"/>
      <c r="BX55" s="791"/>
      <c r="BY55" s="791"/>
      <c r="BZ55" s="791"/>
      <c r="CA55" s="791"/>
      <c r="CB55" s="791"/>
      <c r="CC55" s="791"/>
      <c r="CD55" s="791"/>
      <c r="CE55" s="791"/>
      <c r="CF55" s="791"/>
      <c r="CG55" s="792"/>
      <c r="CH55" s="793"/>
      <c r="CI55" s="794"/>
      <c r="CJ55" s="794"/>
      <c r="CK55" s="794"/>
      <c r="CL55" s="795"/>
      <c r="CM55" s="793"/>
      <c r="CN55" s="794"/>
      <c r="CO55" s="794"/>
      <c r="CP55" s="794"/>
      <c r="CQ55" s="795"/>
      <c r="CR55" s="793"/>
      <c r="CS55" s="794"/>
      <c r="CT55" s="794"/>
      <c r="CU55" s="794"/>
      <c r="CV55" s="795"/>
      <c r="CW55" s="793"/>
      <c r="CX55" s="794"/>
      <c r="CY55" s="794"/>
      <c r="CZ55" s="794"/>
      <c r="DA55" s="795"/>
      <c r="DB55" s="793"/>
      <c r="DC55" s="794"/>
      <c r="DD55" s="794"/>
      <c r="DE55" s="794"/>
      <c r="DF55" s="795"/>
      <c r="DG55" s="793"/>
      <c r="DH55" s="794"/>
      <c r="DI55" s="794"/>
      <c r="DJ55" s="794"/>
      <c r="DK55" s="795"/>
      <c r="DL55" s="793"/>
      <c r="DM55" s="794"/>
      <c r="DN55" s="794"/>
      <c r="DO55" s="794"/>
      <c r="DP55" s="795"/>
      <c r="DQ55" s="793"/>
      <c r="DR55" s="794"/>
      <c r="DS55" s="794"/>
      <c r="DT55" s="794"/>
      <c r="DU55" s="795"/>
      <c r="DV55" s="790"/>
      <c r="DW55" s="791"/>
      <c r="DX55" s="791"/>
      <c r="DY55" s="791"/>
      <c r="DZ55" s="796"/>
      <c r="EA55" s="214"/>
    </row>
    <row r="56" spans="1:131" ht="26.25" customHeight="1" x14ac:dyDescent="0.2">
      <c r="A56" s="223">
        <v>29</v>
      </c>
      <c r="B56" s="797"/>
      <c r="C56" s="798"/>
      <c r="D56" s="798"/>
      <c r="E56" s="798"/>
      <c r="F56" s="798"/>
      <c r="G56" s="798"/>
      <c r="H56" s="798"/>
      <c r="I56" s="798"/>
      <c r="J56" s="798"/>
      <c r="K56" s="798"/>
      <c r="L56" s="798"/>
      <c r="M56" s="798"/>
      <c r="N56" s="798"/>
      <c r="O56" s="798"/>
      <c r="P56" s="799"/>
      <c r="Q56" s="855"/>
      <c r="R56" s="856"/>
      <c r="S56" s="856"/>
      <c r="T56" s="856"/>
      <c r="U56" s="856"/>
      <c r="V56" s="856"/>
      <c r="W56" s="856"/>
      <c r="X56" s="856"/>
      <c r="Y56" s="856"/>
      <c r="Z56" s="856"/>
      <c r="AA56" s="856"/>
      <c r="AB56" s="856"/>
      <c r="AC56" s="856"/>
      <c r="AD56" s="856"/>
      <c r="AE56" s="857"/>
      <c r="AF56" s="803"/>
      <c r="AG56" s="804"/>
      <c r="AH56" s="804"/>
      <c r="AI56" s="804"/>
      <c r="AJ56" s="805"/>
      <c r="AK56" s="859"/>
      <c r="AL56" s="856"/>
      <c r="AM56" s="856"/>
      <c r="AN56" s="856"/>
      <c r="AO56" s="856"/>
      <c r="AP56" s="856"/>
      <c r="AQ56" s="856"/>
      <c r="AR56" s="856"/>
      <c r="AS56" s="856"/>
      <c r="AT56" s="856"/>
      <c r="AU56" s="856"/>
      <c r="AV56" s="856"/>
      <c r="AW56" s="856"/>
      <c r="AX56" s="856"/>
      <c r="AY56" s="856"/>
      <c r="AZ56" s="858"/>
      <c r="BA56" s="858"/>
      <c r="BB56" s="858"/>
      <c r="BC56" s="858"/>
      <c r="BD56" s="858"/>
      <c r="BE56" s="852"/>
      <c r="BF56" s="852"/>
      <c r="BG56" s="852"/>
      <c r="BH56" s="852"/>
      <c r="BI56" s="853"/>
      <c r="BJ56" s="216"/>
      <c r="BK56" s="216"/>
      <c r="BL56" s="216"/>
      <c r="BM56" s="216"/>
      <c r="BN56" s="216"/>
      <c r="BO56" s="226"/>
      <c r="BP56" s="226"/>
      <c r="BQ56" s="223">
        <v>50</v>
      </c>
      <c r="BR56" s="224"/>
      <c r="BS56" s="790"/>
      <c r="BT56" s="791"/>
      <c r="BU56" s="791"/>
      <c r="BV56" s="791"/>
      <c r="BW56" s="791"/>
      <c r="BX56" s="791"/>
      <c r="BY56" s="791"/>
      <c r="BZ56" s="791"/>
      <c r="CA56" s="791"/>
      <c r="CB56" s="791"/>
      <c r="CC56" s="791"/>
      <c r="CD56" s="791"/>
      <c r="CE56" s="791"/>
      <c r="CF56" s="791"/>
      <c r="CG56" s="792"/>
      <c r="CH56" s="793"/>
      <c r="CI56" s="794"/>
      <c r="CJ56" s="794"/>
      <c r="CK56" s="794"/>
      <c r="CL56" s="795"/>
      <c r="CM56" s="793"/>
      <c r="CN56" s="794"/>
      <c r="CO56" s="794"/>
      <c r="CP56" s="794"/>
      <c r="CQ56" s="795"/>
      <c r="CR56" s="793"/>
      <c r="CS56" s="794"/>
      <c r="CT56" s="794"/>
      <c r="CU56" s="794"/>
      <c r="CV56" s="795"/>
      <c r="CW56" s="793"/>
      <c r="CX56" s="794"/>
      <c r="CY56" s="794"/>
      <c r="CZ56" s="794"/>
      <c r="DA56" s="795"/>
      <c r="DB56" s="793"/>
      <c r="DC56" s="794"/>
      <c r="DD56" s="794"/>
      <c r="DE56" s="794"/>
      <c r="DF56" s="795"/>
      <c r="DG56" s="793"/>
      <c r="DH56" s="794"/>
      <c r="DI56" s="794"/>
      <c r="DJ56" s="794"/>
      <c r="DK56" s="795"/>
      <c r="DL56" s="793"/>
      <c r="DM56" s="794"/>
      <c r="DN56" s="794"/>
      <c r="DO56" s="794"/>
      <c r="DP56" s="795"/>
      <c r="DQ56" s="793"/>
      <c r="DR56" s="794"/>
      <c r="DS56" s="794"/>
      <c r="DT56" s="794"/>
      <c r="DU56" s="795"/>
      <c r="DV56" s="790"/>
      <c r="DW56" s="791"/>
      <c r="DX56" s="791"/>
      <c r="DY56" s="791"/>
      <c r="DZ56" s="796"/>
      <c r="EA56" s="214"/>
    </row>
    <row r="57" spans="1:131" ht="26.25" customHeight="1" x14ac:dyDescent="0.2">
      <c r="A57" s="223">
        <v>30</v>
      </c>
      <c r="B57" s="797"/>
      <c r="C57" s="798"/>
      <c r="D57" s="798"/>
      <c r="E57" s="798"/>
      <c r="F57" s="798"/>
      <c r="G57" s="798"/>
      <c r="H57" s="798"/>
      <c r="I57" s="798"/>
      <c r="J57" s="798"/>
      <c r="K57" s="798"/>
      <c r="L57" s="798"/>
      <c r="M57" s="798"/>
      <c r="N57" s="798"/>
      <c r="O57" s="798"/>
      <c r="P57" s="799"/>
      <c r="Q57" s="855"/>
      <c r="R57" s="856"/>
      <c r="S57" s="856"/>
      <c r="T57" s="856"/>
      <c r="U57" s="856"/>
      <c r="V57" s="856"/>
      <c r="W57" s="856"/>
      <c r="X57" s="856"/>
      <c r="Y57" s="856"/>
      <c r="Z57" s="856"/>
      <c r="AA57" s="856"/>
      <c r="AB57" s="856"/>
      <c r="AC57" s="856"/>
      <c r="AD57" s="856"/>
      <c r="AE57" s="857"/>
      <c r="AF57" s="803"/>
      <c r="AG57" s="804"/>
      <c r="AH57" s="804"/>
      <c r="AI57" s="804"/>
      <c r="AJ57" s="805"/>
      <c r="AK57" s="859"/>
      <c r="AL57" s="856"/>
      <c r="AM57" s="856"/>
      <c r="AN57" s="856"/>
      <c r="AO57" s="856"/>
      <c r="AP57" s="856"/>
      <c r="AQ57" s="856"/>
      <c r="AR57" s="856"/>
      <c r="AS57" s="856"/>
      <c r="AT57" s="856"/>
      <c r="AU57" s="856"/>
      <c r="AV57" s="856"/>
      <c r="AW57" s="856"/>
      <c r="AX57" s="856"/>
      <c r="AY57" s="856"/>
      <c r="AZ57" s="858"/>
      <c r="BA57" s="858"/>
      <c r="BB57" s="858"/>
      <c r="BC57" s="858"/>
      <c r="BD57" s="858"/>
      <c r="BE57" s="852"/>
      <c r="BF57" s="852"/>
      <c r="BG57" s="852"/>
      <c r="BH57" s="852"/>
      <c r="BI57" s="853"/>
      <c r="BJ57" s="216"/>
      <c r="BK57" s="216"/>
      <c r="BL57" s="216"/>
      <c r="BM57" s="216"/>
      <c r="BN57" s="216"/>
      <c r="BO57" s="226"/>
      <c r="BP57" s="226"/>
      <c r="BQ57" s="223">
        <v>51</v>
      </c>
      <c r="BR57" s="224"/>
      <c r="BS57" s="790"/>
      <c r="BT57" s="791"/>
      <c r="BU57" s="791"/>
      <c r="BV57" s="791"/>
      <c r="BW57" s="791"/>
      <c r="BX57" s="791"/>
      <c r="BY57" s="791"/>
      <c r="BZ57" s="791"/>
      <c r="CA57" s="791"/>
      <c r="CB57" s="791"/>
      <c r="CC57" s="791"/>
      <c r="CD57" s="791"/>
      <c r="CE57" s="791"/>
      <c r="CF57" s="791"/>
      <c r="CG57" s="792"/>
      <c r="CH57" s="793"/>
      <c r="CI57" s="794"/>
      <c r="CJ57" s="794"/>
      <c r="CK57" s="794"/>
      <c r="CL57" s="795"/>
      <c r="CM57" s="793"/>
      <c r="CN57" s="794"/>
      <c r="CO57" s="794"/>
      <c r="CP57" s="794"/>
      <c r="CQ57" s="795"/>
      <c r="CR57" s="793"/>
      <c r="CS57" s="794"/>
      <c r="CT57" s="794"/>
      <c r="CU57" s="794"/>
      <c r="CV57" s="795"/>
      <c r="CW57" s="793"/>
      <c r="CX57" s="794"/>
      <c r="CY57" s="794"/>
      <c r="CZ57" s="794"/>
      <c r="DA57" s="795"/>
      <c r="DB57" s="793"/>
      <c r="DC57" s="794"/>
      <c r="DD57" s="794"/>
      <c r="DE57" s="794"/>
      <c r="DF57" s="795"/>
      <c r="DG57" s="793"/>
      <c r="DH57" s="794"/>
      <c r="DI57" s="794"/>
      <c r="DJ57" s="794"/>
      <c r="DK57" s="795"/>
      <c r="DL57" s="793"/>
      <c r="DM57" s="794"/>
      <c r="DN57" s="794"/>
      <c r="DO57" s="794"/>
      <c r="DP57" s="795"/>
      <c r="DQ57" s="793"/>
      <c r="DR57" s="794"/>
      <c r="DS57" s="794"/>
      <c r="DT57" s="794"/>
      <c r="DU57" s="795"/>
      <c r="DV57" s="790"/>
      <c r="DW57" s="791"/>
      <c r="DX57" s="791"/>
      <c r="DY57" s="791"/>
      <c r="DZ57" s="796"/>
      <c r="EA57" s="214"/>
    </row>
    <row r="58" spans="1:131" ht="26.25" customHeight="1" x14ac:dyDescent="0.2">
      <c r="A58" s="223">
        <v>31</v>
      </c>
      <c r="B58" s="797"/>
      <c r="C58" s="798"/>
      <c r="D58" s="798"/>
      <c r="E58" s="798"/>
      <c r="F58" s="798"/>
      <c r="G58" s="798"/>
      <c r="H58" s="798"/>
      <c r="I58" s="798"/>
      <c r="J58" s="798"/>
      <c r="K58" s="798"/>
      <c r="L58" s="798"/>
      <c r="M58" s="798"/>
      <c r="N58" s="798"/>
      <c r="O58" s="798"/>
      <c r="P58" s="799"/>
      <c r="Q58" s="855"/>
      <c r="R58" s="856"/>
      <c r="S58" s="856"/>
      <c r="T58" s="856"/>
      <c r="U58" s="856"/>
      <c r="V58" s="856"/>
      <c r="W58" s="856"/>
      <c r="X58" s="856"/>
      <c r="Y58" s="856"/>
      <c r="Z58" s="856"/>
      <c r="AA58" s="856"/>
      <c r="AB58" s="856"/>
      <c r="AC58" s="856"/>
      <c r="AD58" s="856"/>
      <c r="AE58" s="857"/>
      <c r="AF58" s="803"/>
      <c r="AG58" s="804"/>
      <c r="AH58" s="804"/>
      <c r="AI58" s="804"/>
      <c r="AJ58" s="805"/>
      <c r="AK58" s="859"/>
      <c r="AL58" s="856"/>
      <c r="AM58" s="856"/>
      <c r="AN58" s="856"/>
      <c r="AO58" s="856"/>
      <c r="AP58" s="856"/>
      <c r="AQ58" s="856"/>
      <c r="AR58" s="856"/>
      <c r="AS58" s="856"/>
      <c r="AT58" s="856"/>
      <c r="AU58" s="856"/>
      <c r="AV58" s="856"/>
      <c r="AW58" s="856"/>
      <c r="AX58" s="856"/>
      <c r="AY58" s="856"/>
      <c r="AZ58" s="858"/>
      <c r="BA58" s="858"/>
      <c r="BB58" s="858"/>
      <c r="BC58" s="858"/>
      <c r="BD58" s="858"/>
      <c r="BE58" s="852"/>
      <c r="BF58" s="852"/>
      <c r="BG58" s="852"/>
      <c r="BH58" s="852"/>
      <c r="BI58" s="853"/>
      <c r="BJ58" s="216"/>
      <c r="BK58" s="216"/>
      <c r="BL58" s="216"/>
      <c r="BM58" s="216"/>
      <c r="BN58" s="216"/>
      <c r="BO58" s="226"/>
      <c r="BP58" s="226"/>
      <c r="BQ58" s="223">
        <v>52</v>
      </c>
      <c r="BR58" s="224"/>
      <c r="BS58" s="790"/>
      <c r="BT58" s="791"/>
      <c r="BU58" s="791"/>
      <c r="BV58" s="791"/>
      <c r="BW58" s="791"/>
      <c r="BX58" s="791"/>
      <c r="BY58" s="791"/>
      <c r="BZ58" s="791"/>
      <c r="CA58" s="791"/>
      <c r="CB58" s="791"/>
      <c r="CC58" s="791"/>
      <c r="CD58" s="791"/>
      <c r="CE58" s="791"/>
      <c r="CF58" s="791"/>
      <c r="CG58" s="792"/>
      <c r="CH58" s="793"/>
      <c r="CI58" s="794"/>
      <c r="CJ58" s="794"/>
      <c r="CK58" s="794"/>
      <c r="CL58" s="795"/>
      <c r="CM58" s="793"/>
      <c r="CN58" s="794"/>
      <c r="CO58" s="794"/>
      <c r="CP58" s="794"/>
      <c r="CQ58" s="795"/>
      <c r="CR58" s="793"/>
      <c r="CS58" s="794"/>
      <c r="CT58" s="794"/>
      <c r="CU58" s="794"/>
      <c r="CV58" s="795"/>
      <c r="CW58" s="793"/>
      <c r="CX58" s="794"/>
      <c r="CY58" s="794"/>
      <c r="CZ58" s="794"/>
      <c r="DA58" s="795"/>
      <c r="DB58" s="793"/>
      <c r="DC58" s="794"/>
      <c r="DD58" s="794"/>
      <c r="DE58" s="794"/>
      <c r="DF58" s="795"/>
      <c r="DG58" s="793"/>
      <c r="DH58" s="794"/>
      <c r="DI58" s="794"/>
      <c r="DJ58" s="794"/>
      <c r="DK58" s="795"/>
      <c r="DL58" s="793"/>
      <c r="DM58" s="794"/>
      <c r="DN58" s="794"/>
      <c r="DO58" s="794"/>
      <c r="DP58" s="795"/>
      <c r="DQ58" s="793"/>
      <c r="DR58" s="794"/>
      <c r="DS58" s="794"/>
      <c r="DT58" s="794"/>
      <c r="DU58" s="795"/>
      <c r="DV58" s="790"/>
      <c r="DW58" s="791"/>
      <c r="DX58" s="791"/>
      <c r="DY58" s="791"/>
      <c r="DZ58" s="796"/>
      <c r="EA58" s="214"/>
    </row>
    <row r="59" spans="1:131" ht="26.25" customHeight="1" x14ac:dyDescent="0.2">
      <c r="A59" s="223">
        <v>32</v>
      </c>
      <c r="B59" s="797"/>
      <c r="C59" s="798"/>
      <c r="D59" s="798"/>
      <c r="E59" s="798"/>
      <c r="F59" s="798"/>
      <c r="G59" s="798"/>
      <c r="H59" s="798"/>
      <c r="I59" s="798"/>
      <c r="J59" s="798"/>
      <c r="K59" s="798"/>
      <c r="L59" s="798"/>
      <c r="M59" s="798"/>
      <c r="N59" s="798"/>
      <c r="O59" s="798"/>
      <c r="P59" s="799"/>
      <c r="Q59" s="855"/>
      <c r="R59" s="856"/>
      <c r="S59" s="856"/>
      <c r="T59" s="856"/>
      <c r="U59" s="856"/>
      <c r="V59" s="856"/>
      <c r="W59" s="856"/>
      <c r="X59" s="856"/>
      <c r="Y59" s="856"/>
      <c r="Z59" s="856"/>
      <c r="AA59" s="856"/>
      <c r="AB59" s="856"/>
      <c r="AC59" s="856"/>
      <c r="AD59" s="856"/>
      <c r="AE59" s="857"/>
      <c r="AF59" s="803"/>
      <c r="AG59" s="804"/>
      <c r="AH59" s="804"/>
      <c r="AI59" s="804"/>
      <c r="AJ59" s="805"/>
      <c r="AK59" s="859"/>
      <c r="AL59" s="856"/>
      <c r="AM59" s="856"/>
      <c r="AN59" s="856"/>
      <c r="AO59" s="856"/>
      <c r="AP59" s="856"/>
      <c r="AQ59" s="856"/>
      <c r="AR59" s="856"/>
      <c r="AS59" s="856"/>
      <c r="AT59" s="856"/>
      <c r="AU59" s="856"/>
      <c r="AV59" s="856"/>
      <c r="AW59" s="856"/>
      <c r="AX59" s="856"/>
      <c r="AY59" s="856"/>
      <c r="AZ59" s="858"/>
      <c r="BA59" s="858"/>
      <c r="BB59" s="858"/>
      <c r="BC59" s="858"/>
      <c r="BD59" s="858"/>
      <c r="BE59" s="852"/>
      <c r="BF59" s="852"/>
      <c r="BG59" s="852"/>
      <c r="BH59" s="852"/>
      <c r="BI59" s="853"/>
      <c r="BJ59" s="216"/>
      <c r="BK59" s="216"/>
      <c r="BL59" s="216"/>
      <c r="BM59" s="216"/>
      <c r="BN59" s="216"/>
      <c r="BO59" s="226"/>
      <c r="BP59" s="226"/>
      <c r="BQ59" s="223">
        <v>53</v>
      </c>
      <c r="BR59" s="224"/>
      <c r="BS59" s="790"/>
      <c r="BT59" s="791"/>
      <c r="BU59" s="791"/>
      <c r="BV59" s="791"/>
      <c r="BW59" s="791"/>
      <c r="BX59" s="791"/>
      <c r="BY59" s="791"/>
      <c r="BZ59" s="791"/>
      <c r="CA59" s="791"/>
      <c r="CB59" s="791"/>
      <c r="CC59" s="791"/>
      <c r="CD59" s="791"/>
      <c r="CE59" s="791"/>
      <c r="CF59" s="791"/>
      <c r="CG59" s="792"/>
      <c r="CH59" s="793"/>
      <c r="CI59" s="794"/>
      <c r="CJ59" s="794"/>
      <c r="CK59" s="794"/>
      <c r="CL59" s="795"/>
      <c r="CM59" s="793"/>
      <c r="CN59" s="794"/>
      <c r="CO59" s="794"/>
      <c r="CP59" s="794"/>
      <c r="CQ59" s="795"/>
      <c r="CR59" s="793"/>
      <c r="CS59" s="794"/>
      <c r="CT59" s="794"/>
      <c r="CU59" s="794"/>
      <c r="CV59" s="795"/>
      <c r="CW59" s="793"/>
      <c r="CX59" s="794"/>
      <c r="CY59" s="794"/>
      <c r="CZ59" s="794"/>
      <c r="DA59" s="795"/>
      <c r="DB59" s="793"/>
      <c r="DC59" s="794"/>
      <c r="DD59" s="794"/>
      <c r="DE59" s="794"/>
      <c r="DF59" s="795"/>
      <c r="DG59" s="793"/>
      <c r="DH59" s="794"/>
      <c r="DI59" s="794"/>
      <c r="DJ59" s="794"/>
      <c r="DK59" s="795"/>
      <c r="DL59" s="793"/>
      <c r="DM59" s="794"/>
      <c r="DN59" s="794"/>
      <c r="DO59" s="794"/>
      <c r="DP59" s="795"/>
      <c r="DQ59" s="793"/>
      <c r="DR59" s="794"/>
      <c r="DS59" s="794"/>
      <c r="DT59" s="794"/>
      <c r="DU59" s="795"/>
      <c r="DV59" s="790"/>
      <c r="DW59" s="791"/>
      <c r="DX59" s="791"/>
      <c r="DY59" s="791"/>
      <c r="DZ59" s="796"/>
      <c r="EA59" s="214"/>
    </row>
    <row r="60" spans="1:131" ht="26.25" customHeight="1" x14ac:dyDescent="0.2">
      <c r="A60" s="223">
        <v>33</v>
      </c>
      <c r="B60" s="797"/>
      <c r="C60" s="798"/>
      <c r="D60" s="798"/>
      <c r="E60" s="798"/>
      <c r="F60" s="798"/>
      <c r="G60" s="798"/>
      <c r="H60" s="798"/>
      <c r="I60" s="798"/>
      <c r="J60" s="798"/>
      <c r="K60" s="798"/>
      <c r="L60" s="798"/>
      <c r="M60" s="798"/>
      <c r="N60" s="798"/>
      <c r="O60" s="798"/>
      <c r="P60" s="799"/>
      <c r="Q60" s="855"/>
      <c r="R60" s="856"/>
      <c r="S60" s="856"/>
      <c r="T60" s="856"/>
      <c r="U60" s="856"/>
      <c r="V60" s="856"/>
      <c r="W60" s="856"/>
      <c r="X60" s="856"/>
      <c r="Y60" s="856"/>
      <c r="Z60" s="856"/>
      <c r="AA60" s="856"/>
      <c r="AB60" s="856"/>
      <c r="AC60" s="856"/>
      <c r="AD60" s="856"/>
      <c r="AE60" s="857"/>
      <c r="AF60" s="803"/>
      <c r="AG60" s="804"/>
      <c r="AH60" s="804"/>
      <c r="AI60" s="804"/>
      <c r="AJ60" s="805"/>
      <c r="AK60" s="859"/>
      <c r="AL60" s="856"/>
      <c r="AM60" s="856"/>
      <c r="AN60" s="856"/>
      <c r="AO60" s="856"/>
      <c r="AP60" s="856"/>
      <c r="AQ60" s="856"/>
      <c r="AR60" s="856"/>
      <c r="AS60" s="856"/>
      <c r="AT60" s="856"/>
      <c r="AU60" s="856"/>
      <c r="AV60" s="856"/>
      <c r="AW60" s="856"/>
      <c r="AX60" s="856"/>
      <c r="AY60" s="856"/>
      <c r="AZ60" s="858"/>
      <c r="BA60" s="858"/>
      <c r="BB60" s="858"/>
      <c r="BC60" s="858"/>
      <c r="BD60" s="858"/>
      <c r="BE60" s="852"/>
      <c r="BF60" s="852"/>
      <c r="BG60" s="852"/>
      <c r="BH60" s="852"/>
      <c r="BI60" s="853"/>
      <c r="BJ60" s="216"/>
      <c r="BK60" s="216"/>
      <c r="BL60" s="216"/>
      <c r="BM60" s="216"/>
      <c r="BN60" s="216"/>
      <c r="BO60" s="226"/>
      <c r="BP60" s="226"/>
      <c r="BQ60" s="223">
        <v>54</v>
      </c>
      <c r="BR60" s="224"/>
      <c r="BS60" s="790"/>
      <c r="BT60" s="791"/>
      <c r="BU60" s="791"/>
      <c r="BV60" s="791"/>
      <c r="BW60" s="791"/>
      <c r="BX60" s="791"/>
      <c r="BY60" s="791"/>
      <c r="BZ60" s="791"/>
      <c r="CA60" s="791"/>
      <c r="CB60" s="791"/>
      <c r="CC60" s="791"/>
      <c r="CD60" s="791"/>
      <c r="CE60" s="791"/>
      <c r="CF60" s="791"/>
      <c r="CG60" s="792"/>
      <c r="CH60" s="793"/>
      <c r="CI60" s="794"/>
      <c r="CJ60" s="794"/>
      <c r="CK60" s="794"/>
      <c r="CL60" s="795"/>
      <c r="CM60" s="793"/>
      <c r="CN60" s="794"/>
      <c r="CO60" s="794"/>
      <c r="CP60" s="794"/>
      <c r="CQ60" s="795"/>
      <c r="CR60" s="793"/>
      <c r="CS60" s="794"/>
      <c r="CT60" s="794"/>
      <c r="CU60" s="794"/>
      <c r="CV60" s="795"/>
      <c r="CW60" s="793"/>
      <c r="CX60" s="794"/>
      <c r="CY60" s="794"/>
      <c r="CZ60" s="794"/>
      <c r="DA60" s="795"/>
      <c r="DB60" s="793"/>
      <c r="DC60" s="794"/>
      <c r="DD60" s="794"/>
      <c r="DE60" s="794"/>
      <c r="DF60" s="795"/>
      <c r="DG60" s="793"/>
      <c r="DH60" s="794"/>
      <c r="DI60" s="794"/>
      <c r="DJ60" s="794"/>
      <c r="DK60" s="795"/>
      <c r="DL60" s="793"/>
      <c r="DM60" s="794"/>
      <c r="DN60" s="794"/>
      <c r="DO60" s="794"/>
      <c r="DP60" s="795"/>
      <c r="DQ60" s="793"/>
      <c r="DR60" s="794"/>
      <c r="DS60" s="794"/>
      <c r="DT60" s="794"/>
      <c r="DU60" s="795"/>
      <c r="DV60" s="790"/>
      <c r="DW60" s="791"/>
      <c r="DX60" s="791"/>
      <c r="DY60" s="791"/>
      <c r="DZ60" s="796"/>
      <c r="EA60" s="214"/>
    </row>
    <row r="61" spans="1:131" ht="26.25" customHeight="1" thickBot="1" x14ac:dyDescent="0.25">
      <c r="A61" s="223">
        <v>34</v>
      </c>
      <c r="B61" s="797"/>
      <c r="C61" s="798"/>
      <c r="D61" s="798"/>
      <c r="E61" s="798"/>
      <c r="F61" s="798"/>
      <c r="G61" s="798"/>
      <c r="H61" s="798"/>
      <c r="I61" s="798"/>
      <c r="J61" s="798"/>
      <c r="K61" s="798"/>
      <c r="L61" s="798"/>
      <c r="M61" s="798"/>
      <c r="N61" s="798"/>
      <c r="O61" s="798"/>
      <c r="P61" s="799"/>
      <c r="Q61" s="855"/>
      <c r="R61" s="856"/>
      <c r="S61" s="856"/>
      <c r="T61" s="856"/>
      <c r="U61" s="856"/>
      <c r="V61" s="856"/>
      <c r="W61" s="856"/>
      <c r="X61" s="856"/>
      <c r="Y61" s="856"/>
      <c r="Z61" s="856"/>
      <c r="AA61" s="856"/>
      <c r="AB61" s="856"/>
      <c r="AC61" s="856"/>
      <c r="AD61" s="856"/>
      <c r="AE61" s="857"/>
      <c r="AF61" s="803"/>
      <c r="AG61" s="804"/>
      <c r="AH61" s="804"/>
      <c r="AI61" s="804"/>
      <c r="AJ61" s="805"/>
      <c r="AK61" s="859"/>
      <c r="AL61" s="856"/>
      <c r="AM61" s="856"/>
      <c r="AN61" s="856"/>
      <c r="AO61" s="856"/>
      <c r="AP61" s="856"/>
      <c r="AQ61" s="856"/>
      <c r="AR61" s="856"/>
      <c r="AS61" s="856"/>
      <c r="AT61" s="856"/>
      <c r="AU61" s="856"/>
      <c r="AV61" s="856"/>
      <c r="AW61" s="856"/>
      <c r="AX61" s="856"/>
      <c r="AY61" s="856"/>
      <c r="AZ61" s="858"/>
      <c r="BA61" s="858"/>
      <c r="BB61" s="858"/>
      <c r="BC61" s="858"/>
      <c r="BD61" s="858"/>
      <c r="BE61" s="852"/>
      <c r="BF61" s="852"/>
      <c r="BG61" s="852"/>
      <c r="BH61" s="852"/>
      <c r="BI61" s="853"/>
      <c r="BJ61" s="216"/>
      <c r="BK61" s="216"/>
      <c r="BL61" s="216"/>
      <c r="BM61" s="216"/>
      <c r="BN61" s="216"/>
      <c r="BO61" s="226"/>
      <c r="BP61" s="226"/>
      <c r="BQ61" s="223">
        <v>55</v>
      </c>
      <c r="BR61" s="224"/>
      <c r="BS61" s="790"/>
      <c r="BT61" s="791"/>
      <c r="BU61" s="791"/>
      <c r="BV61" s="791"/>
      <c r="BW61" s="791"/>
      <c r="BX61" s="791"/>
      <c r="BY61" s="791"/>
      <c r="BZ61" s="791"/>
      <c r="CA61" s="791"/>
      <c r="CB61" s="791"/>
      <c r="CC61" s="791"/>
      <c r="CD61" s="791"/>
      <c r="CE61" s="791"/>
      <c r="CF61" s="791"/>
      <c r="CG61" s="792"/>
      <c r="CH61" s="793"/>
      <c r="CI61" s="794"/>
      <c r="CJ61" s="794"/>
      <c r="CK61" s="794"/>
      <c r="CL61" s="795"/>
      <c r="CM61" s="793"/>
      <c r="CN61" s="794"/>
      <c r="CO61" s="794"/>
      <c r="CP61" s="794"/>
      <c r="CQ61" s="795"/>
      <c r="CR61" s="793"/>
      <c r="CS61" s="794"/>
      <c r="CT61" s="794"/>
      <c r="CU61" s="794"/>
      <c r="CV61" s="795"/>
      <c r="CW61" s="793"/>
      <c r="CX61" s="794"/>
      <c r="CY61" s="794"/>
      <c r="CZ61" s="794"/>
      <c r="DA61" s="795"/>
      <c r="DB61" s="793"/>
      <c r="DC61" s="794"/>
      <c r="DD61" s="794"/>
      <c r="DE61" s="794"/>
      <c r="DF61" s="795"/>
      <c r="DG61" s="793"/>
      <c r="DH61" s="794"/>
      <c r="DI61" s="794"/>
      <c r="DJ61" s="794"/>
      <c r="DK61" s="795"/>
      <c r="DL61" s="793"/>
      <c r="DM61" s="794"/>
      <c r="DN61" s="794"/>
      <c r="DO61" s="794"/>
      <c r="DP61" s="795"/>
      <c r="DQ61" s="793"/>
      <c r="DR61" s="794"/>
      <c r="DS61" s="794"/>
      <c r="DT61" s="794"/>
      <c r="DU61" s="795"/>
      <c r="DV61" s="790"/>
      <c r="DW61" s="791"/>
      <c r="DX61" s="791"/>
      <c r="DY61" s="791"/>
      <c r="DZ61" s="796"/>
      <c r="EA61" s="214"/>
    </row>
    <row r="62" spans="1:131" ht="26.25" customHeight="1" x14ac:dyDescent="0.2">
      <c r="A62" s="223">
        <v>35</v>
      </c>
      <c r="B62" s="797"/>
      <c r="C62" s="798"/>
      <c r="D62" s="798"/>
      <c r="E62" s="798"/>
      <c r="F62" s="798"/>
      <c r="G62" s="798"/>
      <c r="H62" s="798"/>
      <c r="I62" s="798"/>
      <c r="J62" s="798"/>
      <c r="K62" s="798"/>
      <c r="L62" s="798"/>
      <c r="M62" s="798"/>
      <c r="N62" s="798"/>
      <c r="O62" s="798"/>
      <c r="P62" s="799"/>
      <c r="Q62" s="855"/>
      <c r="R62" s="856"/>
      <c r="S62" s="856"/>
      <c r="T62" s="856"/>
      <c r="U62" s="856"/>
      <c r="V62" s="856"/>
      <c r="W62" s="856"/>
      <c r="X62" s="856"/>
      <c r="Y62" s="856"/>
      <c r="Z62" s="856"/>
      <c r="AA62" s="856"/>
      <c r="AB62" s="856"/>
      <c r="AC62" s="856"/>
      <c r="AD62" s="856"/>
      <c r="AE62" s="857"/>
      <c r="AF62" s="803"/>
      <c r="AG62" s="804"/>
      <c r="AH62" s="804"/>
      <c r="AI62" s="804"/>
      <c r="AJ62" s="805"/>
      <c r="AK62" s="859"/>
      <c r="AL62" s="856"/>
      <c r="AM62" s="856"/>
      <c r="AN62" s="856"/>
      <c r="AO62" s="856"/>
      <c r="AP62" s="856"/>
      <c r="AQ62" s="856"/>
      <c r="AR62" s="856"/>
      <c r="AS62" s="856"/>
      <c r="AT62" s="856"/>
      <c r="AU62" s="856"/>
      <c r="AV62" s="856"/>
      <c r="AW62" s="856"/>
      <c r="AX62" s="856"/>
      <c r="AY62" s="856"/>
      <c r="AZ62" s="858"/>
      <c r="BA62" s="858"/>
      <c r="BB62" s="858"/>
      <c r="BC62" s="858"/>
      <c r="BD62" s="858"/>
      <c r="BE62" s="852"/>
      <c r="BF62" s="852"/>
      <c r="BG62" s="852"/>
      <c r="BH62" s="852"/>
      <c r="BI62" s="853"/>
      <c r="BJ62" s="867" t="s">
        <v>413</v>
      </c>
      <c r="BK62" s="826"/>
      <c r="BL62" s="826"/>
      <c r="BM62" s="826"/>
      <c r="BN62" s="827"/>
      <c r="BO62" s="226"/>
      <c r="BP62" s="226"/>
      <c r="BQ62" s="223">
        <v>56</v>
      </c>
      <c r="BR62" s="224"/>
      <c r="BS62" s="790"/>
      <c r="BT62" s="791"/>
      <c r="BU62" s="791"/>
      <c r="BV62" s="791"/>
      <c r="BW62" s="791"/>
      <c r="BX62" s="791"/>
      <c r="BY62" s="791"/>
      <c r="BZ62" s="791"/>
      <c r="CA62" s="791"/>
      <c r="CB62" s="791"/>
      <c r="CC62" s="791"/>
      <c r="CD62" s="791"/>
      <c r="CE62" s="791"/>
      <c r="CF62" s="791"/>
      <c r="CG62" s="792"/>
      <c r="CH62" s="793"/>
      <c r="CI62" s="794"/>
      <c r="CJ62" s="794"/>
      <c r="CK62" s="794"/>
      <c r="CL62" s="795"/>
      <c r="CM62" s="793"/>
      <c r="CN62" s="794"/>
      <c r="CO62" s="794"/>
      <c r="CP62" s="794"/>
      <c r="CQ62" s="795"/>
      <c r="CR62" s="793"/>
      <c r="CS62" s="794"/>
      <c r="CT62" s="794"/>
      <c r="CU62" s="794"/>
      <c r="CV62" s="795"/>
      <c r="CW62" s="793"/>
      <c r="CX62" s="794"/>
      <c r="CY62" s="794"/>
      <c r="CZ62" s="794"/>
      <c r="DA62" s="795"/>
      <c r="DB62" s="793"/>
      <c r="DC62" s="794"/>
      <c r="DD62" s="794"/>
      <c r="DE62" s="794"/>
      <c r="DF62" s="795"/>
      <c r="DG62" s="793"/>
      <c r="DH62" s="794"/>
      <c r="DI62" s="794"/>
      <c r="DJ62" s="794"/>
      <c r="DK62" s="795"/>
      <c r="DL62" s="793"/>
      <c r="DM62" s="794"/>
      <c r="DN62" s="794"/>
      <c r="DO62" s="794"/>
      <c r="DP62" s="795"/>
      <c r="DQ62" s="793"/>
      <c r="DR62" s="794"/>
      <c r="DS62" s="794"/>
      <c r="DT62" s="794"/>
      <c r="DU62" s="795"/>
      <c r="DV62" s="790"/>
      <c r="DW62" s="791"/>
      <c r="DX62" s="791"/>
      <c r="DY62" s="791"/>
      <c r="DZ62" s="796"/>
      <c r="EA62" s="214"/>
    </row>
    <row r="63" spans="1:131" ht="26.25" customHeight="1" thickBot="1" x14ac:dyDescent="0.25">
      <c r="A63" s="225" t="s">
        <v>394</v>
      </c>
      <c r="B63" s="809" t="s">
        <v>414</v>
      </c>
      <c r="C63" s="810"/>
      <c r="D63" s="810"/>
      <c r="E63" s="810"/>
      <c r="F63" s="810"/>
      <c r="G63" s="810"/>
      <c r="H63" s="810"/>
      <c r="I63" s="810"/>
      <c r="J63" s="810"/>
      <c r="K63" s="810"/>
      <c r="L63" s="810"/>
      <c r="M63" s="810"/>
      <c r="N63" s="810"/>
      <c r="O63" s="810"/>
      <c r="P63" s="811"/>
      <c r="Q63" s="860"/>
      <c r="R63" s="861"/>
      <c r="S63" s="861"/>
      <c r="T63" s="861"/>
      <c r="U63" s="861"/>
      <c r="V63" s="861"/>
      <c r="W63" s="861"/>
      <c r="X63" s="861"/>
      <c r="Y63" s="861"/>
      <c r="Z63" s="861"/>
      <c r="AA63" s="861"/>
      <c r="AB63" s="861"/>
      <c r="AC63" s="861"/>
      <c r="AD63" s="861"/>
      <c r="AE63" s="862"/>
      <c r="AF63" s="863">
        <v>2052</v>
      </c>
      <c r="AG63" s="864"/>
      <c r="AH63" s="864"/>
      <c r="AI63" s="864"/>
      <c r="AJ63" s="865"/>
      <c r="AK63" s="866"/>
      <c r="AL63" s="861"/>
      <c r="AM63" s="861"/>
      <c r="AN63" s="861"/>
      <c r="AO63" s="861"/>
      <c r="AP63" s="864">
        <v>8948</v>
      </c>
      <c r="AQ63" s="864"/>
      <c r="AR63" s="864"/>
      <c r="AS63" s="864"/>
      <c r="AT63" s="864"/>
      <c r="AU63" s="864">
        <v>341</v>
      </c>
      <c r="AV63" s="864"/>
      <c r="AW63" s="864"/>
      <c r="AX63" s="864"/>
      <c r="AY63" s="864"/>
      <c r="AZ63" s="868"/>
      <c r="BA63" s="868"/>
      <c r="BB63" s="868"/>
      <c r="BC63" s="868"/>
      <c r="BD63" s="868"/>
      <c r="BE63" s="869"/>
      <c r="BF63" s="869"/>
      <c r="BG63" s="869"/>
      <c r="BH63" s="869"/>
      <c r="BI63" s="870"/>
      <c r="BJ63" s="871" t="s">
        <v>415</v>
      </c>
      <c r="BK63" s="872"/>
      <c r="BL63" s="872"/>
      <c r="BM63" s="872"/>
      <c r="BN63" s="873"/>
      <c r="BO63" s="226"/>
      <c r="BP63" s="226"/>
      <c r="BQ63" s="223">
        <v>57</v>
      </c>
      <c r="BR63" s="224"/>
      <c r="BS63" s="790"/>
      <c r="BT63" s="791"/>
      <c r="BU63" s="791"/>
      <c r="BV63" s="791"/>
      <c r="BW63" s="791"/>
      <c r="BX63" s="791"/>
      <c r="BY63" s="791"/>
      <c r="BZ63" s="791"/>
      <c r="CA63" s="791"/>
      <c r="CB63" s="791"/>
      <c r="CC63" s="791"/>
      <c r="CD63" s="791"/>
      <c r="CE63" s="791"/>
      <c r="CF63" s="791"/>
      <c r="CG63" s="792"/>
      <c r="CH63" s="793"/>
      <c r="CI63" s="794"/>
      <c r="CJ63" s="794"/>
      <c r="CK63" s="794"/>
      <c r="CL63" s="795"/>
      <c r="CM63" s="793"/>
      <c r="CN63" s="794"/>
      <c r="CO63" s="794"/>
      <c r="CP63" s="794"/>
      <c r="CQ63" s="795"/>
      <c r="CR63" s="793"/>
      <c r="CS63" s="794"/>
      <c r="CT63" s="794"/>
      <c r="CU63" s="794"/>
      <c r="CV63" s="795"/>
      <c r="CW63" s="793"/>
      <c r="CX63" s="794"/>
      <c r="CY63" s="794"/>
      <c r="CZ63" s="794"/>
      <c r="DA63" s="795"/>
      <c r="DB63" s="793"/>
      <c r="DC63" s="794"/>
      <c r="DD63" s="794"/>
      <c r="DE63" s="794"/>
      <c r="DF63" s="795"/>
      <c r="DG63" s="793"/>
      <c r="DH63" s="794"/>
      <c r="DI63" s="794"/>
      <c r="DJ63" s="794"/>
      <c r="DK63" s="795"/>
      <c r="DL63" s="793"/>
      <c r="DM63" s="794"/>
      <c r="DN63" s="794"/>
      <c r="DO63" s="794"/>
      <c r="DP63" s="795"/>
      <c r="DQ63" s="793"/>
      <c r="DR63" s="794"/>
      <c r="DS63" s="794"/>
      <c r="DT63" s="794"/>
      <c r="DU63" s="795"/>
      <c r="DV63" s="790"/>
      <c r="DW63" s="791"/>
      <c r="DX63" s="791"/>
      <c r="DY63" s="791"/>
      <c r="DZ63" s="796"/>
      <c r="EA63" s="214"/>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90"/>
      <c r="BT64" s="791"/>
      <c r="BU64" s="791"/>
      <c r="BV64" s="791"/>
      <c r="BW64" s="791"/>
      <c r="BX64" s="791"/>
      <c r="BY64" s="791"/>
      <c r="BZ64" s="791"/>
      <c r="CA64" s="791"/>
      <c r="CB64" s="791"/>
      <c r="CC64" s="791"/>
      <c r="CD64" s="791"/>
      <c r="CE64" s="791"/>
      <c r="CF64" s="791"/>
      <c r="CG64" s="792"/>
      <c r="CH64" s="793"/>
      <c r="CI64" s="794"/>
      <c r="CJ64" s="794"/>
      <c r="CK64" s="794"/>
      <c r="CL64" s="795"/>
      <c r="CM64" s="793"/>
      <c r="CN64" s="794"/>
      <c r="CO64" s="794"/>
      <c r="CP64" s="794"/>
      <c r="CQ64" s="795"/>
      <c r="CR64" s="793"/>
      <c r="CS64" s="794"/>
      <c r="CT64" s="794"/>
      <c r="CU64" s="794"/>
      <c r="CV64" s="795"/>
      <c r="CW64" s="793"/>
      <c r="CX64" s="794"/>
      <c r="CY64" s="794"/>
      <c r="CZ64" s="794"/>
      <c r="DA64" s="795"/>
      <c r="DB64" s="793"/>
      <c r="DC64" s="794"/>
      <c r="DD64" s="794"/>
      <c r="DE64" s="794"/>
      <c r="DF64" s="795"/>
      <c r="DG64" s="793"/>
      <c r="DH64" s="794"/>
      <c r="DI64" s="794"/>
      <c r="DJ64" s="794"/>
      <c r="DK64" s="795"/>
      <c r="DL64" s="793"/>
      <c r="DM64" s="794"/>
      <c r="DN64" s="794"/>
      <c r="DO64" s="794"/>
      <c r="DP64" s="795"/>
      <c r="DQ64" s="793"/>
      <c r="DR64" s="794"/>
      <c r="DS64" s="794"/>
      <c r="DT64" s="794"/>
      <c r="DU64" s="795"/>
      <c r="DV64" s="790"/>
      <c r="DW64" s="791"/>
      <c r="DX64" s="791"/>
      <c r="DY64" s="791"/>
      <c r="DZ64" s="796"/>
      <c r="EA64" s="214"/>
    </row>
    <row r="65" spans="1:131" ht="26.25" customHeight="1" thickBot="1" x14ac:dyDescent="0.25">
      <c r="A65" s="216" t="s">
        <v>416</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790"/>
      <c r="BT65" s="791"/>
      <c r="BU65" s="791"/>
      <c r="BV65" s="791"/>
      <c r="BW65" s="791"/>
      <c r="BX65" s="791"/>
      <c r="BY65" s="791"/>
      <c r="BZ65" s="791"/>
      <c r="CA65" s="791"/>
      <c r="CB65" s="791"/>
      <c r="CC65" s="791"/>
      <c r="CD65" s="791"/>
      <c r="CE65" s="791"/>
      <c r="CF65" s="791"/>
      <c r="CG65" s="792"/>
      <c r="CH65" s="793"/>
      <c r="CI65" s="794"/>
      <c r="CJ65" s="794"/>
      <c r="CK65" s="794"/>
      <c r="CL65" s="795"/>
      <c r="CM65" s="793"/>
      <c r="CN65" s="794"/>
      <c r="CO65" s="794"/>
      <c r="CP65" s="794"/>
      <c r="CQ65" s="795"/>
      <c r="CR65" s="793"/>
      <c r="CS65" s="794"/>
      <c r="CT65" s="794"/>
      <c r="CU65" s="794"/>
      <c r="CV65" s="795"/>
      <c r="CW65" s="793"/>
      <c r="CX65" s="794"/>
      <c r="CY65" s="794"/>
      <c r="CZ65" s="794"/>
      <c r="DA65" s="795"/>
      <c r="DB65" s="793"/>
      <c r="DC65" s="794"/>
      <c r="DD65" s="794"/>
      <c r="DE65" s="794"/>
      <c r="DF65" s="795"/>
      <c r="DG65" s="793"/>
      <c r="DH65" s="794"/>
      <c r="DI65" s="794"/>
      <c r="DJ65" s="794"/>
      <c r="DK65" s="795"/>
      <c r="DL65" s="793"/>
      <c r="DM65" s="794"/>
      <c r="DN65" s="794"/>
      <c r="DO65" s="794"/>
      <c r="DP65" s="795"/>
      <c r="DQ65" s="793"/>
      <c r="DR65" s="794"/>
      <c r="DS65" s="794"/>
      <c r="DT65" s="794"/>
      <c r="DU65" s="795"/>
      <c r="DV65" s="790"/>
      <c r="DW65" s="791"/>
      <c r="DX65" s="791"/>
      <c r="DY65" s="791"/>
      <c r="DZ65" s="796"/>
      <c r="EA65" s="214"/>
    </row>
    <row r="66" spans="1:131" ht="26.25" customHeight="1" x14ac:dyDescent="0.2">
      <c r="A66" s="742" t="s">
        <v>417</v>
      </c>
      <c r="B66" s="743"/>
      <c r="C66" s="743"/>
      <c r="D66" s="743"/>
      <c r="E66" s="743"/>
      <c r="F66" s="743"/>
      <c r="G66" s="743"/>
      <c r="H66" s="743"/>
      <c r="I66" s="743"/>
      <c r="J66" s="743"/>
      <c r="K66" s="743"/>
      <c r="L66" s="743"/>
      <c r="M66" s="743"/>
      <c r="N66" s="743"/>
      <c r="O66" s="743"/>
      <c r="P66" s="744"/>
      <c r="Q66" s="748" t="s">
        <v>398</v>
      </c>
      <c r="R66" s="749"/>
      <c r="S66" s="749"/>
      <c r="T66" s="749"/>
      <c r="U66" s="750"/>
      <c r="V66" s="748" t="s">
        <v>418</v>
      </c>
      <c r="W66" s="749"/>
      <c r="X66" s="749"/>
      <c r="Y66" s="749"/>
      <c r="Z66" s="750"/>
      <c r="AA66" s="748" t="s">
        <v>419</v>
      </c>
      <c r="AB66" s="749"/>
      <c r="AC66" s="749"/>
      <c r="AD66" s="749"/>
      <c r="AE66" s="750"/>
      <c r="AF66" s="874" t="s">
        <v>420</v>
      </c>
      <c r="AG66" s="835"/>
      <c r="AH66" s="835"/>
      <c r="AI66" s="835"/>
      <c r="AJ66" s="875"/>
      <c r="AK66" s="748" t="s">
        <v>402</v>
      </c>
      <c r="AL66" s="743"/>
      <c r="AM66" s="743"/>
      <c r="AN66" s="743"/>
      <c r="AO66" s="744"/>
      <c r="AP66" s="748" t="s">
        <v>403</v>
      </c>
      <c r="AQ66" s="749"/>
      <c r="AR66" s="749"/>
      <c r="AS66" s="749"/>
      <c r="AT66" s="750"/>
      <c r="AU66" s="748" t="s">
        <v>421</v>
      </c>
      <c r="AV66" s="749"/>
      <c r="AW66" s="749"/>
      <c r="AX66" s="749"/>
      <c r="AY66" s="750"/>
      <c r="AZ66" s="748" t="s">
        <v>381</v>
      </c>
      <c r="BA66" s="749"/>
      <c r="BB66" s="749"/>
      <c r="BC66" s="749"/>
      <c r="BD66" s="755"/>
      <c r="BE66" s="226"/>
      <c r="BF66" s="226"/>
      <c r="BG66" s="226"/>
      <c r="BH66" s="226"/>
      <c r="BI66" s="226"/>
      <c r="BJ66" s="226"/>
      <c r="BK66" s="226"/>
      <c r="BL66" s="226"/>
      <c r="BM66" s="226"/>
      <c r="BN66" s="226"/>
      <c r="BO66" s="226"/>
      <c r="BP66" s="226"/>
      <c r="BQ66" s="223">
        <v>60</v>
      </c>
      <c r="BR66" s="228"/>
      <c r="BS66" s="879"/>
      <c r="BT66" s="880"/>
      <c r="BU66" s="880"/>
      <c r="BV66" s="880"/>
      <c r="BW66" s="880"/>
      <c r="BX66" s="880"/>
      <c r="BY66" s="880"/>
      <c r="BZ66" s="880"/>
      <c r="CA66" s="880"/>
      <c r="CB66" s="880"/>
      <c r="CC66" s="880"/>
      <c r="CD66" s="880"/>
      <c r="CE66" s="880"/>
      <c r="CF66" s="880"/>
      <c r="CG66" s="885"/>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14"/>
    </row>
    <row r="67" spans="1:131" ht="26.25" customHeight="1" thickBot="1" x14ac:dyDescent="0.25">
      <c r="A67" s="745"/>
      <c r="B67" s="746"/>
      <c r="C67" s="746"/>
      <c r="D67" s="746"/>
      <c r="E67" s="746"/>
      <c r="F67" s="746"/>
      <c r="G67" s="746"/>
      <c r="H67" s="746"/>
      <c r="I67" s="746"/>
      <c r="J67" s="746"/>
      <c r="K67" s="746"/>
      <c r="L67" s="746"/>
      <c r="M67" s="746"/>
      <c r="N67" s="746"/>
      <c r="O67" s="746"/>
      <c r="P67" s="747"/>
      <c r="Q67" s="751"/>
      <c r="R67" s="752"/>
      <c r="S67" s="752"/>
      <c r="T67" s="752"/>
      <c r="U67" s="753"/>
      <c r="V67" s="751"/>
      <c r="W67" s="752"/>
      <c r="X67" s="752"/>
      <c r="Y67" s="752"/>
      <c r="Z67" s="753"/>
      <c r="AA67" s="751"/>
      <c r="AB67" s="752"/>
      <c r="AC67" s="752"/>
      <c r="AD67" s="752"/>
      <c r="AE67" s="753"/>
      <c r="AF67" s="876"/>
      <c r="AG67" s="838"/>
      <c r="AH67" s="838"/>
      <c r="AI67" s="838"/>
      <c r="AJ67" s="877"/>
      <c r="AK67" s="878"/>
      <c r="AL67" s="746"/>
      <c r="AM67" s="746"/>
      <c r="AN67" s="746"/>
      <c r="AO67" s="747"/>
      <c r="AP67" s="751"/>
      <c r="AQ67" s="752"/>
      <c r="AR67" s="752"/>
      <c r="AS67" s="752"/>
      <c r="AT67" s="753"/>
      <c r="AU67" s="751"/>
      <c r="AV67" s="752"/>
      <c r="AW67" s="752"/>
      <c r="AX67" s="752"/>
      <c r="AY67" s="753"/>
      <c r="AZ67" s="751"/>
      <c r="BA67" s="752"/>
      <c r="BB67" s="752"/>
      <c r="BC67" s="752"/>
      <c r="BD67" s="757"/>
      <c r="BE67" s="226"/>
      <c r="BF67" s="226"/>
      <c r="BG67" s="226"/>
      <c r="BH67" s="226"/>
      <c r="BI67" s="226"/>
      <c r="BJ67" s="226"/>
      <c r="BK67" s="226"/>
      <c r="BL67" s="226"/>
      <c r="BM67" s="226"/>
      <c r="BN67" s="226"/>
      <c r="BO67" s="226"/>
      <c r="BP67" s="226"/>
      <c r="BQ67" s="223">
        <v>61</v>
      </c>
      <c r="BR67" s="228"/>
      <c r="BS67" s="879"/>
      <c r="BT67" s="880"/>
      <c r="BU67" s="880"/>
      <c r="BV67" s="880"/>
      <c r="BW67" s="880"/>
      <c r="BX67" s="880"/>
      <c r="BY67" s="880"/>
      <c r="BZ67" s="880"/>
      <c r="CA67" s="880"/>
      <c r="CB67" s="880"/>
      <c r="CC67" s="880"/>
      <c r="CD67" s="880"/>
      <c r="CE67" s="880"/>
      <c r="CF67" s="880"/>
      <c r="CG67" s="885"/>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14"/>
    </row>
    <row r="68" spans="1:131" ht="26.25" customHeight="1" thickTop="1" x14ac:dyDescent="0.2">
      <c r="A68" s="221">
        <v>1</v>
      </c>
      <c r="B68" s="889" t="s">
        <v>574</v>
      </c>
      <c r="C68" s="890"/>
      <c r="D68" s="890"/>
      <c r="E68" s="890"/>
      <c r="F68" s="890"/>
      <c r="G68" s="890"/>
      <c r="H68" s="890"/>
      <c r="I68" s="890"/>
      <c r="J68" s="890"/>
      <c r="K68" s="890"/>
      <c r="L68" s="890"/>
      <c r="M68" s="890"/>
      <c r="N68" s="890"/>
      <c r="O68" s="890"/>
      <c r="P68" s="891"/>
      <c r="Q68" s="892">
        <v>4534</v>
      </c>
      <c r="R68" s="886"/>
      <c r="S68" s="886"/>
      <c r="T68" s="886"/>
      <c r="U68" s="886"/>
      <c r="V68" s="886">
        <v>4473</v>
      </c>
      <c r="W68" s="886"/>
      <c r="X68" s="886"/>
      <c r="Y68" s="886"/>
      <c r="Z68" s="886"/>
      <c r="AA68" s="886">
        <v>60</v>
      </c>
      <c r="AB68" s="886"/>
      <c r="AC68" s="886"/>
      <c r="AD68" s="886"/>
      <c r="AE68" s="886"/>
      <c r="AF68" s="886">
        <v>58</v>
      </c>
      <c r="AG68" s="886"/>
      <c r="AH68" s="886"/>
      <c r="AI68" s="886"/>
      <c r="AJ68" s="886"/>
      <c r="AK68" s="886">
        <v>113</v>
      </c>
      <c r="AL68" s="886"/>
      <c r="AM68" s="886"/>
      <c r="AN68" s="886"/>
      <c r="AO68" s="886"/>
      <c r="AP68" s="886">
        <v>6115</v>
      </c>
      <c r="AQ68" s="886"/>
      <c r="AR68" s="886"/>
      <c r="AS68" s="886"/>
      <c r="AT68" s="886"/>
      <c r="AU68" s="886">
        <v>1288</v>
      </c>
      <c r="AV68" s="886"/>
      <c r="AW68" s="886"/>
      <c r="AX68" s="886"/>
      <c r="AY68" s="886"/>
      <c r="AZ68" s="887"/>
      <c r="BA68" s="887"/>
      <c r="BB68" s="887"/>
      <c r="BC68" s="887"/>
      <c r="BD68" s="888"/>
      <c r="BE68" s="226"/>
      <c r="BF68" s="226"/>
      <c r="BG68" s="226"/>
      <c r="BH68" s="226"/>
      <c r="BI68" s="226"/>
      <c r="BJ68" s="226"/>
      <c r="BK68" s="226"/>
      <c r="BL68" s="226"/>
      <c r="BM68" s="226"/>
      <c r="BN68" s="226"/>
      <c r="BO68" s="226"/>
      <c r="BP68" s="226"/>
      <c r="BQ68" s="223">
        <v>62</v>
      </c>
      <c r="BR68" s="228"/>
      <c r="BS68" s="879"/>
      <c r="BT68" s="880"/>
      <c r="BU68" s="880"/>
      <c r="BV68" s="880"/>
      <c r="BW68" s="880"/>
      <c r="BX68" s="880"/>
      <c r="BY68" s="880"/>
      <c r="BZ68" s="880"/>
      <c r="CA68" s="880"/>
      <c r="CB68" s="880"/>
      <c r="CC68" s="880"/>
      <c r="CD68" s="880"/>
      <c r="CE68" s="880"/>
      <c r="CF68" s="880"/>
      <c r="CG68" s="885"/>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14"/>
    </row>
    <row r="69" spans="1:131" ht="26.25" customHeight="1" x14ac:dyDescent="0.2">
      <c r="A69" s="223">
        <v>2</v>
      </c>
      <c r="B69" s="893" t="s">
        <v>575</v>
      </c>
      <c r="C69" s="894"/>
      <c r="D69" s="894"/>
      <c r="E69" s="894"/>
      <c r="F69" s="894"/>
      <c r="G69" s="894"/>
      <c r="H69" s="894"/>
      <c r="I69" s="894"/>
      <c r="J69" s="894"/>
      <c r="K69" s="894"/>
      <c r="L69" s="894"/>
      <c r="M69" s="894"/>
      <c r="N69" s="894"/>
      <c r="O69" s="894"/>
      <c r="P69" s="895"/>
      <c r="Q69" s="896">
        <v>23</v>
      </c>
      <c r="R69" s="850"/>
      <c r="S69" s="850"/>
      <c r="T69" s="850"/>
      <c r="U69" s="850"/>
      <c r="V69" s="850">
        <v>20</v>
      </c>
      <c r="W69" s="850"/>
      <c r="X69" s="850"/>
      <c r="Y69" s="850"/>
      <c r="Z69" s="850"/>
      <c r="AA69" s="850">
        <v>4</v>
      </c>
      <c r="AB69" s="850"/>
      <c r="AC69" s="850"/>
      <c r="AD69" s="850"/>
      <c r="AE69" s="850"/>
      <c r="AF69" s="850">
        <v>4</v>
      </c>
      <c r="AG69" s="850"/>
      <c r="AH69" s="850"/>
      <c r="AI69" s="850"/>
      <c r="AJ69" s="850"/>
      <c r="AK69" s="850" t="s">
        <v>573</v>
      </c>
      <c r="AL69" s="850"/>
      <c r="AM69" s="850"/>
      <c r="AN69" s="850"/>
      <c r="AO69" s="850"/>
      <c r="AP69" s="850" t="s">
        <v>573</v>
      </c>
      <c r="AQ69" s="850"/>
      <c r="AR69" s="850"/>
      <c r="AS69" s="850"/>
      <c r="AT69" s="850"/>
      <c r="AU69" s="850" t="s">
        <v>573</v>
      </c>
      <c r="AV69" s="850"/>
      <c r="AW69" s="850"/>
      <c r="AX69" s="850"/>
      <c r="AY69" s="850"/>
      <c r="AZ69" s="852"/>
      <c r="BA69" s="852"/>
      <c r="BB69" s="852"/>
      <c r="BC69" s="852"/>
      <c r="BD69" s="853"/>
      <c r="BE69" s="226"/>
      <c r="BF69" s="226"/>
      <c r="BG69" s="226"/>
      <c r="BH69" s="226"/>
      <c r="BI69" s="226"/>
      <c r="BJ69" s="226"/>
      <c r="BK69" s="226"/>
      <c r="BL69" s="226"/>
      <c r="BM69" s="226"/>
      <c r="BN69" s="226"/>
      <c r="BO69" s="226"/>
      <c r="BP69" s="226"/>
      <c r="BQ69" s="223">
        <v>63</v>
      </c>
      <c r="BR69" s="228"/>
      <c r="BS69" s="879"/>
      <c r="BT69" s="880"/>
      <c r="BU69" s="880"/>
      <c r="BV69" s="880"/>
      <c r="BW69" s="880"/>
      <c r="BX69" s="880"/>
      <c r="BY69" s="880"/>
      <c r="BZ69" s="880"/>
      <c r="CA69" s="880"/>
      <c r="CB69" s="880"/>
      <c r="CC69" s="880"/>
      <c r="CD69" s="880"/>
      <c r="CE69" s="880"/>
      <c r="CF69" s="880"/>
      <c r="CG69" s="885"/>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14"/>
    </row>
    <row r="70" spans="1:131" ht="26.25" customHeight="1" x14ac:dyDescent="0.2">
      <c r="A70" s="223">
        <v>3</v>
      </c>
      <c r="B70" s="893" t="s">
        <v>576</v>
      </c>
      <c r="C70" s="894"/>
      <c r="D70" s="894"/>
      <c r="E70" s="894"/>
      <c r="F70" s="894"/>
      <c r="G70" s="894"/>
      <c r="H70" s="894"/>
      <c r="I70" s="894"/>
      <c r="J70" s="894"/>
      <c r="K70" s="894"/>
      <c r="L70" s="894"/>
      <c r="M70" s="894"/>
      <c r="N70" s="894"/>
      <c r="O70" s="894"/>
      <c r="P70" s="895"/>
      <c r="Q70" s="896">
        <v>14</v>
      </c>
      <c r="R70" s="850"/>
      <c r="S70" s="850"/>
      <c r="T70" s="850"/>
      <c r="U70" s="850"/>
      <c r="V70" s="850">
        <v>9</v>
      </c>
      <c r="W70" s="850"/>
      <c r="X70" s="850"/>
      <c r="Y70" s="850"/>
      <c r="Z70" s="850"/>
      <c r="AA70" s="850">
        <v>5</v>
      </c>
      <c r="AB70" s="850"/>
      <c r="AC70" s="850"/>
      <c r="AD70" s="850"/>
      <c r="AE70" s="850"/>
      <c r="AF70" s="850">
        <v>5</v>
      </c>
      <c r="AG70" s="850"/>
      <c r="AH70" s="850"/>
      <c r="AI70" s="850"/>
      <c r="AJ70" s="850"/>
      <c r="AK70" s="850" t="s">
        <v>573</v>
      </c>
      <c r="AL70" s="850"/>
      <c r="AM70" s="850"/>
      <c r="AN70" s="850"/>
      <c r="AO70" s="850"/>
      <c r="AP70" s="850" t="s">
        <v>573</v>
      </c>
      <c r="AQ70" s="850"/>
      <c r="AR70" s="850"/>
      <c r="AS70" s="850"/>
      <c r="AT70" s="850"/>
      <c r="AU70" s="850" t="s">
        <v>573</v>
      </c>
      <c r="AV70" s="850"/>
      <c r="AW70" s="850"/>
      <c r="AX70" s="850"/>
      <c r="AY70" s="850"/>
      <c r="AZ70" s="852"/>
      <c r="BA70" s="852"/>
      <c r="BB70" s="852"/>
      <c r="BC70" s="852"/>
      <c r="BD70" s="853"/>
      <c r="BE70" s="226"/>
      <c r="BF70" s="226"/>
      <c r="BG70" s="226"/>
      <c r="BH70" s="226"/>
      <c r="BI70" s="226"/>
      <c r="BJ70" s="226"/>
      <c r="BK70" s="226"/>
      <c r="BL70" s="226"/>
      <c r="BM70" s="226"/>
      <c r="BN70" s="226"/>
      <c r="BO70" s="226"/>
      <c r="BP70" s="226"/>
      <c r="BQ70" s="223">
        <v>64</v>
      </c>
      <c r="BR70" s="228"/>
      <c r="BS70" s="879"/>
      <c r="BT70" s="880"/>
      <c r="BU70" s="880"/>
      <c r="BV70" s="880"/>
      <c r="BW70" s="880"/>
      <c r="BX70" s="880"/>
      <c r="BY70" s="880"/>
      <c r="BZ70" s="880"/>
      <c r="CA70" s="880"/>
      <c r="CB70" s="880"/>
      <c r="CC70" s="880"/>
      <c r="CD70" s="880"/>
      <c r="CE70" s="880"/>
      <c r="CF70" s="880"/>
      <c r="CG70" s="885"/>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14"/>
    </row>
    <row r="71" spans="1:131" ht="26.25" customHeight="1" x14ac:dyDescent="0.2">
      <c r="A71" s="223">
        <v>4</v>
      </c>
      <c r="B71" s="893" t="s">
        <v>577</v>
      </c>
      <c r="C71" s="894"/>
      <c r="D71" s="894"/>
      <c r="E71" s="894"/>
      <c r="F71" s="894"/>
      <c r="G71" s="894"/>
      <c r="H71" s="894"/>
      <c r="I71" s="894"/>
      <c r="J71" s="894"/>
      <c r="K71" s="894"/>
      <c r="L71" s="894"/>
      <c r="M71" s="894"/>
      <c r="N71" s="894"/>
      <c r="O71" s="894"/>
      <c r="P71" s="895"/>
      <c r="Q71" s="896">
        <v>97</v>
      </c>
      <c r="R71" s="850"/>
      <c r="S71" s="850"/>
      <c r="T71" s="850"/>
      <c r="U71" s="850"/>
      <c r="V71" s="850">
        <v>94</v>
      </c>
      <c r="W71" s="850"/>
      <c r="X71" s="850"/>
      <c r="Y71" s="850"/>
      <c r="Z71" s="850"/>
      <c r="AA71" s="850">
        <v>4</v>
      </c>
      <c r="AB71" s="850"/>
      <c r="AC71" s="850"/>
      <c r="AD71" s="850"/>
      <c r="AE71" s="850"/>
      <c r="AF71" s="850">
        <v>4</v>
      </c>
      <c r="AG71" s="850"/>
      <c r="AH71" s="850"/>
      <c r="AI71" s="850"/>
      <c r="AJ71" s="850"/>
      <c r="AK71" s="850" t="s">
        <v>573</v>
      </c>
      <c r="AL71" s="850"/>
      <c r="AM71" s="850"/>
      <c r="AN71" s="850"/>
      <c r="AO71" s="850"/>
      <c r="AP71" s="850" t="s">
        <v>573</v>
      </c>
      <c r="AQ71" s="850"/>
      <c r="AR71" s="850"/>
      <c r="AS71" s="850"/>
      <c r="AT71" s="850"/>
      <c r="AU71" s="850" t="s">
        <v>573</v>
      </c>
      <c r="AV71" s="850"/>
      <c r="AW71" s="850"/>
      <c r="AX71" s="850"/>
      <c r="AY71" s="850"/>
      <c r="AZ71" s="852"/>
      <c r="BA71" s="852"/>
      <c r="BB71" s="852"/>
      <c r="BC71" s="852"/>
      <c r="BD71" s="853"/>
      <c r="BE71" s="226"/>
      <c r="BF71" s="226"/>
      <c r="BG71" s="226"/>
      <c r="BH71" s="226"/>
      <c r="BI71" s="226"/>
      <c r="BJ71" s="226"/>
      <c r="BK71" s="226"/>
      <c r="BL71" s="226"/>
      <c r="BM71" s="226"/>
      <c r="BN71" s="226"/>
      <c r="BO71" s="226"/>
      <c r="BP71" s="226"/>
      <c r="BQ71" s="223">
        <v>65</v>
      </c>
      <c r="BR71" s="228"/>
      <c r="BS71" s="879"/>
      <c r="BT71" s="880"/>
      <c r="BU71" s="880"/>
      <c r="BV71" s="880"/>
      <c r="BW71" s="880"/>
      <c r="BX71" s="880"/>
      <c r="BY71" s="880"/>
      <c r="BZ71" s="880"/>
      <c r="CA71" s="880"/>
      <c r="CB71" s="880"/>
      <c r="CC71" s="880"/>
      <c r="CD71" s="880"/>
      <c r="CE71" s="880"/>
      <c r="CF71" s="880"/>
      <c r="CG71" s="885"/>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14"/>
    </row>
    <row r="72" spans="1:131" ht="26.25" customHeight="1" x14ac:dyDescent="0.2">
      <c r="A72" s="223">
        <v>5</v>
      </c>
      <c r="B72" s="893" t="s">
        <v>578</v>
      </c>
      <c r="C72" s="894"/>
      <c r="D72" s="894"/>
      <c r="E72" s="894"/>
      <c r="F72" s="894"/>
      <c r="G72" s="894"/>
      <c r="H72" s="894"/>
      <c r="I72" s="894"/>
      <c r="J72" s="894"/>
      <c r="K72" s="894"/>
      <c r="L72" s="894"/>
      <c r="M72" s="894"/>
      <c r="N72" s="894"/>
      <c r="O72" s="894"/>
      <c r="P72" s="895"/>
      <c r="Q72" s="896">
        <v>50</v>
      </c>
      <c r="R72" s="850"/>
      <c r="S72" s="850"/>
      <c r="T72" s="850"/>
      <c r="U72" s="850"/>
      <c r="V72" s="850">
        <v>48</v>
      </c>
      <c r="W72" s="850"/>
      <c r="X72" s="850"/>
      <c r="Y72" s="850"/>
      <c r="Z72" s="850"/>
      <c r="AA72" s="850">
        <v>2</v>
      </c>
      <c r="AB72" s="850"/>
      <c r="AC72" s="850"/>
      <c r="AD72" s="850"/>
      <c r="AE72" s="850"/>
      <c r="AF72" s="850">
        <v>2</v>
      </c>
      <c r="AG72" s="850"/>
      <c r="AH72" s="850"/>
      <c r="AI72" s="850"/>
      <c r="AJ72" s="850"/>
      <c r="AK72" s="850">
        <v>40</v>
      </c>
      <c r="AL72" s="850"/>
      <c r="AM72" s="850"/>
      <c r="AN72" s="850"/>
      <c r="AO72" s="850"/>
      <c r="AP72" s="850" t="s">
        <v>573</v>
      </c>
      <c r="AQ72" s="850"/>
      <c r="AR72" s="850"/>
      <c r="AS72" s="850"/>
      <c r="AT72" s="850"/>
      <c r="AU72" s="850" t="s">
        <v>573</v>
      </c>
      <c r="AV72" s="850"/>
      <c r="AW72" s="850"/>
      <c r="AX72" s="850"/>
      <c r="AY72" s="850"/>
      <c r="AZ72" s="852"/>
      <c r="BA72" s="852"/>
      <c r="BB72" s="852"/>
      <c r="BC72" s="852"/>
      <c r="BD72" s="853"/>
      <c r="BE72" s="226"/>
      <c r="BF72" s="226"/>
      <c r="BG72" s="226"/>
      <c r="BH72" s="226"/>
      <c r="BI72" s="226"/>
      <c r="BJ72" s="226"/>
      <c r="BK72" s="226"/>
      <c r="BL72" s="226"/>
      <c r="BM72" s="226"/>
      <c r="BN72" s="226"/>
      <c r="BO72" s="226"/>
      <c r="BP72" s="226"/>
      <c r="BQ72" s="223">
        <v>66</v>
      </c>
      <c r="BR72" s="228"/>
      <c r="BS72" s="879"/>
      <c r="BT72" s="880"/>
      <c r="BU72" s="880"/>
      <c r="BV72" s="880"/>
      <c r="BW72" s="880"/>
      <c r="BX72" s="880"/>
      <c r="BY72" s="880"/>
      <c r="BZ72" s="880"/>
      <c r="CA72" s="880"/>
      <c r="CB72" s="880"/>
      <c r="CC72" s="880"/>
      <c r="CD72" s="880"/>
      <c r="CE72" s="880"/>
      <c r="CF72" s="880"/>
      <c r="CG72" s="885"/>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14"/>
    </row>
    <row r="73" spans="1:131" ht="26.25" customHeight="1" x14ac:dyDescent="0.2">
      <c r="A73" s="223">
        <v>6</v>
      </c>
      <c r="B73" s="893" t="s">
        <v>579</v>
      </c>
      <c r="C73" s="894"/>
      <c r="D73" s="894"/>
      <c r="E73" s="894"/>
      <c r="F73" s="894"/>
      <c r="G73" s="894"/>
      <c r="H73" s="894"/>
      <c r="I73" s="894"/>
      <c r="J73" s="894"/>
      <c r="K73" s="894"/>
      <c r="L73" s="894"/>
      <c r="M73" s="894"/>
      <c r="N73" s="894"/>
      <c r="O73" s="894"/>
      <c r="P73" s="895"/>
      <c r="Q73" s="896">
        <v>824</v>
      </c>
      <c r="R73" s="850"/>
      <c r="S73" s="850"/>
      <c r="T73" s="850"/>
      <c r="U73" s="850"/>
      <c r="V73" s="850">
        <v>251</v>
      </c>
      <c r="W73" s="850"/>
      <c r="X73" s="850"/>
      <c r="Y73" s="850"/>
      <c r="Z73" s="850"/>
      <c r="AA73" s="850">
        <v>573</v>
      </c>
      <c r="AB73" s="850"/>
      <c r="AC73" s="850"/>
      <c r="AD73" s="850"/>
      <c r="AE73" s="850"/>
      <c r="AF73" s="850">
        <v>573</v>
      </c>
      <c r="AG73" s="850"/>
      <c r="AH73" s="850"/>
      <c r="AI73" s="850"/>
      <c r="AJ73" s="850"/>
      <c r="AK73" s="850">
        <v>35</v>
      </c>
      <c r="AL73" s="850"/>
      <c r="AM73" s="850"/>
      <c r="AN73" s="850"/>
      <c r="AO73" s="850"/>
      <c r="AP73" s="850" t="s">
        <v>573</v>
      </c>
      <c r="AQ73" s="850"/>
      <c r="AR73" s="850"/>
      <c r="AS73" s="850"/>
      <c r="AT73" s="850"/>
      <c r="AU73" s="850" t="s">
        <v>573</v>
      </c>
      <c r="AV73" s="850"/>
      <c r="AW73" s="850"/>
      <c r="AX73" s="850"/>
      <c r="AY73" s="850"/>
      <c r="AZ73" s="852"/>
      <c r="BA73" s="852"/>
      <c r="BB73" s="852"/>
      <c r="BC73" s="852"/>
      <c r="BD73" s="853"/>
      <c r="BE73" s="226"/>
      <c r="BF73" s="226"/>
      <c r="BG73" s="226"/>
      <c r="BH73" s="226"/>
      <c r="BI73" s="226"/>
      <c r="BJ73" s="226"/>
      <c r="BK73" s="226"/>
      <c r="BL73" s="226"/>
      <c r="BM73" s="226"/>
      <c r="BN73" s="226"/>
      <c r="BO73" s="226"/>
      <c r="BP73" s="226"/>
      <c r="BQ73" s="223">
        <v>67</v>
      </c>
      <c r="BR73" s="228"/>
      <c r="BS73" s="879"/>
      <c r="BT73" s="880"/>
      <c r="BU73" s="880"/>
      <c r="BV73" s="880"/>
      <c r="BW73" s="880"/>
      <c r="BX73" s="880"/>
      <c r="BY73" s="880"/>
      <c r="BZ73" s="880"/>
      <c r="CA73" s="880"/>
      <c r="CB73" s="880"/>
      <c r="CC73" s="880"/>
      <c r="CD73" s="880"/>
      <c r="CE73" s="880"/>
      <c r="CF73" s="880"/>
      <c r="CG73" s="885"/>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14"/>
    </row>
    <row r="74" spans="1:131" ht="26.25" customHeight="1" x14ac:dyDescent="0.2">
      <c r="A74" s="223">
        <v>7</v>
      </c>
      <c r="B74" s="893" t="s">
        <v>580</v>
      </c>
      <c r="C74" s="894"/>
      <c r="D74" s="894"/>
      <c r="E74" s="894"/>
      <c r="F74" s="894"/>
      <c r="G74" s="894"/>
      <c r="H74" s="894"/>
      <c r="I74" s="894"/>
      <c r="J74" s="894"/>
      <c r="K74" s="894"/>
      <c r="L74" s="894"/>
      <c r="M74" s="894"/>
      <c r="N74" s="894"/>
      <c r="O74" s="894"/>
      <c r="P74" s="895"/>
      <c r="Q74" s="896">
        <v>1476</v>
      </c>
      <c r="R74" s="850"/>
      <c r="S74" s="850"/>
      <c r="T74" s="850"/>
      <c r="U74" s="850"/>
      <c r="V74" s="850">
        <v>1261</v>
      </c>
      <c r="W74" s="850"/>
      <c r="X74" s="850"/>
      <c r="Y74" s="850"/>
      <c r="Z74" s="850"/>
      <c r="AA74" s="850">
        <v>215</v>
      </c>
      <c r="AB74" s="850"/>
      <c r="AC74" s="850"/>
      <c r="AD74" s="850"/>
      <c r="AE74" s="850"/>
      <c r="AF74" s="850">
        <v>215</v>
      </c>
      <c r="AG74" s="850"/>
      <c r="AH74" s="850"/>
      <c r="AI74" s="850"/>
      <c r="AJ74" s="850"/>
      <c r="AK74" s="850">
        <v>471</v>
      </c>
      <c r="AL74" s="850"/>
      <c r="AM74" s="850"/>
      <c r="AN74" s="850"/>
      <c r="AO74" s="850"/>
      <c r="AP74" s="850" t="s">
        <v>573</v>
      </c>
      <c r="AQ74" s="850"/>
      <c r="AR74" s="850"/>
      <c r="AS74" s="850"/>
      <c r="AT74" s="850"/>
      <c r="AU74" s="850" t="s">
        <v>573</v>
      </c>
      <c r="AV74" s="850"/>
      <c r="AW74" s="850"/>
      <c r="AX74" s="850"/>
      <c r="AY74" s="850"/>
      <c r="AZ74" s="852"/>
      <c r="BA74" s="852"/>
      <c r="BB74" s="852"/>
      <c r="BC74" s="852"/>
      <c r="BD74" s="853"/>
      <c r="BE74" s="226"/>
      <c r="BF74" s="226"/>
      <c r="BG74" s="226"/>
      <c r="BH74" s="226"/>
      <c r="BI74" s="226"/>
      <c r="BJ74" s="226"/>
      <c r="BK74" s="226"/>
      <c r="BL74" s="226"/>
      <c r="BM74" s="226"/>
      <c r="BN74" s="226"/>
      <c r="BO74" s="226"/>
      <c r="BP74" s="226"/>
      <c r="BQ74" s="223">
        <v>68</v>
      </c>
      <c r="BR74" s="228"/>
      <c r="BS74" s="879"/>
      <c r="BT74" s="880"/>
      <c r="BU74" s="880"/>
      <c r="BV74" s="880"/>
      <c r="BW74" s="880"/>
      <c r="BX74" s="880"/>
      <c r="BY74" s="880"/>
      <c r="BZ74" s="880"/>
      <c r="CA74" s="880"/>
      <c r="CB74" s="880"/>
      <c r="CC74" s="880"/>
      <c r="CD74" s="880"/>
      <c r="CE74" s="880"/>
      <c r="CF74" s="880"/>
      <c r="CG74" s="885"/>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14"/>
    </row>
    <row r="75" spans="1:131" ht="26.25" customHeight="1" x14ac:dyDescent="0.2">
      <c r="A75" s="223">
        <v>8</v>
      </c>
      <c r="B75" s="893" t="s">
        <v>581</v>
      </c>
      <c r="C75" s="894"/>
      <c r="D75" s="894"/>
      <c r="E75" s="894"/>
      <c r="F75" s="894"/>
      <c r="G75" s="894"/>
      <c r="H75" s="894"/>
      <c r="I75" s="894"/>
      <c r="J75" s="894"/>
      <c r="K75" s="894"/>
      <c r="L75" s="894"/>
      <c r="M75" s="894"/>
      <c r="N75" s="894"/>
      <c r="O75" s="894"/>
      <c r="P75" s="895"/>
      <c r="Q75" s="897">
        <v>391751</v>
      </c>
      <c r="R75" s="898"/>
      <c r="S75" s="898"/>
      <c r="T75" s="898"/>
      <c r="U75" s="854"/>
      <c r="V75" s="899">
        <v>379323</v>
      </c>
      <c r="W75" s="898"/>
      <c r="X75" s="898"/>
      <c r="Y75" s="898"/>
      <c r="Z75" s="854"/>
      <c r="AA75" s="899">
        <v>12429</v>
      </c>
      <c r="AB75" s="898"/>
      <c r="AC75" s="898"/>
      <c r="AD75" s="898"/>
      <c r="AE75" s="854"/>
      <c r="AF75" s="899">
        <v>12429</v>
      </c>
      <c r="AG75" s="898"/>
      <c r="AH75" s="898"/>
      <c r="AI75" s="898"/>
      <c r="AJ75" s="854"/>
      <c r="AK75" s="899">
        <v>85</v>
      </c>
      <c r="AL75" s="898"/>
      <c r="AM75" s="898"/>
      <c r="AN75" s="898"/>
      <c r="AO75" s="854"/>
      <c r="AP75" s="899" t="s">
        <v>573</v>
      </c>
      <c r="AQ75" s="898"/>
      <c r="AR75" s="898"/>
      <c r="AS75" s="898"/>
      <c r="AT75" s="854"/>
      <c r="AU75" s="899" t="s">
        <v>573</v>
      </c>
      <c r="AV75" s="898"/>
      <c r="AW75" s="898"/>
      <c r="AX75" s="898"/>
      <c r="AY75" s="854"/>
      <c r="AZ75" s="852"/>
      <c r="BA75" s="852"/>
      <c r="BB75" s="852"/>
      <c r="BC75" s="852"/>
      <c r="BD75" s="853"/>
      <c r="BE75" s="226"/>
      <c r="BF75" s="226"/>
      <c r="BG75" s="226"/>
      <c r="BH75" s="226"/>
      <c r="BI75" s="226"/>
      <c r="BJ75" s="226"/>
      <c r="BK75" s="226"/>
      <c r="BL75" s="226"/>
      <c r="BM75" s="226"/>
      <c r="BN75" s="226"/>
      <c r="BO75" s="226"/>
      <c r="BP75" s="226"/>
      <c r="BQ75" s="223">
        <v>69</v>
      </c>
      <c r="BR75" s="228"/>
      <c r="BS75" s="879"/>
      <c r="BT75" s="880"/>
      <c r="BU75" s="880"/>
      <c r="BV75" s="880"/>
      <c r="BW75" s="880"/>
      <c r="BX75" s="880"/>
      <c r="BY75" s="880"/>
      <c r="BZ75" s="880"/>
      <c r="CA75" s="880"/>
      <c r="CB75" s="880"/>
      <c r="CC75" s="880"/>
      <c r="CD75" s="880"/>
      <c r="CE75" s="880"/>
      <c r="CF75" s="880"/>
      <c r="CG75" s="885"/>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14"/>
    </row>
    <row r="76" spans="1:131" ht="26.25" customHeight="1" x14ac:dyDescent="0.2">
      <c r="A76" s="223">
        <v>9</v>
      </c>
      <c r="B76" s="893" t="s">
        <v>582</v>
      </c>
      <c r="C76" s="894"/>
      <c r="D76" s="894"/>
      <c r="E76" s="894"/>
      <c r="F76" s="894"/>
      <c r="G76" s="894"/>
      <c r="H76" s="894"/>
      <c r="I76" s="894"/>
      <c r="J76" s="894"/>
      <c r="K76" s="894"/>
      <c r="L76" s="894"/>
      <c r="M76" s="894"/>
      <c r="N76" s="894"/>
      <c r="O76" s="894"/>
      <c r="P76" s="895"/>
      <c r="Q76" s="897">
        <v>2495</v>
      </c>
      <c r="R76" s="898"/>
      <c r="S76" s="898"/>
      <c r="T76" s="898"/>
      <c r="U76" s="854"/>
      <c r="V76" s="899">
        <v>2494</v>
      </c>
      <c r="W76" s="898"/>
      <c r="X76" s="898"/>
      <c r="Y76" s="898"/>
      <c r="Z76" s="854"/>
      <c r="AA76" s="899">
        <v>1</v>
      </c>
      <c r="AB76" s="898"/>
      <c r="AC76" s="898"/>
      <c r="AD76" s="898"/>
      <c r="AE76" s="854"/>
      <c r="AF76" s="899">
        <v>1</v>
      </c>
      <c r="AG76" s="898"/>
      <c r="AH76" s="898"/>
      <c r="AI76" s="898"/>
      <c r="AJ76" s="854"/>
      <c r="AK76" s="899" t="s">
        <v>573</v>
      </c>
      <c r="AL76" s="898"/>
      <c r="AM76" s="898"/>
      <c r="AN76" s="898"/>
      <c r="AO76" s="854"/>
      <c r="AP76" s="899" t="s">
        <v>573</v>
      </c>
      <c r="AQ76" s="898"/>
      <c r="AR76" s="898"/>
      <c r="AS76" s="898"/>
      <c r="AT76" s="854"/>
      <c r="AU76" s="899" t="s">
        <v>573</v>
      </c>
      <c r="AV76" s="898"/>
      <c r="AW76" s="898"/>
      <c r="AX76" s="898"/>
      <c r="AY76" s="854"/>
      <c r="AZ76" s="852"/>
      <c r="BA76" s="852"/>
      <c r="BB76" s="852"/>
      <c r="BC76" s="852"/>
      <c r="BD76" s="853"/>
      <c r="BE76" s="226"/>
      <c r="BF76" s="226"/>
      <c r="BG76" s="226"/>
      <c r="BH76" s="226"/>
      <c r="BI76" s="226"/>
      <c r="BJ76" s="226"/>
      <c r="BK76" s="226"/>
      <c r="BL76" s="226"/>
      <c r="BM76" s="226"/>
      <c r="BN76" s="226"/>
      <c r="BO76" s="226"/>
      <c r="BP76" s="226"/>
      <c r="BQ76" s="223">
        <v>70</v>
      </c>
      <c r="BR76" s="228"/>
      <c r="BS76" s="879"/>
      <c r="BT76" s="880"/>
      <c r="BU76" s="880"/>
      <c r="BV76" s="880"/>
      <c r="BW76" s="880"/>
      <c r="BX76" s="880"/>
      <c r="BY76" s="880"/>
      <c r="BZ76" s="880"/>
      <c r="CA76" s="880"/>
      <c r="CB76" s="880"/>
      <c r="CC76" s="880"/>
      <c r="CD76" s="880"/>
      <c r="CE76" s="880"/>
      <c r="CF76" s="880"/>
      <c r="CG76" s="885"/>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14"/>
    </row>
    <row r="77" spans="1:131" ht="26.25" customHeight="1" x14ac:dyDescent="0.2">
      <c r="A77" s="223">
        <v>10</v>
      </c>
      <c r="B77" s="900"/>
      <c r="C77" s="901"/>
      <c r="D77" s="901"/>
      <c r="E77" s="901"/>
      <c r="F77" s="901"/>
      <c r="G77" s="901"/>
      <c r="H77" s="901"/>
      <c r="I77" s="901"/>
      <c r="J77" s="901"/>
      <c r="K77" s="901"/>
      <c r="L77" s="901"/>
      <c r="M77" s="901"/>
      <c r="N77" s="901"/>
      <c r="O77" s="901"/>
      <c r="P77" s="902"/>
      <c r="Q77" s="897"/>
      <c r="R77" s="898"/>
      <c r="S77" s="898"/>
      <c r="T77" s="898"/>
      <c r="U77" s="854"/>
      <c r="V77" s="899"/>
      <c r="W77" s="898"/>
      <c r="X77" s="898"/>
      <c r="Y77" s="898"/>
      <c r="Z77" s="854"/>
      <c r="AA77" s="899"/>
      <c r="AB77" s="898"/>
      <c r="AC77" s="898"/>
      <c r="AD77" s="898"/>
      <c r="AE77" s="854"/>
      <c r="AF77" s="899"/>
      <c r="AG77" s="898"/>
      <c r="AH77" s="898"/>
      <c r="AI77" s="898"/>
      <c r="AJ77" s="854"/>
      <c r="AK77" s="899"/>
      <c r="AL77" s="898"/>
      <c r="AM77" s="898"/>
      <c r="AN77" s="898"/>
      <c r="AO77" s="854"/>
      <c r="AP77" s="899"/>
      <c r="AQ77" s="898"/>
      <c r="AR77" s="898"/>
      <c r="AS77" s="898"/>
      <c r="AT77" s="854"/>
      <c r="AU77" s="899"/>
      <c r="AV77" s="898"/>
      <c r="AW77" s="898"/>
      <c r="AX77" s="898"/>
      <c r="AY77" s="854"/>
      <c r="AZ77" s="852"/>
      <c r="BA77" s="852"/>
      <c r="BB77" s="852"/>
      <c r="BC77" s="852"/>
      <c r="BD77" s="853"/>
      <c r="BE77" s="226"/>
      <c r="BF77" s="226"/>
      <c r="BG77" s="226"/>
      <c r="BH77" s="226"/>
      <c r="BI77" s="226"/>
      <c r="BJ77" s="226"/>
      <c r="BK77" s="226"/>
      <c r="BL77" s="226"/>
      <c r="BM77" s="226"/>
      <c r="BN77" s="226"/>
      <c r="BO77" s="226"/>
      <c r="BP77" s="226"/>
      <c r="BQ77" s="223">
        <v>71</v>
      </c>
      <c r="BR77" s="228"/>
      <c r="BS77" s="879"/>
      <c r="BT77" s="880"/>
      <c r="BU77" s="880"/>
      <c r="BV77" s="880"/>
      <c r="BW77" s="880"/>
      <c r="BX77" s="880"/>
      <c r="BY77" s="880"/>
      <c r="BZ77" s="880"/>
      <c r="CA77" s="880"/>
      <c r="CB77" s="880"/>
      <c r="CC77" s="880"/>
      <c r="CD77" s="880"/>
      <c r="CE77" s="880"/>
      <c r="CF77" s="880"/>
      <c r="CG77" s="885"/>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14"/>
    </row>
    <row r="78" spans="1:131" ht="26.25" customHeight="1" x14ac:dyDescent="0.2">
      <c r="A78" s="223">
        <v>11</v>
      </c>
      <c r="B78" s="900"/>
      <c r="C78" s="901"/>
      <c r="D78" s="901"/>
      <c r="E78" s="901"/>
      <c r="F78" s="901"/>
      <c r="G78" s="901"/>
      <c r="H78" s="901"/>
      <c r="I78" s="901"/>
      <c r="J78" s="901"/>
      <c r="K78" s="901"/>
      <c r="L78" s="901"/>
      <c r="M78" s="901"/>
      <c r="N78" s="901"/>
      <c r="O78" s="901"/>
      <c r="P78" s="902"/>
      <c r="Q78" s="896"/>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52"/>
      <c r="BA78" s="852"/>
      <c r="BB78" s="852"/>
      <c r="BC78" s="852"/>
      <c r="BD78" s="853"/>
      <c r="BE78" s="226"/>
      <c r="BF78" s="226"/>
      <c r="BG78" s="226"/>
      <c r="BH78" s="226"/>
      <c r="BI78" s="226"/>
      <c r="BJ78" s="214"/>
      <c r="BK78" s="214"/>
      <c r="BL78" s="214"/>
      <c r="BM78" s="214"/>
      <c r="BN78" s="214"/>
      <c r="BO78" s="226"/>
      <c r="BP78" s="226"/>
      <c r="BQ78" s="223">
        <v>72</v>
      </c>
      <c r="BR78" s="228"/>
      <c r="BS78" s="879"/>
      <c r="BT78" s="880"/>
      <c r="BU78" s="880"/>
      <c r="BV78" s="880"/>
      <c r="BW78" s="880"/>
      <c r="BX78" s="880"/>
      <c r="BY78" s="880"/>
      <c r="BZ78" s="880"/>
      <c r="CA78" s="880"/>
      <c r="CB78" s="880"/>
      <c r="CC78" s="880"/>
      <c r="CD78" s="880"/>
      <c r="CE78" s="880"/>
      <c r="CF78" s="880"/>
      <c r="CG78" s="885"/>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14"/>
    </row>
    <row r="79" spans="1:131" ht="26.25" customHeight="1" x14ac:dyDescent="0.2">
      <c r="A79" s="223">
        <v>12</v>
      </c>
      <c r="B79" s="900"/>
      <c r="C79" s="901"/>
      <c r="D79" s="901"/>
      <c r="E79" s="901"/>
      <c r="F79" s="901"/>
      <c r="G79" s="901"/>
      <c r="H79" s="901"/>
      <c r="I79" s="901"/>
      <c r="J79" s="901"/>
      <c r="K79" s="901"/>
      <c r="L79" s="901"/>
      <c r="M79" s="901"/>
      <c r="N79" s="901"/>
      <c r="O79" s="901"/>
      <c r="P79" s="902"/>
      <c r="Q79" s="896"/>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52"/>
      <c r="BA79" s="852"/>
      <c r="BB79" s="852"/>
      <c r="BC79" s="852"/>
      <c r="BD79" s="853"/>
      <c r="BE79" s="226"/>
      <c r="BF79" s="226"/>
      <c r="BG79" s="226"/>
      <c r="BH79" s="226"/>
      <c r="BI79" s="226"/>
      <c r="BJ79" s="214"/>
      <c r="BK79" s="214"/>
      <c r="BL79" s="214"/>
      <c r="BM79" s="214"/>
      <c r="BN79" s="214"/>
      <c r="BO79" s="226"/>
      <c r="BP79" s="226"/>
      <c r="BQ79" s="223">
        <v>73</v>
      </c>
      <c r="BR79" s="228"/>
      <c r="BS79" s="879"/>
      <c r="BT79" s="880"/>
      <c r="BU79" s="880"/>
      <c r="BV79" s="880"/>
      <c r="BW79" s="880"/>
      <c r="BX79" s="880"/>
      <c r="BY79" s="880"/>
      <c r="BZ79" s="880"/>
      <c r="CA79" s="880"/>
      <c r="CB79" s="880"/>
      <c r="CC79" s="880"/>
      <c r="CD79" s="880"/>
      <c r="CE79" s="880"/>
      <c r="CF79" s="880"/>
      <c r="CG79" s="885"/>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14"/>
    </row>
    <row r="80" spans="1:131" ht="26.25" customHeight="1" x14ac:dyDescent="0.2">
      <c r="A80" s="223">
        <v>13</v>
      </c>
      <c r="B80" s="900"/>
      <c r="C80" s="901"/>
      <c r="D80" s="901"/>
      <c r="E80" s="901"/>
      <c r="F80" s="901"/>
      <c r="G80" s="901"/>
      <c r="H80" s="901"/>
      <c r="I80" s="901"/>
      <c r="J80" s="901"/>
      <c r="K80" s="901"/>
      <c r="L80" s="901"/>
      <c r="M80" s="901"/>
      <c r="N80" s="901"/>
      <c r="O80" s="901"/>
      <c r="P80" s="902"/>
      <c r="Q80" s="896"/>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52"/>
      <c r="BA80" s="852"/>
      <c r="BB80" s="852"/>
      <c r="BC80" s="852"/>
      <c r="BD80" s="853"/>
      <c r="BE80" s="226"/>
      <c r="BF80" s="226"/>
      <c r="BG80" s="226"/>
      <c r="BH80" s="226"/>
      <c r="BI80" s="226"/>
      <c r="BJ80" s="226"/>
      <c r="BK80" s="226"/>
      <c r="BL80" s="226"/>
      <c r="BM80" s="226"/>
      <c r="BN80" s="226"/>
      <c r="BO80" s="226"/>
      <c r="BP80" s="226"/>
      <c r="BQ80" s="223">
        <v>74</v>
      </c>
      <c r="BR80" s="228"/>
      <c r="BS80" s="879"/>
      <c r="BT80" s="880"/>
      <c r="BU80" s="880"/>
      <c r="BV80" s="880"/>
      <c r="BW80" s="880"/>
      <c r="BX80" s="880"/>
      <c r="BY80" s="880"/>
      <c r="BZ80" s="880"/>
      <c r="CA80" s="880"/>
      <c r="CB80" s="880"/>
      <c r="CC80" s="880"/>
      <c r="CD80" s="880"/>
      <c r="CE80" s="880"/>
      <c r="CF80" s="880"/>
      <c r="CG80" s="885"/>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14"/>
    </row>
    <row r="81" spans="1:131" ht="26.25" customHeight="1" x14ac:dyDescent="0.2">
      <c r="A81" s="223">
        <v>14</v>
      </c>
      <c r="B81" s="900"/>
      <c r="C81" s="901"/>
      <c r="D81" s="901"/>
      <c r="E81" s="901"/>
      <c r="F81" s="901"/>
      <c r="G81" s="901"/>
      <c r="H81" s="901"/>
      <c r="I81" s="901"/>
      <c r="J81" s="901"/>
      <c r="K81" s="901"/>
      <c r="L81" s="901"/>
      <c r="M81" s="901"/>
      <c r="N81" s="901"/>
      <c r="O81" s="901"/>
      <c r="P81" s="902"/>
      <c r="Q81" s="896"/>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52"/>
      <c r="BA81" s="852"/>
      <c r="BB81" s="852"/>
      <c r="BC81" s="852"/>
      <c r="BD81" s="853"/>
      <c r="BE81" s="226"/>
      <c r="BF81" s="226"/>
      <c r="BG81" s="226"/>
      <c r="BH81" s="226"/>
      <c r="BI81" s="226"/>
      <c r="BJ81" s="226"/>
      <c r="BK81" s="226"/>
      <c r="BL81" s="226"/>
      <c r="BM81" s="226"/>
      <c r="BN81" s="226"/>
      <c r="BO81" s="226"/>
      <c r="BP81" s="226"/>
      <c r="BQ81" s="223">
        <v>75</v>
      </c>
      <c r="BR81" s="228"/>
      <c r="BS81" s="879"/>
      <c r="BT81" s="880"/>
      <c r="BU81" s="880"/>
      <c r="BV81" s="880"/>
      <c r="BW81" s="880"/>
      <c r="BX81" s="880"/>
      <c r="BY81" s="880"/>
      <c r="BZ81" s="880"/>
      <c r="CA81" s="880"/>
      <c r="CB81" s="880"/>
      <c r="CC81" s="880"/>
      <c r="CD81" s="880"/>
      <c r="CE81" s="880"/>
      <c r="CF81" s="880"/>
      <c r="CG81" s="885"/>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14"/>
    </row>
    <row r="82" spans="1:131" ht="26.25" customHeight="1" x14ac:dyDescent="0.2">
      <c r="A82" s="223">
        <v>15</v>
      </c>
      <c r="B82" s="900"/>
      <c r="C82" s="901"/>
      <c r="D82" s="901"/>
      <c r="E82" s="901"/>
      <c r="F82" s="901"/>
      <c r="G82" s="901"/>
      <c r="H82" s="901"/>
      <c r="I82" s="901"/>
      <c r="J82" s="901"/>
      <c r="K82" s="901"/>
      <c r="L82" s="901"/>
      <c r="M82" s="901"/>
      <c r="N82" s="901"/>
      <c r="O82" s="901"/>
      <c r="P82" s="902"/>
      <c r="Q82" s="896"/>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52"/>
      <c r="BA82" s="852"/>
      <c r="BB82" s="852"/>
      <c r="BC82" s="852"/>
      <c r="BD82" s="853"/>
      <c r="BE82" s="226"/>
      <c r="BF82" s="226"/>
      <c r="BG82" s="226"/>
      <c r="BH82" s="226"/>
      <c r="BI82" s="226"/>
      <c r="BJ82" s="226"/>
      <c r="BK82" s="226"/>
      <c r="BL82" s="226"/>
      <c r="BM82" s="226"/>
      <c r="BN82" s="226"/>
      <c r="BO82" s="226"/>
      <c r="BP82" s="226"/>
      <c r="BQ82" s="223">
        <v>76</v>
      </c>
      <c r="BR82" s="228"/>
      <c r="BS82" s="879"/>
      <c r="BT82" s="880"/>
      <c r="BU82" s="880"/>
      <c r="BV82" s="880"/>
      <c r="BW82" s="880"/>
      <c r="BX82" s="880"/>
      <c r="BY82" s="880"/>
      <c r="BZ82" s="880"/>
      <c r="CA82" s="880"/>
      <c r="CB82" s="880"/>
      <c r="CC82" s="880"/>
      <c r="CD82" s="880"/>
      <c r="CE82" s="880"/>
      <c r="CF82" s="880"/>
      <c r="CG82" s="885"/>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14"/>
    </row>
    <row r="83" spans="1:131" ht="26.25" customHeight="1" x14ac:dyDescent="0.2">
      <c r="A83" s="223">
        <v>16</v>
      </c>
      <c r="B83" s="900"/>
      <c r="C83" s="901"/>
      <c r="D83" s="901"/>
      <c r="E83" s="901"/>
      <c r="F83" s="901"/>
      <c r="G83" s="901"/>
      <c r="H83" s="901"/>
      <c r="I83" s="901"/>
      <c r="J83" s="901"/>
      <c r="K83" s="901"/>
      <c r="L83" s="901"/>
      <c r="M83" s="901"/>
      <c r="N83" s="901"/>
      <c r="O83" s="901"/>
      <c r="P83" s="902"/>
      <c r="Q83" s="896"/>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52"/>
      <c r="BA83" s="852"/>
      <c r="BB83" s="852"/>
      <c r="BC83" s="852"/>
      <c r="BD83" s="853"/>
      <c r="BE83" s="226"/>
      <c r="BF83" s="226"/>
      <c r="BG83" s="226"/>
      <c r="BH83" s="226"/>
      <c r="BI83" s="226"/>
      <c r="BJ83" s="226"/>
      <c r="BK83" s="226"/>
      <c r="BL83" s="226"/>
      <c r="BM83" s="226"/>
      <c r="BN83" s="226"/>
      <c r="BO83" s="226"/>
      <c r="BP83" s="226"/>
      <c r="BQ83" s="223">
        <v>77</v>
      </c>
      <c r="BR83" s="228"/>
      <c r="BS83" s="879"/>
      <c r="BT83" s="880"/>
      <c r="BU83" s="880"/>
      <c r="BV83" s="880"/>
      <c r="BW83" s="880"/>
      <c r="BX83" s="880"/>
      <c r="BY83" s="880"/>
      <c r="BZ83" s="880"/>
      <c r="CA83" s="880"/>
      <c r="CB83" s="880"/>
      <c r="CC83" s="880"/>
      <c r="CD83" s="880"/>
      <c r="CE83" s="880"/>
      <c r="CF83" s="880"/>
      <c r="CG83" s="885"/>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14"/>
    </row>
    <row r="84" spans="1:131" ht="26.25" customHeight="1" x14ac:dyDescent="0.2">
      <c r="A84" s="223">
        <v>17</v>
      </c>
      <c r="B84" s="900"/>
      <c r="C84" s="901"/>
      <c r="D84" s="901"/>
      <c r="E84" s="901"/>
      <c r="F84" s="901"/>
      <c r="G84" s="901"/>
      <c r="H84" s="901"/>
      <c r="I84" s="901"/>
      <c r="J84" s="901"/>
      <c r="K84" s="901"/>
      <c r="L84" s="901"/>
      <c r="M84" s="901"/>
      <c r="N84" s="901"/>
      <c r="O84" s="901"/>
      <c r="P84" s="902"/>
      <c r="Q84" s="896"/>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52"/>
      <c r="BA84" s="852"/>
      <c r="BB84" s="852"/>
      <c r="BC84" s="852"/>
      <c r="BD84" s="853"/>
      <c r="BE84" s="226"/>
      <c r="BF84" s="226"/>
      <c r="BG84" s="226"/>
      <c r="BH84" s="226"/>
      <c r="BI84" s="226"/>
      <c r="BJ84" s="226"/>
      <c r="BK84" s="226"/>
      <c r="BL84" s="226"/>
      <c r="BM84" s="226"/>
      <c r="BN84" s="226"/>
      <c r="BO84" s="226"/>
      <c r="BP84" s="226"/>
      <c r="BQ84" s="223">
        <v>78</v>
      </c>
      <c r="BR84" s="228"/>
      <c r="BS84" s="879"/>
      <c r="BT84" s="880"/>
      <c r="BU84" s="880"/>
      <c r="BV84" s="880"/>
      <c r="BW84" s="880"/>
      <c r="BX84" s="880"/>
      <c r="BY84" s="880"/>
      <c r="BZ84" s="880"/>
      <c r="CA84" s="880"/>
      <c r="CB84" s="880"/>
      <c r="CC84" s="880"/>
      <c r="CD84" s="880"/>
      <c r="CE84" s="880"/>
      <c r="CF84" s="880"/>
      <c r="CG84" s="885"/>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14"/>
    </row>
    <row r="85" spans="1:131" ht="26.25" customHeight="1" x14ac:dyDescent="0.2">
      <c r="A85" s="223">
        <v>18</v>
      </c>
      <c r="B85" s="900"/>
      <c r="C85" s="901"/>
      <c r="D85" s="901"/>
      <c r="E85" s="901"/>
      <c r="F85" s="901"/>
      <c r="G85" s="901"/>
      <c r="H85" s="901"/>
      <c r="I85" s="901"/>
      <c r="J85" s="901"/>
      <c r="K85" s="901"/>
      <c r="L85" s="901"/>
      <c r="M85" s="901"/>
      <c r="N85" s="901"/>
      <c r="O85" s="901"/>
      <c r="P85" s="902"/>
      <c r="Q85" s="896"/>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52"/>
      <c r="BA85" s="852"/>
      <c r="BB85" s="852"/>
      <c r="BC85" s="852"/>
      <c r="BD85" s="853"/>
      <c r="BE85" s="226"/>
      <c r="BF85" s="226"/>
      <c r="BG85" s="226"/>
      <c r="BH85" s="226"/>
      <c r="BI85" s="226"/>
      <c r="BJ85" s="226"/>
      <c r="BK85" s="226"/>
      <c r="BL85" s="226"/>
      <c r="BM85" s="226"/>
      <c r="BN85" s="226"/>
      <c r="BO85" s="226"/>
      <c r="BP85" s="226"/>
      <c r="BQ85" s="223">
        <v>79</v>
      </c>
      <c r="BR85" s="228"/>
      <c r="BS85" s="879"/>
      <c r="BT85" s="880"/>
      <c r="BU85" s="880"/>
      <c r="BV85" s="880"/>
      <c r="BW85" s="880"/>
      <c r="BX85" s="880"/>
      <c r="BY85" s="880"/>
      <c r="BZ85" s="880"/>
      <c r="CA85" s="880"/>
      <c r="CB85" s="880"/>
      <c r="CC85" s="880"/>
      <c r="CD85" s="880"/>
      <c r="CE85" s="880"/>
      <c r="CF85" s="880"/>
      <c r="CG85" s="885"/>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14"/>
    </row>
    <row r="86" spans="1:131" ht="26.25" customHeight="1" x14ac:dyDescent="0.2">
      <c r="A86" s="223">
        <v>19</v>
      </c>
      <c r="B86" s="900"/>
      <c r="C86" s="901"/>
      <c r="D86" s="901"/>
      <c r="E86" s="901"/>
      <c r="F86" s="901"/>
      <c r="G86" s="901"/>
      <c r="H86" s="901"/>
      <c r="I86" s="901"/>
      <c r="J86" s="901"/>
      <c r="K86" s="901"/>
      <c r="L86" s="901"/>
      <c r="M86" s="901"/>
      <c r="N86" s="901"/>
      <c r="O86" s="901"/>
      <c r="P86" s="902"/>
      <c r="Q86" s="896"/>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52"/>
      <c r="BA86" s="852"/>
      <c r="BB86" s="852"/>
      <c r="BC86" s="852"/>
      <c r="BD86" s="853"/>
      <c r="BE86" s="226"/>
      <c r="BF86" s="226"/>
      <c r="BG86" s="226"/>
      <c r="BH86" s="226"/>
      <c r="BI86" s="226"/>
      <c r="BJ86" s="226"/>
      <c r="BK86" s="226"/>
      <c r="BL86" s="226"/>
      <c r="BM86" s="226"/>
      <c r="BN86" s="226"/>
      <c r="BO86" s="226"/>
      <c r="BP86" s="226"/>
      <c r="BQ86" s="223">
        <v>80</v>
      </c>
      <c r="BR86" s="228"/>
      <c r="BS86" s="879"/>
      <c r="BT86" s="880"/>
      <c r="BU86" s="880"/>
      <c r="BV86" s="880"/>
      <c r="BW86" s="880"/>
      <c r="BX86" s="880"/>
      <c r="BY86" s="880"/>
      <c r="BZ86" s="880"/>
      <c r="CA86" s="880"/>
      <c r="CB86" s="880"/>
      <c r="CC86" s="880"/>
      <c r="CD86" s="880"/>
      <c r="CE86" s="880"/>
      <c r="CF86" s="880"/>
      <c r="CG86" s="885"/>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14"/>
    </row>
    <row r="87" spans="1:131" ht="26.25" customHeight="1" x14ac:dyDescent="0.2">
      <c r="A87" s="229">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26"/>
      <c r="BF87" s="226"/>
      <c r="BG87" s="226"/>
      <c r="BH87" s="226"/>
      <c r="BI87" s="226"/>
      <c r="BJ87" s="226"/>
      <c r="BK87" s="226"/>
      <c r="BL87" s="226"/>
      <c r="BM87" s="226"/>
      <c r="BN87" s="226"/>
      <c r="BO87" s="226"/>
      <c r="BP87" s="226"/>
      <c r="BQ87" s="223">
        <v>81</v>
      </c>
      <c r="BR87" s="228"/>
      <c r="BS87" s="879"/>
      <c r="BT87" s="880"/>
      <c r="BU87" s="880"/>
      <c r="BV87" s="880"/>
      <c r="BW87" s="880"/>
      <c r="BX87" s="880"/>
      <c r="BY87" s="880"/>
      <c r="BZ87" s="880"/>
      <c r="CA87" s="880"/>
      <c r="CB87" s="880"/>
      <c r="CC87" s="880"/>
      <c r="CD87" s="880"/>
      <c r="CE87" s="880"/>
      <c r="CF87" s="880"/>
      <c r="CG87" s="885"/>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14"/>
    </row>
    <row r="88" spans="1:131" ht="26.25" customHeight="1" thickBot="1" x14ac:dyDescent="0.25">
      <c r="A88" s="225" t="s">
        <v>394</v>
      </c>
      <c r="B88" s="809" t="s">
        <v>422</v>
      </c>
      <c r="C88" s="810"/>
      <c r="D88" s="810"/>
      <c r="E88" s="810"/>
      <c r="F88" s="810"/>
      <c r="G88" s="810"/>
      <c r="H88" s="810"/>
      <c r="I88" s="810"/>
      <c r="J88" s="810"/>
      <c r="K88" s="810"/>
      <c r="L88" s="810"/>
      <c r="M88" s="810"/>
      <c r="N88" s="810"/>
      <c r="O88" s="810"/>
      <c r="P88" s="811"/>
      <c r="Q88" s="860"/>
      <c r="R88" s="861"/>
      <c r="S88" s="861"/>
      <c r="T88" s="861"/>
      <c r="U88" s="861"/>
      <c r="V88" s="861"/>
      <c r="W88" s="861"/>
      <c r="X88" s="861"/>
      <c r="Y88" s="861"/>
      <c r="Z88" s="861"/>
      <c r="AA88" s="861"/>
      <c r="AB88" s="861"/>
      <c r="AC88" s="861"/>
      <c r="AD88" s="861"/>
      <c r="AE88" s="861"/>
      <c r="AF88" s="864">
        <v>13290</v>
      </c>
      <c r="AG88" s="864"/>
      <c r="AH88" s="864"/>
      <c r="AI88" s="864"/>
      <c r="AJ88" s="864"/>
      <c r="AK88" s="861"/>
      <c r="AL88" s="861"/>
      <c r="AM88" s="861"/>
      <c r="AN88" s="861"/>
      <c r="AO88" s="861"/>
      <c r="AP88" s="864">
        <v>6115</v>
      </c>
      <c r="AQ88" s="864"/>
      <c r="AR88" s="864"/>
      <c r="AS88" s="864"/>
      <c r="AT88" s="864"/>
      <c r="AU88" s="864" t="s">
        <v>511</v>
      </c>
      <c r="AV88" s="864"/>
      <c r="AW88" s="864"/>
      <c r="AX88" s="864"/>
      <c r="AY88" s="864"/>
      <c r="AZ88" s="869"/>
      <c r="BA88" s="869"/>
      <c r="BB88" s="869"/>
      <c r="BC88" s="869"/>
      <c r="BD88" s="870"/>
      <c r="BE88" s="226"/>
      <c r="BF88" s="226"/>
      <c r="BG88" s="226"/>
      <c r="BH88" s="226"/>
      <c r="BI88" s="226"/>
      <c r="BJ88" s="226"/>
      <c r="BK88" s="226"/>
      <c r="BL88" s="226"/>
      <c r="BM88" s="226"/>
      <c r="BN88" s="226"/>
      <c r="BO88" s="226"/>
      <c r="BP88" s="226"/>
      <c r="BQ88" s="223">
        <v>82</v>
      </c>
      <c r="BR88" s="228"/>
      <c r="BS88" s="879"/>
      <c r="BT88" s="880"/>
      <c r="BU88" s="880"/>
      <c r="BV88" s="880"/>
      <c r="BW88" s="880"/>
      <c r="BX88" s="880"/>
      <c r="BY88" s="880"/>
      <c r="BZ88" s="880"/>
      <c r="CA88" s="880"/>
      <c r="CB88" s="880"/>
      <c r="CC88" s="880"/>
      <c r="CD88" s="880"/>
      <c r="CE88" s="880"/>
      <c r="CF88" s="880"/>
      <c r="CG88" s="885"/>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14"/>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79"/>
      <c r="BT89" s="880"/>
      <c r="BU89" s="880"/>
      <c r="BV89" s="880"/>
      <c r="BW89" s="880"/>
      <c r="BX89" s="880"/>
      <c r="BY89" s="880"/>
      <c r="BZ89" s="880"/>
      <c r="CA89" s="880"/>
      <c r="CB89" s="880"/>
      <c r="CC89" s="880"/>
      <c r="CD89" s="880"/>
      <c r="CE89" s="880"/>
      <c r="CF89" s="880"/>
      <c r="CG89" s="885"/>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14"/>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79"/>
      <c r="BT90" s="880"/>
      <c r="BU90" s="880"/>
      <c r="BV90" s="880"/>
      <c r="BW90" s="880"/>
      <c r="BX90" s="880"/>
      <c r="BY90" s="880"/>
      <c r="BZ90" s="880"/>
      <c r="CA90" s="880"/>
      <c r="CB90" s="880"/>
      <c r="CC90" s="880"/>
      <c r="CD90" s="880"/>
      <c r="CE90" s="880"/>
      <c r="CF90" s="880"/>
      <c r="CG90" s="885"/>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14"/>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79"/>
      <c r="BT91" s="880"/>
      <c r="BU91" s="880"/>
      <c r="BV91" s="880"/>
      <c r="BW91" s="880"/>
      <c r="BX91" s="880"/>
      <c r="BY91" s="880"/>
      <c r="BZ91" s="880"/>
      <c r="CA91" s="880"/>
      <c r="CB91" s="880"/>
      <c r="CC91" s="880"/>
      <c r="CD91" s="880"/>
      <c r="CE91" s="880"/>
      <c r="CF91" s="880"/>
      <c r="CG91" s="885"/>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14"/>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79"/>
      <c r="BT92" s="880"/>
      <c r="BU92" s="880"/>
      <c r="BV92" s="880"/>
      <c r="BW92" s="880"/>
      <c r="BX92" s="880"/>
      <c r="BY92" s="880"/>
      <c r="BZ92" s="880"/>
      <c r="CA92" s="880"/>
      <c r="CB92" s="880"/>
      <c r="CC92" s="880"/>
      <c r="CD92" s="880"/>
      <c r="CE92" s="880"/>
      <c r="CF92" s="880"/>
      <c r="CG92" s="885"/>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14"/>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79"/>
      <c r="BT93" s="880"/>
      <c r="BU93" s="880"/>
      <c r="BV93" s="880"/>
      <c r="BW93" s="880"/>
      <c r="BX93" s="880"/>
      <c r="BY93" s="880"/>
      <c r="BZ93" s="880"/>
      <c r="CA93" s="880"/>
      <c r="CB93" s="880"/>
      <c r="CC93" s="880"/>
      <c r="CD93" s="880"/>
      <c r="CE93" s="880"/>
      <c r="CF93" s="880"/>
      <c r="CG93" s="885"/>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14"/>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79"/>
      <c r="BT94" s="880"/>
      <c r="BU94" s="880"/>
      <c r="BV94" s="880"/>
      <c r="BW94" s="880"/>
      <c r="BX94" s="880"/>
      <c r="BY94" s="880"/>
      <c r="BZ94" s="880"/>
      <c r="CA94" s="880"/>
      <c r="CB94" s="880"/>
      <c r="CC94" s="880"/>
      <c r="CD94" s="880"/>
      <c r="CE94" s="880"/>
      <c r="CF94" s="880"/>
      <c r="CG94" s="885"/>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14"/>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79"/>
      <c r="BT95" s="880"/>
      <c r="BU95" s="880"/>
      <c r="BV95" s="880"/>
      <c r="BW95" s="880"/>
      <c r="BX95" s="880"/>
      <c r="BY95" s="880"/>
      <c r="BZ95" s="880"/>
      <c r="CA95" s="880"/>
      <c r="CB95" s="880"/>
      <c r="CC95" s="880"/>
      <c r="CD95" s="880"/>
      <c r="CE95" s="880"/>
      <c r="CF95" s="880"/>
      <c r="CG95" s="885"/>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14"/>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79"/>
      <c r="BT96" s="880"/>
      <c r="BU96" s="880"/>
      <c r="BV96" s="880"/>
      <c r="BW96" s="880"/>
      <c r="BX96" s="880"/>
      <c r="BY96" s="880"/>
      <c r="BZ96" s="880"/>
      <c r="CA96" s="880"/>
      <c r="CB96" s="880"/>
      <c r="CC96" s="880"/>
      <c r="CD96" s="880"/>
      <c r="CE96" s="880"/>
      <c r="CF96" s="880"/>
      <c r="CG96" s="885"/>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14"/>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79"/>
      <c r="BT97" s="880"/>
      <c r="BU97" s="880"/>
      <c r="BV97" s="880"/>
      <c r="BW97" s="880"/>
      <c r="BX97" s="880"/>
      <c r="BY97" s="880"/>
      <c r="BZ97" s="880"/>
      <c r="CA97" s="880"/>
      <c r="CB97" s="880"/>
      <c r="CC97" s="880"/>
      <c r="CD97" s="880"/>
      <c r="CE97" s="880"/>
      <c r="CF97" s="880"/>
      <c r="CG97" s="885"/>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14"/>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79"/>
      <c r="BT98" s="880"/>
      <c r="BU98" s="880"/>
      <c r="BV98" s="880"/>
      <c r="BW98" s="880"/>
      <c r="BX98" s="880"/>
      <c r="BY98" s="880"/>
      <c r="BZ98" s="880"/>
      <c r="CA98" s="880"/>
      <c r="CB98" s="880"/>
      <c r="CC98" s="880"/>
      <c r="CD98" s="880"/>
      <c r="CE98" s="880"/>
      <c r="CF98" s="880"/>
      <c r="CG98" s="885"/>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14"/>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79"/>
      <c r="BT99" s="880"/>
      <c r="BU99" s="880"/>
      <c r="BV99" s="880"/>
      <c r="BW99" s="880"/>
      <c r="BX99" s="880"/>
      <c r="BY99" s="880"/>
      <c r="BZ99" s="880"/>
      <c r="CA99" s="880"/>
      <c r="CB99" s="880"/>
      <c r="CC99" s="880"/>
      <c r="CD99" s="880"/>
      <c r="CE99" s="880"/>
      <c r="CF99" s="880"/>
      <c r="CG99" s="885"/>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14"/>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79"/>
      <c r="BT100" s="880"/>
      <c r="BU100" s="880"/>
      <c r="BV100" s="880"/>
      <c r="BW100" s="880"/>
      <c r="BX100" s="880"/>
      <c r="BY100" s="880"/>
      <c r="BZ100" s="880"/>
      <c r="CA100" s="880"/>
      <c r="CB100" s="880"/>
      <c r="CC100" s="880"/>
      <c r="CD100" s="880"/>
      <c r="CE100" s="880"/>
      <c r="CF100" s="880"/>
      <c r="CG100" s="885"/>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14"/>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79"/>
      <c r="BT101" s="880"/>
      <c r="BU101" s="880"/>
      <c r="BV101" s="880"/>
      <c r="BW101" s="880"/>
      <c r="BX101" s="880"/>
      <c r="BY101" s="880"/>
      <c r="BZ101" s="880"/>
      <c r="CA101" s="880"/>
      <c r="CB101" s="880"/>
      <c r="CC101" s="880"/>
      <c r="CD101" s="880"/>
      <c r="CE101" s="880"/>
      <c r="CF101" s="880"/>
      <c r="CG101" s="885"/>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14"/>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394</v>
      </c>
      <c r="BR102" s="809" t="s">
        <v>423</v>
      </c>
      <c r="BS102" s="810"/>
      <c r="BT102" s="810"/>
      <c r="BU102" s="810"/>
      <c r="BV102" s="810"/>
      <c r="BW102" s="810"/>
      <c r="BX102" s="810"/>
      <c r="BY102" s="810"/>
      <c r="BZ102" s="810"/>
      <c r="CA102" s="810"/>
      <c r="CB102" s="810"/>
      <c r="CC102" s="810"/>
      <c r="CD102" s="810"/>
      <c r="CE102" s="810"/>
      <c r="CF102" s="810"/>
      <c r="CG102" s="811"/>
      <c r="CH102" s="910"/>
      <c r="CI102" s="911"/>
      <c r="CJ102" s="911"/>
      <c r="CK102" s="911"/>
      <c r="CL102" s="912"/>
      <c r="CM102" s="910"/>
      <c r="CN102" s="911"/>
      <c r="CO102" s="911"/>
      <c r="CP102" s="911"/>
      <c r="CQ102" s="912"/>
      <c r="CR102" s="913">
        <v>20</v>
      </c>
      <c r="CS102" s="872"/>
      <c r="CT102" s="872"/>
      <c r="CU102" s="872"/>
      <c r="CV102" s="914"/>
      <c r="CW102" s="913">
        <v>156</v>
      </c>
      <c r="CX102" s="872"/>
      <c r="CY102" s="872"/>
      <c r="CZ102" s="872"/>
      <c r="DA102" s="914"/>
      <c r="DB102" s="913" t="s">
        <v>511</v>
      </c>
      <c r="DC102" s="872"/>
      <c r="DD102" s="872"/>
      <c r="DE102" s="872"/>
      <c r="DF102" s="914"/>
      <c r="DG102" s="913" t="s">
        <v>511</v>
      </c>
      <c r="DH102" s="872"/>
      <c r="DI102" s="872"/>
      <c r="DJ102" s="872"/>
      <c r="DK102" s="914"/>
      <c r="DL102" s="913" t="s">
        <v>511</v>
      </c>
      <c r="DM102" s="872"/>
      <c r="DN102" s="872"/>
      <c r="DO102" s="872"/>
      <c r="DP102" s="914"/>
      <c r="DQ102" s="913" t="s">
        <v>511</v>
      </c>
      <c r="DR102" s="872"/>
      <c r="DS102" s="872"/>
      <c r="DT102" s="872"/>
      <c r="DU102" s="914"/>
      <c r="DV102" s="809"/>
      <c r="DW102" s="810"/>
      <c r="DX102" s="810"/>
      <c r="DY102" s="810"/>
      <c r="DZ102" s="937"/>
      <c r="EA102" s="214"/>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38" t="s">
        <v>424</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14"/>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39" t="s">
        <v>425</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18" t="s">
        <v>426</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427</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40" t="s">
        <v>428</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429</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14" customFormat="1" ht="26.25" customHeight="1" x14ac:dyDescent="0.2">
      <c r="A109" s="935" t="s">
        <v>430</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431</v>
      </c>
      <c r="AB109" s="916"/>
      <c r="AC109" s="916"/>
      <c r="AD109" s="916"/>
      <c r="AE109" s="917"/>
      <c r="AF109" s="915" t="s">
        <v>432</v>
      </c>
      <c r="AG109" s="916"/>
      <c r="AH109" s="916"/>
      <c r="AI109" s="916"/>
      <c r="AJ109" s="917"/>
      <c r="AK109" s="915" t="s">
        <v>308</v>
      </c>
      <c r="AL109" s="916"/>
      <c r="AM109" s="916"/>
      <c r="AN109" s="916"/>
      <c r="AO109" s="917"/>
      <c r="AP109" s="915" t="s">
        <v>433</v>
      </c>
      <c r="AQ109" s="916"/>
      <c r="AR109" s="916"/>
      <c r="AS109" s="916"/>
      <c r="AT109" s="918"/>
      <c r="AU109" s="935" t="s">
        <v>430</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431</v>
      </c>
      <c r="BR109" s="916"/>
      <c r="BS109" s="916"/>
      <c r="BT109" s="916"/>
      <c r="BU109" s="917"/>
      <c r="BV109" s="915" t="s">
        <v>432</v>
      </c>
      <c r="BW109" s="916"/>
      <c r="BX109" s="916"/>
      <c r="BY109" s="916"/>
      <c r="BZ109" s="917"/>
      <c r="CA109" s="915" t="s">
        <v>308</v>
      </c>
      <c r="CB109" s="916"/>
      <c r="CC109" s="916"/>
      <c r="CD109" s="916"/>
      <c r="CE109" s="917"/>
      <c r="CF109" s="936" t="s">
        <v>433</v>
      </c>
      <c r="CG109" s="936"/>
      <c r="CH109" s="936"/>
      <c r="CI109" s="936"/>
      <c r="CJ109" s="936"/>
      <c r="CK109" s="915" t="s">
        <v>434</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431</v>
      </c>
      <c r="DH109" s="916"/>
      <c r="DI109" s="916"/>
      <c r="DJ109" s="916"/>
      <c r="DK109" s="917"/>
      <c r="DL109" s="915" t="s">
        <v>432</v>
      </c>
      <c r="DM109" s="916"/>
      <c r="DN109" s="916"/>
      <c r="DO109" s="916"/>
      <c r="DP109" s="917"/>
      <c r="DQ109" s="915" t="s">
        <v>308</v>
      </c>
      <c r="DR109" s="916"/>
      <c r="DS109" s="916"/>
      <c r="DT109" s="916"/>
      <c r="DU109" s="917"/>
      <c r="DV109" s="915" t="s">
        <v>433</v>
      </c>
      <c r="DW109" s="916"/>
      <c r="DX109" s="916"/>
      <c r="DY109" s="916"/>
      <c r="DZ109" s="918"/>
    </row>
    <row r="110" spans="1:131" s="214" customFormat="1" ht="26.25" customHeight="1" x14ac:dyDescent="0.2">
      <c r="A110" s="919" t="s">
        <v>435</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2318704</v>
      </c>
      <c r="AB110" s="923"/>
      <c r="AC110" s="923"/>
      <c r="AD110" s="923"/>
      <c r="AE110" s="924"/>
      <c r="AF110" s="925">
        <v>2443218</v>
      </c>
      <c r="AG110" s="923"/>
      <c r="AH110" s="923"/>
      <c r="AI110" s="923"/>
      <c r="AJ110" s="924"/>
      <c r="AK110" s="925">
        <v>2556938</v>
      </c>
      <c r="AL110" s="923"/>
      <c r="AM110" s="923"/>
      <c r="AN110" s="923"/>
      <c r="AO110" s="924"/>
      <c r="AP110" s="926">
        <v>17.899999999999999</v>
      </c>
      <c r="AQ110" s="927"/>
      <c r="AR110" s="927"/>
      <c r="AS110" s="927"/>
      <c r="AT110" s="928"/>
      <c r="AU110" s="929" t="s">
        <v>73</v>
      </c>
      <c r="AV110" s="930"/>
      <c r="AW110" s="930"/>
      <c r="AX110" s="930"/>
      <c r="AY110" s="930"/>
      <c r="AZ110" s="952" t="s">
        <v>436</v>
      </c>
      <c r="BA110" s="920"/>
      <c r="BB110" s="920"/>
      <c r="BC110" s="920"/>
      <c r="BD110" s="920"/>
      <c r="BE110" s="920"/>
      <c r="BF110" s="920"/>
      <c r="BG110" s="920"/>
      <c r="BH110" s="920"/>
      <c r="BI110" s="920"/>
      <c r="BJ110" s="920"/>
      <c r="BK110" s="920"/>
      <c r="BL110" s="920"/>
      <c r="BM110" s="920"/>
      <c r="BN110" s="920"/>
      <c r="BO110" s="920"/>
      <c r="BP110" s="921"/>
      <c r="BQ110" s="953">
        <v>24836921</v>
      </c>
      <c r="BR110" s="954"/>
      <c r="BS110" s="954"/>
      <c r="BT110" s="954"/>
      <c r="BU110" s="954"/>
      <c r="BV110" s="954">
        <v>27112698</v>
      </c>
      <c r="BW110" s="954"/>
      <c r="BX110" s="954"/>
      <c r="BY110" s="954"/>
      <c r="BZ110" s="954"/>
      <c r="CA110" s="954">
        <v>26292592</v>
      </c>
      <c r="CB110" s="954"/>
      <c r="CC110" s="954"/>
      <c r="CD110" s="954"/>
      <c r="CE110" s="954"/>
      <c r="CF110" s="967">
        <v>183.8</v>
      </c>
      <c r="CG110" s="968"/>
      <c r="CH110" s="968"/>
      <c r="CI110" s="968"/>
      <c r="CJ110" s="968"/>
      <c r="CK110" s="969" t="s">
        <v>437</v>
      </c>
      <c r="CL110" s="970"/>
      <c r="CM110" s="952" t="s">
        <v>438</v>
      </c>
      <c r="CN110" s="920"/>
      <c r="CO110" s="920"/>
      <c r="CP110" s="920"/>
      <c r="CQ110" s="920"/>
      <c r="CR110" s="920"/>
      <c r="CS110" s="920"/>
      <c r="CT110" s="920"/>
      <c r="CU110" s="920"/>
      <c r="CV110" s="920"/>
      <c r="CW110" s="920"/>
      <c r="CX110" s="920"/>
      <c r="CY110" s="920"/>
      <c r="CZ110" s="920"/>
      <c r="DA110" s="920"/>
      <c r="DB110" s="920"/>
      <c r="DC110" s="920"/>
      <c r="DD110" s="920"/>
      <c r="DE110" s="920"/>
      <c r="DF110" s="921"/>
      <c r="DG110" s="953" t="s">
        <v>439</v>
      </c>
      <c r="DH110" s="954"/>
      <c r="DI110" s="954"/>
      <c r="DJ110" s="954"/>
      <c r="DK110" s="954"/>
      <c r="DL110" s="954" t="s">
        <v>439</v>
      </c>
      <c r="DM110" s="954"/>
      <c r="DN110" s="954"/>
      <c r="DO110" s="954"/>
      <c r="DP110" s="954"/>
      <c r="DQ110" s="954" t="s">
        <v>439</v>
      </c>
      <c r="DR110" s="954"/>
      <c r="DS110" s="954"/>
      <c r="DT110" s="954"/>
      <c r="DU110" s="954"/>
      <c r="DV110" s="955" t="s">
        <v>439</v>
      </c>
      <c r="DW110" s="955"/>
      <c r="DX110" s="955"/>
      <c r="DY110" s="955"/>
      <c r="DZ110" s="956"/>
    </row>
    <row r="111" spans="1:131" s="214" customFormat="1" ht="26.25" customHeight="1" x14ac:dyDescent="0.2">
      <c r="A111" s="957" t="s">
        <v>440</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128</v>
      </c>
      <c r="AB111" s="961"/>
      <c r="AC111" s="961"/>
      <c r="AD111" s="961"/>
      <c r="AE111" s="962"/>
      <c r="AF111" s="963" t="s">
        <v>439</v>
      </c>
      <c r="AG111" s="961"/>
      <c r="AH111" s="961"/>
      <c r="AI111" s="961"/>
      <c r="AJ111" s="962"/>
      <c r="AK111" s="963" t="s">
        <v>439</v>
      </c>
      <c r="AL111" s="961"/>
      <c r="AM111" s="961"/>
      <c r="AN111" s="961"/>
      <c r="AO111" s="962"/>
      <c r="AP111" s="964" t="s">
        <v>128</v>
      </c>
      <c r="AQ111" s="965"/>
      <c r="AR111" s="965"/>
      <c r="AS111" s="965"/>
      <c r="AT111" s="966"/>
      <c r="AU111" s="931"/>
      <c r="AV111" s="932"/>
      <c r="AW111" s="932"/>
      <c r="AX111" s="932"/>
      <c r="AY111" s="932"/>
      <c r="AZ111" s="945" t="s">
        <v>441</v>
      </c>
      <c r="BA111" s="946"/>
      <c r="BB111" s="946"/>
      <c r="BC111" s="946"/>
      <c r="BD111" s="946"/>
      <c r="BE111" s="946"/>
      <c r="BF111" s="946"/>
      <c r="BG111" s="946"/>
      <c r="BH111" s="946"/>
      <c r="BI111" s="946"/>
      <c r="BJ111" s="946"/>
      <c r="BK111" s="946"/>
      <c r="BL111" s="946"/>
      <c r="BM111" s="946"/>
      <c r="BN111" s="946"/>
      <c r="BO111" s="946"/>
      <c r="BP111" s="947"/>
      <c r="BQ111" s="948" t="s">
        <v>439</v>
      </c>
      <c r="BR111" s="949"/>
      <c r="BS111" s="949"/>
      <c r="BT111" s="949"/>
      <c r="BU111" s="949"/>
      <c r="BV111" s="949" t="s">
        <v>439</v>
      </c>
      <c r="BW111" s="949"/>
      <c r="BX111" s="949"/>
      <c r="BY111" s="949"/>
      <c r="BZ111" s="949"/>
      <c r="CA111" s="949">
        <v>16751</v>
      </c>
      <c r="CB111" s="949"/>
      <c r="CC111" s="949"/>
      <c r="CD111" s="949"/>
      <c r="CE111" s="949"/>
      <c r="CF111" s="943">
        <v>0.1</v>
      </c>
      <c r="CG111" s="944"/>
      <c r="CH111" s="944"/>
      <c r="CI111" s="944"/>
      <c r="CJ111" s="944"/>
      <c r="CK111" s="971"/>
      <c r="CL111" s="972"/>
      <c r="CM111" s="945" t="s">
        <v>442</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128</v>
      </c>
      <c r="DH111" s="949"/>
      <c r="DI111" s="949"/>
      <c r="DJ111" s="949"/>
      <c r="DK111" s="949"/>
      <c r="DL111" s="949" t="s">
        <v>439</v>
      </c>
      <c r="DM111" s="949"/>
      <c r="DN111" s="949"/>
      <c r="DO111" s="949"/>
      <c r="DP111" s="949"/>
      <c r="DQ111" s="949" t="s">
        <v>439</v>
      </c>
      <c r="DR111" s="949"/>
      <c r="DS111" s="949"/>
      <c r="DT111" s="949"/>
      <c r="DU111" s="949"/>
      <c r="DV111" s="950" t="s">
        <v>439</v>
      </c>
      <c r="DW111" s="950"/>
      <c r="DX111" s="950"/>
      <c r="DY111" s="950"/>
      <c r="DZ111" s="951"/>
    </row>
    <row r="112" spans="1:131" s="214" customFormat="1" ht="26.25" customHeight="1" x14ac:dyDescent="0.2">
      <c r="A112" s="975" t="s">
        <v>443</v>
      </c>
      <c r="B112" s="976"/>
      <c r="C112" s="946" t="s">
        <v>444</v>
      </c>
      <c r="D112" s="946"/>
      <c r="E112" s="946"/>
      <c r="F112" s="946"/>
      <c r="G112" s="946"/>
      <c r="H112" s="946"/>
      <c r="I112" s="946"/>
      <c r="J112" s="946"/>
      <c r="K112" s="946"/>
      <c r="L112" s="946"/>
      <c r="M112" s="946"/>
      <c r="N112" s="946"/>
      <c r="O112" s="946"/>
      <c r="P112" s="946"/>
      <c r="Q112" s="946"/>
      <c r="R112" s="946"/>
      <c r="S112" s="946"/>
      <c r="T112" s="946"/>
      <c r="U112" s="946"/>
      <c r="V112" s="946"/>
      <c r="W112" s="946"/>
      <c r="X112" s="946"/>
      <c r="Y112" s="946"/>
      <c r="Z112" s="947"/>
      <c r="AA112" s="981" t="s">
        <v>128</v>
      </c>
      <c r="AB112" s="982"/>
      <c r="AC112" s="982"/>
      <c r="AD112" s="982"/>
      <c r="AE112" s="983"/>
      <c r="AF112" s="984" t="s">
        <v>439</v>
      </c>
      <c r="AG112" s="982"/>
      <c r="AH112" s="982"/>
      <c r="AI112" s="982"/>
      <c r="AJ112" s="983"/>
      <c r="AK112" s="984" t="s">
        <v>439</v>
      </c>
      <c r="AL112" s="982"/>
      <c r="AM112" s="982"/>
      <c r="AN112" s="982"/>
      <c r="AO112" s="983"/>
      <c r="AP112" s="985" t="s">
        <v>439</v>
      </c>
      <c r="AQ112" s="986"/>
      <c r="AR112" s="986"/>
      <c r="AS112" s="986"/>
      <c r="AT112" s="987"/>
      <c r="AU112" s="931"/>
      <c r="AV112" s="932"/>
      <c r="AW112" s="932"/>
      <c r="AX112" s="932"/>
      <c r="AY112" s="932"/>
      <c r="AZ112" s="945" t="s">
        <v>445</v>
      </c>
      <c r="BA112" s="946"/>
      <c r="BB112" s="946"/>
      <c r="BC112" s="946"/>
      <c r="BD112" s="946"/>
      <c r="BE112" s="946"/>
      <c r="BF112" s="946"/>
      <c r="BG112" s="946"/>
      <c r="BH112" s="946"/>
      <c r="BI112" s="946"/>
      <c r="BJ112" s="946"/>
      <c r="BK112" s="946"/>
      <c r="BL112" s="946"/>
      <c r="BM112" s="946"/>
      <c r="BN112" s="946"/>
      <c r="BO112" s="946"/>
      <c r="BP112" s="947"/>
      <c r="BQ112" s="948">
        <v>991859</v>
      </c>
      <c r="BR112" s="949"/>
      <c r="BS112" s="949"/>
      <c r="BT112" s="949"/>
      <c r="BU112" s="949"/>
      <c r="BV112" s="949">
        <v>405962</v>
      </c>
      <c r="BW112" s="949"/>
      <c r="BX112" s="949"/>
      <c r="BY112" s="949"/>
      <c r="BZ112" s="949"/>
      <c r="CA112" s="949">
        <v>341135</v>
      </c>
      <c r="CB112" s="949"/>
      <c r="CC112" s="949"/>
      <c r="CD112" s="949"/>
      <c r="CE112" s="949"/>
      <c r="CF112" s="943">
        <v>2.4</v>
      </c>
      <c r="CG112" s="944"/>
      <c r="CH112" s="944"/>
      <c r="CI112" s="944"/>
      <c r="CJ112" s="944"/>
      <c r="CK112" s="971"/>
      <c r="CL112" s="972"/>
      <c r="CM112" s="945" t="s">
        <v>446</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439</v>
      </c>
      <c r="DH112" s="949"/>
      <c r="DI112" s="949"/>
      <c r="DJ112" s="949"/>
      <c r="DK112" s="949"/>
      <c r="DL112" s="949" t="s">
        <v>439</v>
      </c>
      <c r="DM112" s="949"/>
      <c r="DN112" s="949"/>
      <c r="DO112" s="949"/>
      <c r="DP112" s="949"/>
      <c r="DQ112" s="949" t="s">
        <v>439</v>
      </c>
      <c r="DR112" s="949"/>
      <c r="DS112" s="949"/>
      <c r="DT112" s="949"/>
      <c r="DU112" s="949"/>
      <c r="DV112" s="950" t="s">
        <v>439</v>
      </c>
      <c r="DW112" s="950"/>
      <c r="DX112" s="950"/>
      <c r="DY112" s="950"/>
      <c r="DZ112" s="951"/>
    </row>
    <row r="113" spans="1:130" s="214" customFormat="1" ht="26.25" customHeight="1" x14ac:dyDescent="0.2">
      <c r="A113" s="977"/>
      <c r="B113" s="978"/>
      <c r="C113" s="946" t="s">
        <v>447</v>
      </c>
      <c r="D113" s="946"/>
      <c r="E113" s="946"/>
      <c r="F113" s="946"/>
      <c r="G113" s="946"/>
      <c r="H113" s="946"/>
      <c r="I113" s="946"/>
      <c r="J113" s="946"/>
      <c r="K113" s="946"/>
      <c r="L113" s="946"/>
      <c r="M113" s="946"/>
      <c r="N113" s="946"/>
      <c r="O113" s="946"/>
      <c r="P113" s="946"/>
      <c r="Q113" s="946"/>
      <c r="R113" s="946"/>
      <c r="S113" s="946"/>
      <c r="T113" s="946"/>
      <c r="U113" s="946"/>
      <c r="V113" s="946"/>
      <c r="W113" s="946"/>
      <c r="X113" s="946"/>
      <c r="Y113" s="946"/>
      <c r="Z113" s="947"/>
      <c r="AA113" s="960">
        <v>102053</v>
      </c>
      <c r="AB113" s="961"/>
      <c r="AC113" s="961"/>
      <c r="AD113" s="961"/>
      <c r="AE113" s="962"/>
      <c r="AF113" s="963">
        <v>96611</v>
      </c>
      <c r="AG113" s="961"/>
      <c r="AH113" s="961"/>
      <c r="AI113" s="961"/>
      <c r="AJ113" s="962"/>
      <c r="AK113" s="963">
        <v>96447</v>
      </c>
      <c r="AL113" s="961"/>
      <c r="AM113" s="961"/>
      <c r="AN113" s="961"/>
      <c r="AO113" s="962"/>
      <c r="AP113" s="964">
        <v>0.7</v>
      </c>
      <c r="AQ113" s="965"/>
      <c r="AR113" s="965"/>
      <c r="AS113" s="965"/>
      <c r="AT113" s="966"/>
      <c r="AU113" s="931"/>
      <c r="AV113" s="932"/>
      <c r="AW113" s="932"/>
      <c r="AX113" s="932"/>
      <c r="AY113" s="932"/>
      <c r="AZ113" s="945" t="s">
        <v>448</v>
      </c>
      <c r="BA113" s="946"/>
      <c r="BB113" s="946"/>
      <c r="BC113" s="946"/>
      <c r="BD113" s="946"/>
      <c r="BE113" s="946"/>
      <c r="BF113" s="946"/>
      <c r="BG113" s="946"/>
      <c r="BH113" s="946"/>
      <c r="BI113" s="946"/>
      <c r="BJ113" s="946"/>
      <c r="BK113" s="946"/>
      <c r="BL113" s="946"/>
      <c r="BM113" s="946"/>
      <c r="BN113" s="946"/>
      <c r="BO113" s="946"/>
      <c r="BP113" s="947"/>
      <c r="BQ113" s="948">
        <v>1484119</v>
      </c>
      <c r="BR113" s="949"/>
      <c r="BS113" s="949"/>
      <c r="BT113" s="949"/>
      <c r="BU113" s="949"/>
      <c r="BV113" s="949">
        <v>1347500</v>
      </c>
      <c r="BW113" s="949"/>
      <c r="BX113" s="949"/>
      <c r="BY113" s="949"/>
      <c r="BZ113" s="949"/>
      <c r="CA113" s="949">
        <v>1288191</v>
      </c>
      <c r="CB113" s="949"/>
      <c r="CC113" s="949"/>
      <c r="CD113" s="949"/>
      <c r="CE113" s="949"/>
      <c r="CF113" s="943">
        <v>9</v>
      </c>
      <c r="CG113" s="944"/>
      <c r="CH113" s="944"/>
      <c r="CI113" s="944"/>
      <c r="CJ113" s="944"/>
      <c r="CK113" s="971"/>
      <c r="CL113" s="972"/>
      <c r="CM113" s="945" t="s">
        <v>449</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1" t="s">
        <v>439</v>
      </c>
      <c r="DH113" s="982"/>
      <c r="DI113" s="982"/>
      <c r="DJ113" s="982"/>
      <c r="DK113" s="983"/>
      <c r="DL113" s="984" t="s">
        <v>128</v>
      </c>
      <c r="DM113" s="982"/>
      <c r="DN113" s="982"/>
      <c r="DO113" s="982"/>
      <c r="DP113" s="983"/>
      <c r="DQ113" s="984" t="s">
        <v>439</v>
      </c>
      <c r="DR113" s="982"/>
      <c r="DS113" s="982"/>
      <c r="DT113" s="982"/>
      <c r="DU113" s="983"/>
      <c r="DV113" s="985" t="s">
        <v>439</v>
      </c>
      <c r="DW113" s="986"/>
      <c r="DX113" s="986"/>
      <c r="DY113" s="986"/>
      <c r="DZ113" s="987"/>
    </row>
    <row r="114" spans="1:130" s="214" customFormat="1" ht="26.25" customHeight="1" x14ac:dyDescent="0.2">
      <c r="A114" s="977"/>
      <c r="B114" s="978"/>
      <c r="C114" s="946" t="s">
        <v>450</v>
      </c>
      <c r="D114" s="946"/>
      <c r="E114" s="946"/>
      <c r="F114" s="946"/>
      <c r="G114" s="946"/>
      <c r="H114" s="946"/>
      <c r="I114" s="946"/>
      <c r="J114" s="946"/>
      <c r="K114" s="946"/>
      <c r="L114" s="946"/>
      <c r="M114" s="946"/>
      <c r="N114" s="946"/>
      <c r="O114" s="946"/>
      <c r="P114" s="946"/>
      <c r="Q114" s="946"/>
      <c r="R114" s="946"/>
      <c r="S114" s="946"/>
      <c r="T114" s="946"/>
      <c r="U114" s="946"/>
      <c r="V114" s="946"/>
      <c r="W114" s="946"/>
      <c r="X114" s="946"/>
      <c r="Y114" s="946"/>
      <c r="Z114" s="947"/>
      <c r="AA114" s="981">
        <v>98663</v>
      </c>
      <c r="AB114" s="982"/>
      <c r="AC114" s="982"/>
      <c r="AD114" s="982"/>
      <c r="AE114" s="983"/>
      <c r="AF114" s="984">
        <v>146835</v>
      </c>
      <c r="AG114" s="982"/>
      <c r="AH114" s="982"/>
      <c r="AI114" s="982"/>
      <c r="AJ114" s="983"/>
      <c r="AK114" s="984">
        <v>118352</v>
      </c>
      <c r="AL114" s="982"/>
      <c r="AM114" s="982"/>
      <c r="AN114" s="982"/>
      <c r="AO114" s="983"/>
      <c r="AP114" s="985">
        <v>0.8</v>
      </c>
      <c r="AQ114" s="986"/>
      <c r="AR114" s="986"/>
      <c r="AS114" s="986"/>
      <c r="AT114" s="987"/>
      <c r="AU114" s="931"/>
      <c r="AV114" s="932"/>
      <c r="AW114" s="932"/>
      <c r="AX114" s="932"/>
      <c r="AY114" s="932"/>
      <c r="AZ114" s="945" t="s">
        <v>451</v>
      </c>
      <c r="BA114" s="946"/>
      <c r="BB114" s="946"/>
      <c r="BC114" s="946"/>
      <c r="BD114" s="946"/>
      <c r="BE114" s="946"/>
      <c r="BF114" s="946"/>
      <c r="BG114" s="946"/>
      <c r="BH114" s="946"/>
      <c r="BI114" s="946"/>
      <c r="BJ114" s="946"/>
      <c r="BK114" s="946"/>
      <c r="BL114" s="946"/>
      <c r="BM114" s="946"/>
      <c r="BN114" s="946"/>
      <c r="BO114" s="946"/>
      <c r="BP114" s="947"/>
      <c r="BQ114" s="948">
        <v>2767145</v>
      </c>
      <c r="BR114" s="949"/>
      <c r="BS114" s="949"/>
      <c r="BT114" s="949"/>
      <c r="BU114" s="949"/>
      <c r="BV114" s="949">
        <v>2763473</v>
      </c>
      <c r="BW114" s="949"/>
      <c r="BX114" s="949"/>
      <c r="BY114" s="949"/>
      <c r="BZ114" s="949"/>
      <c r="CA114" s="949">
        <v>2809886</v>
      </c>
      <c r="CB114" s="949"/>
      <c r="CC114" s="949"/>
      <c r="CD114" s="949"/>
      <c r="CE114" s="949"/>
      <c r="CF114" s="943">
        <v>19.600000000000001</v>
      </c>
      <c r="CG114" s="944"/>
      <c r="CH114" s="944"/>
      <c r="CI114" s="944"/>
      <c r="CJ114" s="944"/>
      <c r="CK114" s="971"/>
      <c r="CL114" s="972"/>
      <c r="CM114" s="945" t="s">
        <v>452</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1" t="s">
        <v>128</v>
      </c>
      <c r="DH114" s="982"/>
      <c r="DI114" s="982"/>
      <c r="DJ114" s="982"/>
      <c r="DK114" s="983"/>
      <c r="DL114" s="984" t="s">
        <v>128</v>
      </c>
      <c r="DM114" s="982"/>
      <c r="DN114" s="982"/>
      <c r="DO114" s="982"/>
      <c r="DP114" s="983"/>
      <c r="DQ114" s="984" t="s">
        <v>128</v>
      </c>
      <c r="DR114" s="982"/>
      <c r="DS114" s="982"/>
      <c r="DT114" s="982"/>
      <c r="DU114" s="983"/>
      <c r="DV114" s="985" t="s">
        <v>439</v>
      </c>
      <c r="DW114" s="986"/>
      <c r="DX114" s="986"/>
      <c r="DY114" s="986"/>
      <c r="DZ114" s="987"/>
    </row>
    <row r="115" spans="1:130" s="214" customFormat="1" ht="26.25" customHeight="1" x14ac:dyDescent="0.2">
      <c r="A115" s="977"/>
      <c r="B115" s="978"/>
      <c r="C115" s="946" t="s">
        <v>453</v>
      </c>
      <c r="D115" s="946"/>
      <c r="E115" s="946"/>
      <c r="F115" s="946"/>
      <c r="G115" s="946"/>
      <c r="H115" s="946"/>
      <c r="I115" s="946"/>
      <c r="J115" s="946"/>
      <c r="K115" s="946"/>
      <c r="L115" s="946"/>
      <c r="M115" s="946"/>
      <c r="N115" s="946"/>
      <c r="O115" s="946"/>
      <c r="P115" s="946"/>
      <c r="Q115" s="946"/>
      <c r="R115" s="946"/>
      <c r="S115" s="946"/>
      <c r="T115" s="946"/>
      <c r="U115" s="946"/>
      <c r="V115" s="946"/>
      <c r="W115" s="946"/>
      <c r="X115" s="946"/>
      <c r="Y115" s="946"/>
      <c r="Z115" s="947"/>
      <c r="AA115" s="960" t="s">
        <v>439</v>
      </c>
      <c r="AB115" s="961"/>
      <c r="AC115" s="961"/>
      <c r="AD115" s="961"/>
      <c r="AE115" s="962"/>
      <c r="AF115" s="963" t="s">
        <v>128</v>
      </c>
      <c r="AG115" s="961"/>
      <c r="AH115" s="961"/>
      <c r="AI115" s="961"/>
      <c r="AJ115" s="962"/>
      <c r="AK115" s="963" t="s">
        <v>439</v>
      </c>
      <c r="AL115" s="961"/>
      <c r="AM115" s="961"/>
      <c r="AN115" s="961"/>
      <c r="AO115" s="962"/>
      <c r="AP115" s="964" t="s">
        <v>439</v>
      </c>
      <c r="AQ115" s="965"/>
      <c r="AR115" s="965"/>
      <c r="AS115" s="965"/>
      <c r="AT115" s="966"/>
      <c r="AU115" s="931"/>
      <c r="AV115" s="932"/>
      <c r="AW115" s="932"/>
      <c r="AX115" s="932"/>
      <c r="AY115" s="932"/>
      <c r="AZ115" s="945" t="s">
        <v>454</v>
      </c>
      <c r="BA115" s="946"/>
      <c r="BB115" s="946"/>
      <c r="BC115" s="946"/>
      <c r="BD115" s="946"/>
      <c r="BE115" s="946"/>
      <c r="BF115" s="946"/>
      <c r="BG115" s="946"/>
      <c r="BH115" s="946"/>
      <c r="BI115" s="946"/>
      <c r="BJ115" s="946"/>
      <c r="BK115" s="946"/>
      <c r="BL115" s="946"/>
      <c r="BM115" s="946"/>
      <c r="BN115" s="946"/>
      <c r="BO115" s="946"/>
      <c r="BP115" s="947"/>
      <c r="BQ115" s="948" t="s">
        <v>439</v>
      </c>
      <c r="BR115" s="949"/>
      <c r="BS115" s="949"/>
      <c r="BT115" s="949"/>
      <c r="BU115" s="949"/>
      <c r="BV115" s="949" t="s">
        <v>439</v>
      </c>
      <c r="BW115" s="949"/>
      <c r="BX115" s="949"/>
      <c r="BY115" s="949"/>
      <c r="BZ115" s="949"/>
      <c r="CA115" s="949" t="s">
        <v>439</v>
      </c>
      <c r="CB115" s="949"/>
      <c r="CC115" s="949"/>
      <c r="CD115" s="949"/>
      <c r="CE115" s="949"/>
      <c r="CF115" s="943" t="s">
        <v>128</v>
      </c>
      <c r="CG115" s="944"/>
      <c r="CH115" s="944"/>
      <c r="CI115" s="944"/>
      <c r="CJ115" s="944"/>
      <c r="CK115" s="971"/>
      <c r="CL115" s="972"/>
      <c r="CM115" s="945" t="s">
        <v>455</v>
      </c>
      <c r="CN115" s="946"/>
      <c r="CO115" s="946"/>
      <c r="CP115" s="946"/>
      <c r="CQ115" s="946"/>
      <c r="CR115" s="946"/>
      <c r="CS115" s="946"/>
      <c r="CT115" s="946"/>
      <c r="CU115" s="946"/>
      <c r="CV115" s="946"/>
      <c r="CW115" s="946"/>
      <c r="CX115" s="946"/>
      <c r="CY115" s="946"/>
      <c r="CZ115" s="946"/>
      <c r="DA115" s="946"/>
      <c r="DB115" s="946"/>
      <c r="DC115" s="946"/>
      <c r="DD115" s="946"/>
      <c r="DE115" s="946"/>
      <c r="DF115" s="947"/>
      <c r="DG115" s="981" t="s">
        <v>439</v>
      </c>
      <c r="DH115" s="982"/>
      <c r="DI115" s="982"/>
      <c r="DJ115" s="982"/>
      <c r="DK115" s="983"/>
      <c r="DL115" s="984" t="s">
        <v>128</v>
      </c>
      <c r="DM115" s="982"/>
      <c r="DN115" s="982"/>
      <c r="DO115" s="982"/>
      <c r="DP115" s="983"/>
      <c r="DQ115" s="984" t="s">
        <v>439</v>
      </c>
      <c r="DR115" s="982"/>
      <c r="DS115" s="982"/>
      <c r="DT115" s="982"/>
      <c r="DU115" s="983"/>
      <c r="DV115" s="985" t="s">
        <v>439</v>
      </c>
      <c r="DW115" s="986"/>
      <c r="DX115" s="986"/>
      <c r="DY115" s="986"/>
      <c r="DZ115" s="987"/>
    </row>
    <row r="116" spans="1:130" s="214" customFormat="1" ht="26.25" customHeight="1" x14ac:dyDescent="0.2">
      <c r="A116" s="979"/>
      <c r="B116" s="980"/>
      <c r="C116" s="988" t="s">
        <v>456</v>
      </c>
      <c r="D116" s="988"/>
      <c r="E116" s="988"/>
      <c r="F116" s="988"/>
      <c r="G116" s="988"/>
      <c r="H116" s="988"/>
      <c r="I116" s="988"/>
      <c r="J116" s="988"/>
      <c r="K116" s="988"/>
      <c r="L116" s="988"/>
      <c r="M116" s="988"/>
      <c r="N116" s="988"/>
      <c r="O116" s="988"/>
      <c r="P116" s="988"/>
      <c r="Q116" s="988"/>
      <c r="R116" s="988"/>
      <c r="S116" s="988"/>
      <c r="T116" s="988"/>
      <c r="U116" s="988"/>
      <c r="V116" s="988"/>
      <c r="W116" s="988"/>
      <c r="X116" s="988"/>
      <c r="Y116" s="988"/>
      <c r="Z116" s="989"/>
      <c r="AA116" s="981" t="s">
        <v>439</v>
      </c>
      <c r="AB116" s="982"/>
      <c r="AC116" s="982"/>
      <c r="AD116" s="982"/>
      <c r="AE116" s="983"/>
      <c r="AF116" s="984" t="s">
        <v>128</v>
      </c>
      <c r="AG116" s="982"/>
      <c r="AH116" s="982"/>
      <c r="AI116" s="982"/>
      <c r="AJ116" s="983"/>
      <c r="AK116" s="984" t="s">
        <v>439</v>
      </c>
      <c r="AL116" s="982"/>
      <c r="AM116" s="982"/>
      <c r="AN116" s="982"/>
      <c r="AO116" s="983"/>
      <c r="AP116" s="985" t="s">
        <v>439</v>
      </c>
      <c r="AQ116" s="986"/>
      <c r="AR116" s="986"/>
      <c r="AS116" s="986"/>
      <c r="AT116" s="987"/>
      <c r="AU116" s="931"/>
      <c r="AV116" s="932"/>
      <c r="AW116" s="932"/>
      <c r="AX116" s="932"/>
      <c r="AY116" s="932"/>
      <c r="AZ116" s="990" t="s">
        <v>457</v>
      </c>
      <c r="BA116" s="991"/>
      <c r="BB116" s="991"/>
      <c r="BC116" s="991"/>
      <c r="BD116" s="991"/>
      <c r="BE116" s="991"/>
      <c r="BF116" s="991"/>
      <c r="BG116" s="991"/>
      <c r="BH116" s="991"/>
      <c r="BI116" s="991"/>
      <c r="BJ116" s="991"/>
      <c r="BK116" s="991"/>
      <c r="BL116" s="991"/>
      <c r="BM116" s="991"/>
      <c r="BN116" s="991"/>
      <c r="BO116" s="991"/>
      <c r="BP116" s="992"/>
      <c r="BQ116" s="948" t="s">
        <v>439</v>
      </c>
      <c r="BR116" s="949"/>
      <c r="BS116" s="949"/>
      <c r="BT116" s="949"/>
      <c r="BU116" s="949"/>
      <c r="BV116" s="949" t="s">
        <v>439</v>
      </c>
      <c r="BW116" s="949"/>
      <c r="BX116" s="949"/>
      <c r="BY116" s="949"/>
      <c r="BZ116" s="949"/>
      <c r="CA116" s="949" t="s">
        <v>439</v>
      </c>
      <c r="CB116" s="949"/>
      <c r="CC116" s="949"/>
      <c r="CD116" s="949"/>
      <c r="CE116" s="949"/>
      <c r="CF116" s="943" t="s">
        <v>439</v>
      </c>
      <c r="CG116" s="944"/>
      <c r="CH116" s="944"/>
      <c r="CI116" s="944"/>
      <c r="CJ116" s="944"/>
      <c r="CK116" s="971"/>
      <c r="CL116" s="972"/>
      <c r="CM116" s="945" t="s">
        <v>458</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1" t="s">
        <v>439</v>
      </c>
      <c r="DH116" s="982"/>
      <c r="DI116" s="982"/>
      <c r="DJ116" s="982"/>
      <c r="DK116" s="983"/>
      <c r="DL116" s="984" t="s">
        <v>439</v>
      </c>
      <c r="DM116" s="982"/>
      <c r="DN116" s="982"/>
      <c r="DO116" s="982"/>
      <c r="DP116" s="983"/>
      <c r="DQ116" s="984" t="s">
        <v>439</v>
      </c>
      <c r="DR116" s="982"/>
      <c r="DS116" s="982"/>
      <c r="DT116" s="982"/>
      <c r="DU116" s="983"/>
      <c r="DV116" s="985" t="s">
        <v>439</v>
      </c>
      <c r="DW116" s="986"/>
      <c r="DX116" s="986"/>
      <c r="DY116" s="986"/>
      <c r="DZ116" s="987"/>
    </row>
    <row r="117" spans="1:130" s="214" customFormat="1" ht="26.25" customHeight="1" x14ac:dyDescent="0.2">
      <c r="A117" s="935" t="s">
        <v>188</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0" t="s">
        <v>459</v>
      </c>
      <c r="Z117" s="917"/>
      <c r="AA117" s="1001">
        <v>2519420</v>
      </c>
      <c r="AB117" s="1002"/>
      <c r="AC117" s="1002"/>
      <c r="AD117" s="1002"/>
      <c r="AE117" s="1003"/>
      <c r="AF117" s="1004">
        <v>2686664</v>
      </c>
      <c r="AG117" s="1002"/>
      <c r="AH117" s="1002"/>
      <c r="AI117" s="1002"/>
      <c r="AJ117" s="1003"/>
      <c r="AK117" s="1004">
        <v>2771737</v>
      </c>
      <c r="AL117" s="1002"/>
      <c r="AM117" s="1002"/>
      <c r="AN117" s="1002"/>
      <c r="AO117" s="1003"/>
      <c r="AP117" s="1005"/>
      <c r="AQ117" s="1006"/>
      <c r="AR117" s="1006"/>
      <c r="AS117" s="1006"/>
      <c r="AT117" s="1007"/>
      <c r="AU117" s="931"/>
      <c r="AV117" s="932"/>
      <c r="AW117" s="932"/>
      <c r="AX117" s="932"/>
      <c r="AY117" s="932"/>
      <c r="AZ117" s="997" t="s">
        <v>460</v>
      </c>
      <c r="BA117" s="998"/>
      <c r="BB117" s="998"/>
      <c r="BC117" s="998"/>
      <c r="BD117" s="998"/>
      <c r="BE117" s="998"/>
      <c r="BF117" s="998"/>
      <c r="BG117" s="998"/>
      <c r="BH117" s="998"/>
      <c r="BI117" s="998"/>
      <c r="BJ117" s="998"/>
      <c r="BK117" s="998"/>
      <c r="BL117" s="998"/>
      <c r="BM117" s="998"/>
      <c r="BN117" s="998"/>
      <c r="BO117" s="998"/>
      <c r="BP117" s="999"/>
      <c r="BQ117" s="948" t="s">
        <v>439</v>
      </c>
      <c r="BR117" s="949"/>
      <c r="BS117" s="949"/>
      <c r="BT117" s="949"/>
      <c r="BU117" s="949"/>
      <c r="BV117" s="949" t="s">
        <v>439</v>
      </c>
      <c r="BW117" s="949"/>
      <c r="BX117" s="949"/>
      <c r="BY117" s="949"/>
      <c r="BZ117" s="949"/>
      <c r="CA117" s="949" t="s">
        <v>439</v>
      </c>
      <c r="CB117" s="949"/>
      <c r="CC117" s="949"/>
      <c r="CD117" s="949"/>
      <c r="CE117" s="949"/>
      <c r="CF117" s="943" t="s">
        <v>439</v>
      </c>
      <c r="CG117" s="944"/>
      <c r="CH117" s="944"/>
      <c r="CI117" s="944"/>
      <c r="CJ117" s="944"/>
      <c r="CK117" s="971"/>
      <c r="CL117" s="972"/>
      <c r="CM117" s="945" t="s">
        <v>461</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1" t="s">
        <v>439</v>
      </c>
      <c r="DH117" s="982"/>
      <c r="DI117" s="982"/>
      <c r="DJ117" s="982"/>
      <c r="DK117" s="983"/>
      <c r="DL117" s="984" t="s">
        <v>439</v>
      </c>
      <c r="DM117" s="982"/>
      <c r="DN117" s="982"/>
      <c r="DO117" s="982"/>
      <c r="DP117" s="983"/>
      <c r="DQ117" s="984">
        <v>16751</v>
      </c>
      <c r="DR117" s="982"/>
      <c r="DS117" s="982"/>
      <c r="DT117" s="982"/>
      <c r="DU117" s="983"/>
      <c r="DV117" s="985">
        <v>0.1</v>
      </c>
      <c r="DW117" s="986"/>
      <c r="DX117" s="986"/>
      <c r="DY117" s="986"/>
      <c r="DZ117" s="987"/>
    </row>
    <row r="118" spans="1:130" s="214" customFormat="1" ht="26.25" customHeight="1" x14ac:dyDescent="0.2">
      <c r="A118" s="935" t="s">
        <v>434</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431</v>
      </c>
      <c r="AB118" s="916"/>
      <c r="AC118" s="916"/>
      <c r="AD118" s="916"/>
      <c r="AE118" s="917"/>
      <c r="AF118" s="915" t="s">
        <v>432</v>
      </c>
      <c r="AG118" s="916"/>
      <c r="AH118" s="916"/>
      <c r="AI118" s="916"/>
      <c r="AJ118" s="917"/>
      <c r="AK118" s="915" t="s">
        <v>308</v>
      </c>
      <c r="AL118" s="916"/>
      <c r="AM118" s="916"/>
      <c r="AN118" s="916"/>
      <c r="AO118" s="917"/>
      <c r="AP118" s="993" t="s">
        <v>433</v>
      </c>
      <c r="AQ118" s="994"/>
      <c r="AR118" s="994"/>
      <c r="AS118" s="994"/>
      <c r="AT118" s="995"/>
      <c r="AU118" s="931"/>
      <c r="AV118" s="932"/>
      <c r="AW118" s="932"/>
      <c r="AX118" s="932"/>
      <c r="AY118" s="932"/>
      <c r="AZ118" s="996" t="s">
        <v>462</v>
      </c>
      <c r="BA118" s="988"/>
      <c r="BB118" s="988"/>
      <c r="BC118" s="988"/>
      <c r="BD118" s="988"/>
      <c r="BE118" s="988"/>
      <c r="BF118" s="988"/>
      <c r="BG118" s="988"/>
      <c r="BH118" s="988"/>
      <c r="BI118" s="988"/>
      <c r="BJ118" s="988"/>
      <c r="BK118" s="988"/>
      <c r="BL118" s="988"/>
      <c r="BM118" s="988"/>
      <c r="BN118" s="988"/>
      <c r="BO118" s="988"/>
      <c r="BP118" s="989"/>
      <c r="BQ118" s="1022" t="s">
        <v>128</v>
      </c>
      <c r="BR118" s="1023"/>
      <c r="BS118" s="1023"/>
      <c r="BT118" s="1023"/>
      <c r="BU118" s="1023"/>
      <c r="BV118" s="1023" t="s">
        <v>439</v>
      </c>
      <c r="BW118" s="1023"/>
      <c r="BX118" s="1023"/>
      <c r="BY118" s="1023"/>
      <c r="BZ118" s="1023"/>
      <c r="CA118" s="1023" t="s">
        <v>439</v>
      </c>
      <c r="CB118" s="1023"/>
      <c r="CC118" s="1023"/>
      <c r="CD118" s="1023"/>
      <c r="CE118" s="1023"/>
      <c r="CF118" s="943" t="s">
        <v>439</v>
      </c>
      <c r="CG118" s="944"/>
      <c r="CH118" s="944"/>
      <c r="CI118" s="944"/>
      <c r="CJ118" s="944"/>
      <c r="CK118" s="971"/>
      <c r="CL118" s="972"/>
      <c r="CM118" s="945" t="s">
        <v>463</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1" t="s">
        <v>128</v>
      </c>
      <c r="DH118" s="982"/>
      <c r="DI118" s="982"/>
      <c r="DJ118" s="982"/>
      <c r="DK118" s="983"/>
      <c r="DL118" s="984" t="s">
        <v>439</v>
      </c>
      <c r="DM118" s="982"/>
      <c r="DN118" s="982"/>
      <c r="DO118" s="982"/>
      <c r="DP118" s="983"/>
      <c r="DQ118" s="984" t="s">
        <v>439</v>
      </c>
      <c r="DR118" s="982"/>
      <c r="DS118" s="982"/>
      <c r="DT118" s="982"/>
      <c r="DU118" s="983"/>
      <c r="DV118" s="985" t="s">
        <v>439</v>
      </c>
      <c r="DW118" s="986"/>
      <c r="DX118" s="986"/>
      <c r="DY118" s="986"/>
      <c r="DZ118" s="987"/>
    </row>
    <row r="119" spans="1:130" s="214" customFormat="1" ht="26.25" customHeight="1" x14ac:dyDescent="0.2">
      <c r="A119" s="1079" t="s">
        <v>437</v>
      </c>
      <c r="B119" s="970"/>
      <c r="C119" s="952" t="s">
        <v>438</v>
      </c>
      <c r="D119" s="920"/>
      <c r="E119" s="920"/>
      <c r="F119" s="920"/>
      <c r="G119" s="920"/>
      <c r="H119" s="920"/>
      <c r="I119" s="920"/>
      <c r="J119" s="920"/>
      <c r="K119" s="920"/>
      <c r="L119" s="920"/>
      <c r="M119" s="920"/>
      <c r="N119" s="920"/>
      <c r="O119" s="920"/>
      <c r="P119" s="920"/>
      <c r="Q119" s="920"/>
      <c r="R119" s="920"/>
      <c r="S119" s="920"/>
      <c r="T119" s="920"/>
      <c r="U119" s="920"/>
      <c r="V119" s="920"/>
      <c r="W119" s="920"/>
      <c r="X119" s="920"/>
      <c r="Y119" s="920"/>
      <c r="Z119" s="921"/>
      <c r="AA119" s="922" t="s">
        <v>439</v>
      </c>
      <c r="AB119" s="923"/>
      <c r="AC119" s="923"/>
      <c r="AD119" s="923"/>
      <c r="AE119" s="924"/>
      <c r="AF119" s="925" t="s">
        <v>439</v>
      </c>
      <c r="AG119" s="923"/>
      <c r="AH119" s="923"/>
      <c r="AI119" s="923"/>
      <c r="AJ119" s="924"/>
      <c r="AK119" s="925" t="s">
        <v>128</v>
      </c>
      <c r="AL119" s="923"/>
      <c r="AM119" s="923"/>
      <c r="AN119" s="923"/>
      <c r="AO119" s="924"/>
      <c r="AP119" s="926" t="s">
        <v>439</v>
      </c>
      <c r="AQ119" s="927"/>
      <c r="AR119" s="927"/>
      <c r="AS119" s="927"/>
      <c r="AT119" s="928"/>
      <c r="AU119" s="933"/>
      <c r="AV119" s="934"/>
      <c r="AW119" s="934"/>
      <c r="AX119" s="934"/>
      <c r="AY119" s="934"/>
      <c r="AZ119" s="237" t="s">
        <v>188</v>
      </c>
      <c r="BA119" s="237"/>
      <c r="BB119" s="237"/>
      <c r="BC119" s="237"/>
      <c r="BD119" s="237"/>
      <c r="BE119" s="237"/>
      <c r="BF119" s="237"/>
      <c r="BG119" s="237"/>
      <c r="BH119" s="237"/>
      <c r="BI119" s="237"/>
      <c r="BJ119" s="237"/>
      <c r="BK119" s="237"/>
      <c r="BL119" s="237"/>
      <c r="BM119" s="237"/>
      <c r="BN119" s="237"/>
      <c r="BO119" s="1000" t="s">
        <v>464</v>
      </c>
      <c r="BP119" s="1028"/>
      <c r="BQ119" s="1022">
        <v>30080044</v>
      </c>
      <c r="BR119" s="1023"/>
      <c r="BS119" s="1023"/>
      <c r="BT119" s="1023"/>
      <c r="BU119" s="1023"/>
      <c r="BV119" s="1023">
        <v>31629633</v>
      </c>
      <c r="BW119" s="1023"/>
      <c r="BX119" s="1023"/>
      <c r="BY119" s="1023"/>
      <c r="BZ119" s="1023"/>
      <c r="CA119" s="1023">
        <v>30748555</v>
      </c>
      <c r="CB119" s="1023"/>
      <c r="CC119" s="1023"/>
      <c r="CD119" s="1023"/>
      <c r="CE119" s="1023"/>
      <c r="CF119" s="1024"/>
      <c r="CG119" s="1025"/>
      <c r="CH119" s="1025"/>
      <c r="CI119" s="1025"/>
      <c r="CJ119" s="1026"/>
      <c r="CK119" s="973"/>
      <c r="CL119" s="974"/>
      <c r="CM119" s="996" t="s">
        <v>465</v>
      </c>
      <c r="CN119" s="988"/>
      <c r="CO119" s="988"/>
      <c r="CP119" s="988"/>
      <c r="CQ119" s="988"/>
      <c r="CR119" s="988"/>
      <c r="CS119" s="988"/>
      <c r="CT119" s="988"/>
      <c r="CU119" s="988"/>
      <c r="CV119" s="988"/>
      <c r="CW119" s="988"/>
      <c r="CX119" s="988"/>
      <c r="CY119" s="988"/>
      <c r="CZ119" s="988"/>
      <c r="DA119" s="988"/>
      <c r="DB119" s="988"/>
      <c r="DC119" s="988"/>
      <c r="DD119" s="988"/>
      <c r="DE119" s="988"/>
      <c r="DF119" s="989"/>
      <c r="DG119" s="1027" t="s">
        <v>439</v>
      </c>
      <c r="DH119" s="1009"/>
      <c r="DI119" s="1009"/>
      <c r="DJ119" s="1009"/>
      <c r="DK119" s="1010"/>
      <c r="DL119" s="1008" t="s">
        <v>439</v>
      </c>
      <c r="DM119" s="1009"/>
      <c r="DN119" s="1009"/>
      <c r="DO119" s="1009"/>
      <c r="DP119" s="1010"/>
      <c r="DQ119" s="1008" t="s">
        <v>439</v>
      </c>
      <c r="DR119" s="1009"/>
      <c r="DS119" s="1009"/>
      <c r="DT119" s="1009"/>
      <c r="DU119" s="1010"/>
      <c r="DV119" s="1011" t="s">
        <v>439</v>
      </c>
      <c r="DW119" s="1012"/>
      <c r="DX119" s="1012"/>
      <c r="DY119" s="1012"/>
      <c r="DZ119" s="1013"/>
    </row>
    <row r="120" spans="1:130" s="214" customFormat="1" ht="26.25" customHeight="1" x14ac:dyDescent="0.2">
      <c r="A120" s="1080"/>
      <c r="B120" s="972"/>
      <c r="C120" s="945" t="s">
        <v>442</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1" t="s">
        <v>439</v>
      </c>
      <c r="AB120" s="982"/>
      <c r="AC120" s="982"/>
      <c r="AD120" s="982"/>
      <c r="AE120" s="983"/>
      <c r="AF120" s="984" t="s">
        <v>128</v>
      </c>
      <c r="AG120" s="982"/>
      <c r="AH120" s="982"/>
      <c r="AI120" s="982"/>
      <c r="AJ120" s="983"/>
      <c r="AK120" s="984" t="s">
        <v>439</v>
      </c>
      <c r="AL120" s="982"/>
      <c r="AM120" s="982"/>
      <c r="AN120" s="982"/>
      <c r="AO120" s="983"/>
      <c r="AP120" s="985" t="s">
        <v>439</v>
      </c>
      <c r="AQ120" s="986"/>
      <c r="AR120" s="986"/>
      <c r="AS120" s="986"/>
      <c r="AT120" s="987"/>
      <c r="AU120" s="1014" t="s">
        <v>466</v>
      </c>
      <c r="AV120" s="1015"/>
      <c r="AW120" s="1015"/>
      <c r="AX120" s="1015"/>
      <c r="AY120" s="1016"/>
      <c r="AZ120" s="952" t="s">
        <v>467</v>
      </c>
      <c r="BA120" s="920"/>
      <c r="BB120" s="920"/>
      <c r="BC120" s="920"/>
      <c r="BD120" s="920"/>
      <c r="BE120" s="920"/>
      <c r="BF120" s="920"/>
      <c r="BG120" s="920"/>
      <c r="BH120" s="920"/>
      <c r="BI120" s="920"/>
      <c r="BJ120" s="920"/>
      <c r="BK120" s="920"/>
      <c r="BL120" s="920"/>
      <c r="BM120" s="920"/>
      <c r="BN120" s="920"/>
      <c r="BO120" s="920"/>
      <c r="BP120" s="921"/>
      <c r="BQ120" s="953">
        <v>7049595</v>
      </c>
      <c r="BR120" s="954"/>
      <c r="BS120" s="954"/>
      <c r="BT120" s="954"/>
      <c r="BU120" s="954"/>
      <c r="BV120" s="954">
        <v>6898866</v>
      </c>
      <c r="BW120" s="954"/>
      <c r="BX120" s="954"/>
      <c r="BY120" s="954"/>
      <c r="BZ120" s="954"/>
      <c r="CA120" s="954">
        <v>8062635</v>
      </c>
      <c r="CB120" s="954"/>
      <c r="CC120" s="954"/>
      <c r="CD120" s="954"/>
      <c r="CE120" s="954"/>
      <c r="CF120" s="967">
        <v>56.4</v>
      </c>
      <c r="CG120" s="968"/>
      <c r="CH120" s="968"/>
      <c r="CI120" s="968"/>
      <c r="CJ120" s="968"/>
      <c r="CK120" s="1029" t="s">
        <v>468</v>
      </c>
      <c r="CL120" s="1030"/>
      <c r="CM120" s="1030"/>
      <c r="CN120" s="1030"/>
      <c r="CO120" s="1031"/>
      <c r="CP120" s="1037" t="s">
        <v>412</v>
      </c>
      <c r="CQ120" s="1038"/>
      <c r="CR120" s="1038"/>
      <c r="CS120" s="1038"/>
      <c r="CT120" s="1038"/>
      <c r="CU120" s="1038"/>
      <c r="CV120" s="1038"/>
      <c r="CW120" s="1038"/>
      <c r="CX120" s="1038"/>
      <c r="CY120" s="1038"/>
      <c r="CZ120" s="1038"/>
      <c r="DA120" s="1038"/>
      <c r="DB120" s="1038"/>
      <c r="DC120" s="1038"/>
      <c r="DD120" s="1038"/>
      <c r="DE120" s="1038"/>
      <c r="DF120" s="1039"/>
      <c r="DG120" s="953">
        <v>991859</v>
      </c>
      <c r="DH120" s="954"/>
      <c r="DI120" s="954"/>
      <c r="DJ120" s="954"/>
      <c r="DK120" s="954"/>
      <c r="DL120" s="954">
        <v>405962</v>
      </c>
      <c r="DM120" s="954"/>
      <c r="DN120" s="954"/>
      <c r="DO120" s="954"/>
      <c r="DP120" s="954"/>
      <c r="DQ120" s="954">
        <v>341135</v>
      </c>
      <c r="DR120" s="954"/>
      <c r="DS120" s="954"/>
      <c r="DT120" s="954"/>
      <c r="DU120" s="954"/>
      <c r="DV120" s="955">
        <v>2.4</v>
      </c>
      <c r="DW120" s="955"/>
      <c r="DX120" s="955"/>
      <c r="DY120" s="955"/>
      <c r="DZ120" s="956"/>
    </row>
    <row r="121" spans="1:130" s="214" customFormat="1" ht="26.25" customHeight="1" x14ac:dyDescent="0.2">
      <c r="A121" s="1080"/>
      <c r="B121" s="972"/>
      <c r="C121" s="997" t="s">
        <v>469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1" t="s">
        <v>439</v>
      </c>
      <c r="AB121" s="982"/>
      <c r="AC121" s="982"/>
      <c r="AD121" s="982"/>
      <c r="AE121" s="983"/>
      <c r="AF121" s="984" t="s">
        <v>128</v>
      </c>
      <c r="AG121" s="982"/>
      <c r="AH121" s="982"/>
      <c r="AI121" s="982"/>
      <c r="AJ121" s="983"/>
      <c r="AK121" s="984" t="s">
        <v>439</v>
      </c>
      <c r="AL121" s="982"/>
      <c r="AM121" s="982"/>
      <c r="AN121" s="982"/>
      <c r="AO121" s="983"/>
      <c r="AP121" s="985" t="s">
        <v>439</v>
      </c>
      <c r="AQ121" s="986"/>
      <c r="AR121" s="986"/>
      <c r="AS121" s="986"/>
      <c r="AT121" s="987"/>
      <c r="AU121" s="1017"/>
      <c r="AV121" s="1018"/>
      <c r="AW121" s="1018"/>
      <c r="AX121" s="1018"/>
      <c r="AY121" s="1019"/>
      <c r="AZ121" s="945" t="s">
        <v>470</v>
      </c>
      <c r="BA121" s="946"/>
      <c r="BB121" s="946"/>
      <c r="BC121" s="946"/>
      <c r="BD121" s="946"/>
      <c r="BE121" s="946"/>
      <c r="BF121" s="946"/>
      <c r="BG121" s="946"/>
      <c r="BH121" s="946"/>
      <c r="BI121" s="946"/>
      <c r="BJ121" s="946"/>
      <c r="BK121" s="946"/>
      <c r="BL121" s="946"/>
      <c r="BM121" s="946"/>
      <c r="BN121" s="946"/>
      <c r="BO121" s="946"/>
      <c r="BP121" s="947"/>
      <c r="BQ121" s="948">
        <v>4461925</v>
      </c>
      <c r="BR121" s="949"/>
      <c r="BS121" s="949"/>
      <c r="BT121" s="949"/>
      <c r="BU121" s="949"/>
      <c r="BV121" s="949">
        <v>3740265</v>
      </c>
      <c r="BW121" s="949"/>
      <c r="BX121" s="949"/>
      <c r="BY121" s="949"/>
      <c r="BZ121" s="949"/>
      <c r="CA121" s="949">
        <v>2995138</v>
      </c>
      <c r="CB121" s="949"/>
      <c r="CC121" s="949"/>
      <c r="CD121" s="949"/>
      <c r="CE121" s="949"/>
      <c r="CF121" s="943">
        <v>20.9</v>
      </c>
      <c r="CG121" s="944"/>
      <c r="CH121" s="944"/>
      <c r="CI121" s="944"/>
      <c r="CJ121" s="944"/>
      <c r="CK121" s="1032"/>
      <c r="CL121" s="1033"/>
      <c r="CM121" s="1033"/>
      <c r="CN121" s="1033"/>
      <c r="CO121" s="1034"/>
      <c r="CP121" s="1042" t="s">
        <v>407</v>
      </c>
      <c r="CQ121" s="1043"/>
      <c r="CR121" s="1043"/>
      <c r="CS121" s="1043"/>
      <c r="CT121" s="1043"/>
      <c r="CU121" s="1043"/>
      <c r="CV121" s="1043"/>
      <c r="CW121" s="1043"/>
      <c r="CX121" s="1043"/>
      <c r="CY121" s="1043"/>
      <c r="CZ121" s="1043"/>
      <c r="DA121" s="1043"/>
      <c r="DB121" s="1043"/>
      <c r="DC121" s="1043"/>
      <c r="DD121" s="1043"/>
      <c r="DE121" s="1043"/>
      <c r="DF121" s="1044"/>
      <c r="DG121" s="948" t="s">
        <v>439</v>
      </c>
      <c r="DH121" s="949"/>
      <c r="DI121" s="949"/>
      <c r="DJ121" s="949"/>
      <c r="DK121" s="949"/>
      <c r="DL121" s="949" t="s">
        <v>439</v>
      </c>
      <c r="DM121" s="949"/>
      <c r="DN121" s="949"/>
      <c r="DO121" s="949"/>
      <c r="DP121" s="949"/>
      <c r="DQ121" s="949" t="s">
        <v>439</v>
      </c>
      <c r="DR121" s="949"/>
      <c r="DS121" s="949"/>
      <c r="DT121" s="949"/>
      <c r="DU121" s="949"/>
      <c r="DV121" s="950" t="s">
        <v>439</v>
      </c>
      <c r="DW121" s="950"/>
      <c r="DX121" s="950"/>
      <c r="DY121" s="950"/>
      <c r="DZ121" s="951"/>
    </row>
    <row r="122" spans="1:130" s="214" customFormat="1" ht="26.25" customHeight="1" x14ac:dyDescent="0.2">
      <c r="A122" s="1080"/>
      <c r="B122" s="972"/>
      <c r="C122" s="945" t="s">
        <v>452</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1" t="s">
        <v>128</v>
      </c>
      <c r="AB122" s="982"/>
      <c r="AC122" s="982"/>
      <c r="AD122" s="982"/>
      <c r="AE122" s="983"/>
      <c r="AF122" s="984" t="s">
        <v>439</v>
      </c>
      <c r="AG122" s="982"/>
      <c r="AH122" s="982"/>
      <c r="AI122" s="982"/>
      <c r="AJ122" s="983"/>
      <c r="AK122" s="984" t="s">
        <v>439</v>
      </c>
      <c r="AL122" s="982"/>
      <c r="AM122" s="982"/>
      <c r="AN122" s="982"/>
      <c r="AO122" s="983"/>
      <c r="AP122" s="985" t="s">
        <v>439</v>
      </c>
      <c r="AQ122" s="986"/>
      <c r="AR122" s="986"/>
      <c r="AS122" s="986"/>
      <c r="AT122" s="987"/>
      <c r="AU122" s="1017"/>
      <c r="AV122" s="1018"/>
      <c r="AW122" s="1018"/>
      <c r="AX122" s="1018"/>
      <c r="AY122" s="1019"/>
      <c r="AZ122" s="996" t="s">
        <v>471</v>
      </c>
      <c r="BA122" s="988"/>
      <c r="BB122" s="988"/>
      <c r="BC122" s="988"/>
      <c r="BD122" s="988"/>
      <c r="BE122" s="988"/>
      <c r="BF122" s="988"/>
      <c r="BG122" s="988"/>
      <c r="BH122" s="988"/>
      <c r="BI122" s="988"/>
      <c r="BJ122" s="988"/>
      <c r="BK122" s="988"/>
      <c r="BL122" s="988"/>
      <c r="BM122" s="988"/>
      <c r="BN122" s="988"/>
      <c r="BO122" s="988"/>
      <c r="BP122" s="989"/>
      <c r="BQ122" s="1022">
        <v>19443066</v>
      </c>
      <c r="BR122" s="1023"/>
      <c r="BS122" s="1023"/>
      <c r="BT122" s="1023"/>
      <c r="BU122" s="1023"/>
      <c r="BV122" s="1023">
        <v>20548774</v>
      </c>
      <c r="BW122" s="1023"/>
      <c r="BX122" s="1023"/>
      <c r="BY122" s="1023"/>
      <c r="BZ122" s="1023"/>
      <c r="CA122" s="1023">
        <v>20394954</v>
      </c>
      <c r="CB122" s="1023"/>
      <c r="CC122" s="1023"/>
      <c r="CD122" s="1023"/>
      <c r="CE122" s="1023"/>
      <c r="CF122" s="1040">
        <v>142.5</v>
      </c>
      <c r="CG122" s="1041"/>
      <c r="CH122" s="1041"/>
      <c r="CI122" s="1041"/>
      <c r="CJ122" s="1041"/>
      <c r="CK122" s="1032"/>
      <c r="CL122" s="1033"/>
      <c r="CM122" s="1033"/>
      <c r="CN122" s="1033"/>
      <c r="CO122" s="1034"/>
      <c r="CP122" s="1042" t="s">
        <v>408</v>
      </c>
      <c r="CQ122" s="1043"/>
      <c r="CR122" s="1043"/>
      <c r="CS122" s="1043"/>
      <c r="CT122" s="1043"/>
      <c r="CU122" s="1043"/>
      <c r="CV122" s="1043"/>
      <c r="CW122" s="1043"/>
      <c r="CX122" s="1043"/>
      <c r="CY122" s="1043"/>
      <c r="CZ122" s="1043"/>
      <c r="DA122" s="1043"/>
      <c r="DB122" s="1043"/>
      <c r="DC122" s="1043"/>
      <c r="DD122" s="1043"/>
      <c r="DE122" s="1043"/>
      <c r="DF122" s="1044"/>
      <c r="DG122" s="948" t="s">
        <v>439</v>
      </c>
      <c r="DH122" s="949"/>
      <c r="DI122" s="949"/>
      <c r="DJ122" s="949"/>
      <c r="DK122" s="949"/>
      <c r="DL122" s="949" t="s">
        <v>128</v>
      </c>
      <c r="DM122" s="949"/>
      <c r="DN122" s="949"/>
      <c r="DO122" s="949"/>
      <c r="DP122" s="949"/>
      <c r="DQ122" s="949" t="s">
        <v>128</v>
      </c>
      <c r="DR122" s="949"/>
      <c r="DS122" s="949"/>
      <c r="DT122" s="949"/>
      <c r="DU122" s="949"/>
      <c r="DV122" s="950" t="s">
        <v>439</v>
      </c>
      <c r="DW122" s="950"/>
      <c r="DX122" s="950"/>
      <c r="DY122" s="950"/>
      <c r="DZ122" s="951"/>
    </row>
    <row r="123" spans="1:130" s="214" customFormat="1" ht="26.25" customHeight="1" x14ac:dyDescent="0.2">
      <c r="A123" s="1080"/>
      <c r="B123" s="972"/>
      <c r="C123" s="945" t="s">
        <v>458</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1" t="s">
        <v>439</v>
      </c>
      <c r="AB123" s="982"/>
      <c r="AC123" s="982"/>
      <c r="AD123" s="982"/>
      <c r="AE123" s="983"/>
      <c r="AF123" s="984" t="s">
        <v>128</v>
      </c>
      <c r="AG123" s="982"/>
      <c r="AH123" s="982"/>
      <c r="AI123" s="982"/>
      <c r="AJ123" s="983"/>
      <c r="AK123" s="984" t="s">
        <v>128</v>
      </c>
      <c r="AL123" s="982"/>
      <c r="AM123" s="982"/>
      <c r="AN123" s="982"/>
      <c r="AO123" s="983"/>
      <c r="AP123" s="985" t="s">
        <v>439</v>
      </c>
      <c r="AQ123" s="986"/>
      <c r="AR123" s="986"/>
      <c r="AS123" s="986"/>
      <c r="AT123" s="987"/>
      <c r="AU123" s="1020"/>
      <c r="AV123" s="1021"/>
      <c r="AW123" s="1021"/>
      <c r="AX123" s="1021"/>
      <c r="AY123" s="1021"/>
      <c r="AZ123" s="237" t="s">
        <v>188</v>
      </c>
      <c r="BA123" s="237"/>
      <c r="BB123" s="237"/>
      <c r="BC123" s="237"/>
      <c r="BD123" s="237"/>
      <c r="BE123" s="237"/>
      <c r="BF123" s="237"/>
      <c r="BG123" s="237"/>
      <c r="BH123" s="237"/>
      <c r="BI123" s="237"/>
      <c r="BJ123" s="237"/>
      <c r="BK123" s="237"/>
      <c r="BL123" s="237"/>
      <c r="BM123" s="237"/>
      <c r="BN123" s="237"/>
      <c r="BO123" s="1000" t="s">
        <v>472</v>
      </c>
      <c r="BP123" s="1028"/>
      <c r="BQ123" s="1086">
        <v>30954586</v>
      </c>
      <c r="BR123" s="1087"/>
      <c r="BS123" s="1087"/>
      <c r="BT123" s="1087"/>
      <c r="BU123" s="1087"/>
      <c r="BV123" s="1087">
        <v>31187905</v>
      </c>
      <c r="BW123" s="1087"/>
      <c r="BX123" s="1087"/>
      <c r="BY123" s="1087"/>
      <c r="BZ123" s="1087"/>
      <c r="CA123" s="1087">
        <v>31452727</v>
      </c>
      <c r="CB123" s="1087"/>
      <c r="CC123" s="1087"/>
      <c r="CD123" s="1087"/>
      <c r="CE123" s="1087"/>
      <c r="CF123" s="1024"/>
      <c r="CG123" s="1025"/>
      <c r="CH123" s="1025"/>
      <c r="CI123" s="1025"/>
      <c r="CJ123" s="1026"/>
      <c r="CK123" s="1032"/>
      <c r="CL123" s="1033"/>
      <c r="CM123" s="1033"/>
      <c r="CN123" s="1033"/>
      <c r="CO123" s="1034"/>
      <c r="CP123" s="1042" t="s">
        <v>473</v>
      </c>
      <c r="CQ123" s="1043"/>
      <c r="CR123" s="1043"/>
      <c r="CS123" s="1043"/>
      <c r="CT123" s="1043"/>
      <c r="CU123" s="1043"/>
      <c r="CV123" s="1043"/>
      <c r="CW123" s="1043"/>
      <c r="CX123" s="1043"/>
      <c r="CY123" s="1043"/>
      <c r="CZ123" s="1043"/>
      <c r="DA123" s="1043"/>
      <c r="DB123" s="1043"/>
      <c r="DC123" s="1043"/>
      <c r="DD123" s="1043"/>
      <c r="DE123" s="1043"/>
      <c r="DF123" s="1044"/>
      <c r="DG123" s="981" t="s">
        <v>439</v>
      </c>
      <c r="DH123" s="982"/>
      <c r="DI123" s="982"/>
      <c r="DJ123" s="982"/>
      <c r="DK123" s="983"/>
      <c r="DL123" s="984" t="s">
        <v>439</v>
      </c>
      <c r="DM123" s="982"/>
      <c r="DN123" s="982"/>
      <c r="DO123" s="982"/>
      <c r="DP123" s="983"/>
      <c r="DQ123" s="984" t="s">
        <v>439</v>
      </c>
      <c r="DR123" s="982"/>
      <c r="DS123" s="982"/>
      <c r="DT123" s="982"/>
      <c r="DU123" s="983"/>
      <c r="DV123" s="985" t="s">
        <v>439</v>
      </c>
      <c r="DW123" s="986"/>
      <c r="DX123" s="986"/>
      <c r="DY123" s="986"/>
      <c r="DZ123" s="987"/>
    </row>
    <row r="124" spans="1:130" s="214" customFormat="1" ht="26.25" customHeight="1" thickBot="1" x14ac:dyDescent="0.25">
      <c r="A124" s="1080"/>
      <c r="B124" s="972"/>
      <c r="C124" s="945" t="s">
        <v>461</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1" t="s">
        <v>128</v>
      </c>
      <c r="AB124" s="982"/>
      <c r="AC124" s="982"/>
      <c r="AD124" s="982"/>
      <c r="AE124" s="983"/>
      <c r="AF124" s="984" t="s">
        <v>439</v>
      </c>
      <c r="AG124" s="982"/>
      <c r="AH124" s="982"/>
      <c r="AI124" s="982"/>
      <c r="AJ124" s="983"/>
      <c r="AK124" s="984" t="s">
        <v>128</v>
      </c>
      <c r="AL124" s="982"/>
      <c r="AM124" s="982"/>
      <c r="AN124" s="982"/>
      <c r="AO124" s="983"/>
      <c r="AP124" s="985" t="s">
        <v>439</v>
      </c>
      <c r="AQ124" s="986"/>
      <c r="AR124" s="986"/>
      <c r="AS124" s="986"/>
      <c r="AT124" s="987"/>
      <c r="AU124" s="1082" t="s">
        <v>474</v>
      </c>
      <c r="AV124" s="1083"/>
      <c r="AW124" s="1083"/>
      <c r="AX124" s="1083"/>
      <c r="AY124" s="1083"/>
      <c r="AZ124" s="1083"/>
      <c r="BA124" s="1083"/>
      <c r="BB124" s="1083"/>
      <c r="BC124" s="1083"/>
      <c r="BD124" s="1083"/>
      <c r="BE124" s="1083"/>
      <c r="BF124" s="1083"/>
      <c r="BG124" s="1083"/>
      <c r="BH124" s="1083"/>
      <c r="BI124" s="1083"/>
      <c r="BJ124" s="1083"/>
      <c r="BK124" s="1083"/>
      <c r="BL124" s="1083"/>
      <c r="BM124" s="1083"/>
      <c r="BN124" s="1083"/>
      <c r="BO124" s="1083"/>
      <c r="BP124" s="1084"/>
      <c r="BQ124" s="1085" t="s">
        <v>439</v>
      </c>
      <c r="BR124" s="1050"/>
      <c r="BS124" s="1050"/>
      <c r="BT124" s="1050"/>
      <c r="BU124" s="1050"/>
      <c r="BV124" s="1050">
        <v>3.1</v>
      </c>
      <c r="BW124" s="1050"/>
      <c r="BX124" s="1050"/>
      <c r="BY124" s="1050"/>
      <c r="BZ124" s="1050"/>
      <c r="CA124" s="1050" t="s">
        <v>439</v>
      </c>
      <c r="CB124" s="1050"/>
      <c r="CC124" s="1050"/>
      <c r="CD124" s="1050"/>
      <c r="CE124" s="1050"/>
      <c r="CF124" s="1051"/>
      <c r="CG124" s="1052"/>
      <c r="CH124" s="1052"/>
      <c r="CI124" s="1052"/>
      <c r="CJ124" s="1053"/>
      <c r="CK124" s="1035"/>
      <c r="CL124" s="1035"/>
      <c r="CM124" s="1035"/>
      <c r="CN124" s="1035"/>
      <c r="CO124" s="1036"/>
      <c r="CP124" s="1042" t="s">
        <v>475</v>
      </c>
      <c r="CQ124" s="1043"/>
      <c r="CR124" s="1043"/>
      <c r="CS124" s="1043"/>
      <c r="CT124" s="1043"/>
      <c r="CU124" s="1043"/>
      <c r="CV124" s="1043"/>
      <c r="CW124" s="1043"/>
      <c r="CX124" s="1043"/>
      <c r="CY124" s="1043"/>
      <c r="CZ124" s="1043"/>
      <c r="DA124" s="1043"/>
      <c r="DB124" s="1043"/>
      <c r="DC124" s="1043"/>
      <c r="DD124" s="1043"/>
      <c r="DE124" s="1043"/>
      <c r="DF124" s="1044"/>
      <c r="DG124" s="1027" t="s">
        <v>439</v>
      </c>
      <c r="DH124" s="1009"/>
      <c r="DI124" s="1009"/>
      <c r="DJ124" s="1009"/>
      <c r="DK124" s="1010"/>
      <c r="DL124" s="1008" t="s">
        <v>128</v>
      </c>
      <c r="DM124" s="1009"/>
      <c r="DN124" s="1009"/>
      <c r="DO124" s="1009"/>
      <c r="DP124" s="1010"/>
      <c r="DQ124" s="1008" t="s">
        <v>439</v>
      </c>
      <c r="DR124" s="1009"/>
      <c r="DS124" s="1009"/>
      <c r="DT124" s="1009"/>
      <c r="DU124" s="1010"/>
      <c r="DV124" s="1011" t="s">
        <v>439</v>
      </c>
      <c r="DW124" s="1012"/>
      <c r="DX124" s="1012"/>
      <c r="DY124" s="1012"/>
      <c r="DZ124" s="1013"/>
    </row>
    <row r="125" spans="1:130" s="214" customFormat="1" ht="26.25" customHeight="1" x14ac:dyDescent="0.2">
      <c r="A125" s="1080"/>
      <c r="B125" s="972"/>
      <c r="C125" s="945" t="s">
        <v>463</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1" t="s">
        <v>439</v>
      </c>
      <c r="AB125" s="982"/>
      <c r="AC125" s="982"/>
      <c r="AD125" s="982"/>
      <c r="AE125" s="983"/>
      <c r="AF125" s="984" t="s">
        <v>128</v>
      </c>
      <c r="AG125" s="982"/>
      <c r="AH125" s="982"/>
      <c r="AI125" s="982"/>
      <c r="AJ125" s="983"/>
      <c r="AK125" s="984" t="s">
        <v>439</v>
      </c>
      <c r="AL125" s="982"/>
      <c r="AM125" s="982"/>
      <c r="AN125" s="982"/>
      <c r="AO125" s="983"/>
      <c r="AP125" s="985" t="s">
        <v>439</v>
      </c>
      <c r="AQ125" s="986"/>
      <c r="AR125" s="986"/>
      <c r="AS125" s="986"/>
      <c r="AT125" s="987"/>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45" t="s">
        <v>476</v>
      </c>
      <c r="CL125" s="1030"/>
      <c r="CM125" s="1030"/>
      <c r="CN125" s="1030"/>
      <c r="CO125" s="1031"/>
      <c r="CP125" s="952" t="s">
        <v>477</v>
      </c>
      <c r="CQ125" s="920"/>
      <c r="CR125" s="920"/>
      <c r="CS125" s="920"/>
      <c r="CT125" s="920"/>
      <c r="CU125" s="920"/>
      <c r="CV125" s="920"/>
      <c r="CW125" s="920"/>
      <c r="CX125" s="920"/>
      <c r="CY125" s="920"/>
      <c r="CZ125" s="920"/>
      <c r="DA125" s="920"/>
      <c r="DB125" s="920"/>
      <c r="DC125" s="920"/>
      <c r="DD125" s="920"/>
      <c r="DE125" s="920"/>
      <c r="DF125" s="921"/>
      <c r="DG125" s="953" t="s">
        <v>128</v>
      </c>
      <c r="DH125" s="954"/>
      <c r="DI125" s="954"/>
      <c r="DJ125" s="954"/>
      <c r="DK125" s="954"/>
      <c r="DL125" s="954" t="s">
        <v>439</v>
      </c>
      <c r="DM125" s="954"/>
      <c r="DN125" s="954"/>
      <c r="DO125" s="954"/>
      <c r="DP125" s="954"/>
      <c r="DQ125" s="954" t="s">
        <v>128</v>
      </c>
      <c r="DR125" s="954"/>
      <c r="DS125" s="954"/>
      <c r="DT125" s="954"/>
      <c r="DU125" s="954"/>
      <c r="DV125" s="955" t="s">
        <v>439</v>
      </c>
      <c r="DW125" s="955"/>
      <c r="DX125" s="955"/>
      <c r="DY125" s="955"/>
      <c r="DZ125" s="956"/>
    </row>
    <row r="126" spans="1:130" s="214" customFormat="1" ht="26.25" customHeight="1" thickBot="1" x14ac:dyDescent="0.25">
      <c r="A126" s="1080"/>
      <c r="B126" s="972"/>
      <c r="C126" s="945" t="s">
        <v>465</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1" t="s">
        <v>439</v>
      </c>
      <c r="AB126" s="982"/>
      <c r="AC126" s="982"/>
      <c r="AD126" s="982"/>
      <c r="AE126" s="983"/>
      <c r="AF126" s="984" t="s">
        <v>439</v>
      </c>
      <c r="AG126" s="982"/>
      <c r="AH126" s="982"/>
      <c r="AI126" s="982"/>
      <c r="AJ126" s="983"/>
      <c r="AK126" s="984" t="s">
        <v>128</v>
      </c>
      <c r="AL126" s="982"/>
      <c r="AM126" s="982"/>
      <c r="AN126" s="982"/>
      <c r="AO126" s="983"/>
      <c r="AP126" s="985" t="s">
        <v>128</v>
      </c>
      <c r="AQ126" s="986"/>
      <c r="AR126" s="986"/>
      <c r="AS126" s="986"/>
      <c r="AT126" s="987"/>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46"/>
      <c r="CL126" s="1033"/>
      <c r="CM126" s="1033"/>
      <c r="CN126" s="1033"/>
      <c r="CO126" s="1034"/>
      <c r="CP126" s="945" t="s">
        <v>478</v>
      </c>
      <c r="CQ126" s="946"/>
      <c r="CR126" s="946"/>
      <c r="CS126" s="946"/>
      <c r="CT126" s="946"/>
      <c r="CU126" s="946"/>
      <c r="CV126" s="946"/>
      <c r="CW126" s="946"/>
      <c r="CX126" s="946"/>
      <c r="CY126" s="946"/>
      <c r="CZ126" s="946"/>
      <c r="DA126" s="946"/>
      <c r="DB126" s="946"/>
      <c r="DC126" s="946"/>
      <c r="DD126" s="946"/>
      <c r="DE126" s="946"/>
      <c r="DF126" s="947"/>
      <c r="DG126" s="948" t="s">
        <v>439</v>
      </c>
      <c r="DH126" s="949"/>
      <c r="DI126" s="949"/>
      <c r="DJ126" s="949"/>
      <c r="DK126" s="949"/>
      <c r="DL126" s="949" t="s">
        <v>439</v>
      </c>
      <c r="DM126" s="949"/>
      <c r="DN126" s="949"/>
      <c r="DO126" s="949"/>
      <c r="DP126" s="949"/>
      <c r="DQ126" s="949" t="s">
        <v>439</v>
      </c>
      <c r="DR126" s="949"/>
      <c r="DS126" s="949"/>
      <c r="DT126" s="949"/>
      <c r="DU126" s="949"/>
      <c r="DV126" s="950" t="s">
        <v>439</v>
      </c>
      <c r="DW126" s="950"/>
      <c r="DX126" s="950"/>
      <c r="DY126" s="950"/>
      <c r="DZ126" s="951"/>
    </row>
    <row r="127" spans="1:130" s="214" customFormat="1" ht="26.25" customHeight="1" x14ac:dyDescent="0.2">
      <c r="A127" s="1081"/>
      <c r="B127" s="974"/>
      <c r="C127" s="996" t="s">
        <v>479</v>
      </c>
      <c r="D127" s="988"/>
      <c r="E127" s="988"/>
      <c r="F127" s="988"/>
      <c r="G127" s="988"/>
      <c r="H127" s="988"/>
      <c r="I127" s="988"/>
      <c r="J127" s="988"/>
      <c r="K127" s="988"/>
      <c r="L127" s="988"/>
      <c r="M127" s="988"/>
      <c r="N127" s="988"/>
      <c r="O127" s="988"/>
      <c r="P127" s="988"/>
      <c r="Q127" s="988"/>
      <c r="R127" s="988"/>
      <c r="S127" s="988"/>
      <c r="T127" s="988"/>
      <c r="U127" s="988"/>
      <c r="V127" s="988"/>
      <c r="W127" s="988"/>
      <c r="X127" s="988"/>
      <c r="Y127" s="988"/>
      <c r="Z127" s="989"/>
      <c r="AA127" s="981" t="s">
        <v>439</v>
      </c>
      <c r="AB127" s="982"/>
      <c r="AC127" s="982"/>
      <c r="AD127" s="982"/>
      <c r="AE127" s="983"/>
      <c r="AF127" s="984" t="s">
        <v>128</v>
      </c>
      <c r="AG127" s="982"/>
      <c r="AH127" s="982"/>
      <c r="AI127" s="982"/>
      <c r="AJ127" s="983"/>
      <c r="AK127" s="984" t="s">
        <v>439</v>
      </c>
      <c r="AL127" s="982"/>
      <c r="AM127" s="982"/>
      <c r="AN127" s="982"/>
      <c r="AO127" s="983"/>
      <c r="AP127" s="985" t="s">
        <v>439</v>
      </c>
      <c r="AQ127" s="986"/>
      <c r="AR127" s="986"/>
      <c r="AS127" s="986"/>
      <c r="AT127" s="987"/>
      <c r="AU127" s="216"/>
      <c r="AV127" s="216"/>
      <c r="AW127" s="216"/>
      <c r="AX127" s="1054" t="s">
        <v>480</v>
      </c>
      <c r="AY127" s="1055"/>
      <c r="AZ127" s="1055"/>
      <c r="BA127" s="1055"/>
      <c r="BB127" s="1055"/>
      <c r="BC127" s="1055"/>
      <c r="BD127" s="1055"/>
      <c r="BE127" s="1056"/>
      <c r="BF127" s="1057" t="s">
        <v>481</v>
      </c>
      <c r="BG127" s="1055"/>
      <c r="BH127" s="1055"/>
      <c r="BI127" s="1055"/>
      <c r="BJ127" s="1055"/>
      <c r="BK127" s="1055"/>
      <c r="BL127" s="1056"/>
      <c r="BM127" s="1057" t="s">
        <v>482</v>
      </c>
      <c r="BN127" s="1055"/>
      <c r="BO127" s="1055"/>
      <c r="BP127" s="1055"/>
      <c r="BQ127" s="1055"/>
      <c r="BR127" s="1055"/>
      <c r="BS127" s="1056"/>
      <c r="BT127" s="1057" t="s">
        <v>483</v>
      </c>
      <c r="BU127" s="1055"/>
      <c r="BV127" s="1055"/>
      <c r="BW127" s="1055"/>
      <c r="BX127" s="1055"/>
      <c r="BY127" s="1055"/>
      <c r="BZ127" s="1078"/>
      <c r="CA127" s="216"/>
      <c r="CB127" s="216"/>
      <c r="CC127" s="216"/>
      <c r="CD127" s="239"/>
      <c r="CE127" s="239"/>
      <c r="CF127" s="239"/>
      <c r="CG127" s="216"/>
      <c r="CH127" s="216"/>
      <c r="CI127" s="216"/>
      <c r="CJ127" s="238"/>
      <c r="CK127" s="1046"/>
      <c r="CL127" s="1033"/>
      <c r="CM127" s="1033"/>
      <c r="CN127" s="1033"/>
      <c r="CO127" s="1034"/>
      <c r="CP127" s="945" t="s">
        <v>484</v>
      </c>
      <c r="CQ127" s="946"/>
      <c r="CR127" s="946"/>
      <c r="CS127" s="946"/>
      <c r="CT127" s="946"/>
      <c r="CU127" s="946"/>
      <c r="CV127" s="946"/>
      <c r="CW127" s="946"/>
      <c r="CX127" s="946"/>
      <c r="CY127" s="946"/>
      <c r="CZ127" s="946"/>
      <c r="DA127" s="946"/>
      <c r="DB127" s="946"/>
      <c r="DC127" s="946"/>
      <c r="DD127" s="946"/>
      <c r="DE127" s="946"/>
      <c r="DF127" s="947"/>
      <c r="DG127" s="948" t="s">
        <v>439</v>
      </c>
      <c r="DH127" s="949"/>
      <c r="DI127" s="949"/>
      <c r="DJ127" s="949"/>
      <c r="DK127" s="949"/>
      <c r="DL127" s="949" t="s">
        <v>439</v>
      </c>
      <c r="DM127" s="949"/>
      <c r="DN127" s="949"/>
      <c r="DO127" s="949"/>
      <c r="DP127" s="949"/>
      <c r="DQ127" s="949" t="s">
        <v>128</v>
      </c>
      <c r="DR127" s="949"/>
      <c r="DS127" s="949"/>
      <c r="DT127" s="949"/>
      <c r="DU127" s="949"/>
      <c r="DV127" s="950" t="s">
        <v>439</v>
      </c>
      <c r="DW127" s="950"/>
      <c r="DX127" s="950"/>
      <c r="DY127" s="950"/>
      <c r="DZ127" s="951"/>
    </row>
    <row r="128" spans="1:130" s="214" customFormat="1" ht="26.25" customHeight="1" thickBot="1" x14ac:dyDescent="0.25">
      <c r="A128" s="1064" t="s">
        <v>485</v>
      </c>
      <c r="B128" s="1065"/>
      <c r="C128" s="1065"/>
      <c r="D128" s="1065"/>
      <c r="E128" s="1065"/>
      <c r="F128" s="1065"/>
      <c r="G128" s="1065"/>
      <c r="H128" s="1065"/>
      <c r="I128" s="1065"/>
      <c r="J128" s="1065"/>
      <c r="K128" s="1065"/>
      <c r="L128" s="1065"/>
      <c r="M128" s="1065"/>
      <c r="N128" s="1065"/>
      <c r="O128" s="1065"/>
      <c r="P128" s="1065"/>
      <c r="Q128" s="1065"/>
      <c r="R128" s="1065"/>
      <c r="S128" s="1065"/>
      <c r="T128" s="1065"/>
      <c r="U128" s="1065"/>
      <c r="V128" s="1065"/>
      <c r="W128" s="1066" t="s">
        <v>486</v>
      </c>
      <c r="X128" s="1066"/>
      <c r="Y128" s="1066"/>
      <c r="Z128" s="1067"/>
      <c r="AA128" s="1068">
        <v>525233</v>
      </c>
      <c r="AB128" s="1069"/>
      <c r="AC128" s="1069"/>
      <c r="AD128" s="1069"/>
      <c r="AE128" s="1070"/>
      <c r="AF128" s="1071">
        <v>508304</v>
      </c>
      <c r="AG128" s="1069"/>
      <c r="AH128" s="1069"/>
      <c r="AI128" s="1069"/>
      <c r="AJ128" s="1070"/>
      <c r="AK128" s="1071">
        <v>579755</v>
      </c>
      <c r="AL128" s="1069"/>
      <c r="AM128" s="1069"/>
      <c r="AN128" s="1069"/>
      <c r="AO128" s="1070"/>
      <c r="AP128" s="1072"/>
      <c r="AQ128" s="1073"/>
      <c r="AR128" s="1073"/>
      <c r="AS128" s="1073"/>
      <c r="AT128" s="1074"/>
      <c r="AU128" s="216"/>
      <c r="AV128" s="216"/>
      <c r="AW128" s="216"/>
      <c r="AX128" s="919" t="s">
        <v>487</v>
      </c>
      <c r="AY128" s="920"/>
      <c r="AZ128" s="920"/>
      <c r="BA128" s="920"/>
      <c r="BB128" s="920"/>
      <c r="BC128" s="920"/>
      <c r="BD128" s="920"/>
      <c r="BE128" s="921"/>
      <c r="BF128" s="1075" t="s">
        <v>439</v>
      </c>
      <c r="BG128" s="1076"/>
      <c r="BH128" s="1076"/>
      <c r="BI128" s="1076"/>
      <c r="BJ128" s="1076"/>
      <c r="BK128" s="1076"/>
      <c r="BL128" s="1077"/>
      <c r="BM128" s="1075">
        <v>12.71</v>
      </c>
      <c r="BN128" s="1076"/>
      <c r="BO128" s="1076"/>
      <c r="BP128" s="1076"/>
      <c r="BQ128" s="1076"/>
      <c r="BR128" s="1076"/>
      <c r="BS128" s="1077"/>
      <c r="BT128" s="1075">
        <v>20</v>
      </c>
      <c r="BU128" s="1076"/>
      <c r="BV128" s="1076"/>
      <c r="BW128" s="1076"/>
      <c r="BX128" s="1076"/>
      <c r="BY128" s="1076"/>
      <c r="BZ128" s="1099"/>
      <c r="CA128" s="239"/>
      <c r="CB128" s="239"/>
      <c r="CC128" s="239"/>
      <c r="CD128" s="239"/>
      <c r="CE128" s="239"/>
      <c r="CF128" s="239"/>
      <c r="CG128" s="216"/>
      <c r="CH128" s="216"/>
      <c r="CI128" s="216"/>
      <c r="CJ128" s="238"/>
      <c r="CK128" s="1047"/>
      <c r="CL128" s="1048"/>
      <c r="CM128" s="1048"/>
      <c r="CN128" s="1048"/>
      <c r="CO128" s="1049"/>
      <c r="CP128" s="1058" t="s">
        <v>488</v>
      </c>
      <c r="CQ128" s="741"/>
      <c r="CR128" s="741"/>
      <c r="CS128" s="741"/>
      <c r="CT128" s="741"/>
      <c r="CU128" s="741"/>
      <c r="CV128" s="741"/>
      <c r="CW128" s="741"/>
      <c r="CX128" s="741"/>
      <c r="CY128" s="741"/>
      <c r="CZ128" s="741"/>
      <c r="DA128" s="741"/>
      <c r="DB128" s="741"/>
      <c r="DC128" s="741"/>
      <c r="DD128" s="741"/>
      <c r="DE128" s="741"/>
      <c r="DF128" s="1059"/>
      <c r="DG128" s="1060" t="s">
        <v>439</v>
      </c>
      <c r="DH128" s="1061"/>
      <c r="DI128" s="1061"/>
      <c r="DJ128" s="1061"/>
      <c r="DK128" s="1061"/>
      <c r="DL128" s="1061" t="s">
        <v>439</v>
      </c>
      <c r="DM128" s="1061"/>
      <c r="DN128" s="1061"/>
      <c r="DO128" s="1061"/>
      <c r="DP128" s="1061"/>
      <c r="DQ128" s="1061" t="s">
        <v>439</v>
      </c>
      <c r="DR128" s="1061"/>
      <c r="DS128" s="1061"/>
      <c r="DT128" s="1061"/>
      <c r="DU128" s="1061"/>
      <c r="DV128" s="1062" t="s">
        <v>439</v>
      </c>
      <c r="DW128" s="1062"/>
      <c r="DX128" s="1062"/>
      <c r="DY128" s="1062"/>
      <c r="DZ128" s="1063"/>
    </row>
    <row r="129" spans="1:131" s="214" customFormat="1" ht="26.25" customHeight="1" x14ac:dyDescent="0.2">
      <c r="A129" s="957" t="s">
        <v>107</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093" t="s">
        <v>489</v>
      </c>
      <c r="X129" s="1094"/>
      <c r="Y129" s="1094"/>
      <c r="Z129" s="1095"/>
      <c r="AA129" s="981">
        <v>15105906</v>
      </c>
      <c r="AB129" s="982"/>
      <c r="AC129" s="982"/>
      <c r="AD129" s="982"/>
      <c r="AE129" s="983"/>
      <c r="AF129" s="984">
        <v>15574245</v>
      </c>
      <c r="AG129" s="982"/>
      <c r="AH129" s="982"/>
      <c r="AI129" s="982"/>
      <c r="AJ129" s="983"/>
      <c r="AK129" s="984">
        <v>15932749</v>
      </c>
      <c r="AL129" s="982"/>
      <c r="AM129" s="982"/>
      <c r="AN129" s="982"/>
      <c r="AO129" s="983"/>
      <c r="AP129" s="1096"/>
      <c r="AQ129" s="1097"/>
      <c r="AR129" s="1097"/>
      <c r="AS129" s="1097"/>
      <c r="AT129" s="1098"/>
      <c r="AU129" s="217"/>
      <c r="AV129" s="217"/>
      <c r="AW129" s="217"/>
      <c r="AX129" s="1088" t="s">
        <v>490</v>
      </c>
      <c r="AY129" s="946"/>
      <c r="AZ129" s="946"/>
      <c r="BA129" s="946"/>
      <c r="BB129" s="946"/>
      <c r="BC129" s="946"/>
      <c r="BD129" s="946"/>
      <c r="BE129" s="947"/>
      <c r="BF129" s="1089" t="s">
        <v>128</v>
      </c>
      <c r="BG129" s="1090"/>
      <c r="BH129" s="1090"/>
      <c r="BI129" s="1090"/>
      <c r="BJ129" s="1090"/>
      <c r="BK129" s="1090"/>
      <c r="BL129" s="1091"/>
      <c r="BM129" s="1089">
        <v>17.71</v>
      </c>
      <c r="BN129" s="1090"/>
      <c r="BO129" s="1090"/>
      <c r="BP129" s="1090"/>
      <c r="BQ129" s="1090"/>
      <c r="BR129" s="1090"/>
      <c r="BS129" s="1091"/>
      <c r="BT129" s="1089">
        <v>30</v>
      </c>
      <c r="BU129" s="1090"/>
      <c r="BV129" s="1090"/>
      <c r="BW129" s="1090"/>
      <c r="BX129" s="1090"/>
      <c r="BY129" s="1090"/>
      <c r="BZ129" s="1092"/>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957" t="s">
        <v>491</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093" t="s">
        <v>492</v>
      </c>
      <c r="X130" s="1094"/>
      <c r="Y130" s="1094"/>
      <c r="Z130" s="1095"/>
      <c r="AA130" s="981">
        <v>1583631</v>
      </c>
      <c r="AB130" s="982"/>
      <c r="AC130" s="982"/>
      <c r="AD130" s="982"/>
      <c r="AE130" s="983"/>
      <c r="AF130" s="984">
        <v>1626846</v>
      </c>
      <c r="AG130" s="982"/>
      <c r="AH130" s="982"/>
      <c r="AI130" s="982"/>
      <c r="AJ130" s="983"/>
      <c r="AK130" s="984">
        <v>1625414</v>
      </c>
      <c r="AL130" s="982"/>
      <c r="AM130" s="982"/>
      <c r="AN130" s="982"/>
      <c r="AO130" s="983"/>
      <c r="AP130" s="1096"/>
      <c r="AQ130" s="1097"/>
      <c r="AR130" s="1097"/>
      <c r="AS130" s="1097"/>
      <c r="AT130" s="1098"/>
      <c r="AU130" s="217"/>
      <c r="AV130" s="217"/>
      <c r="AW130" s="217"/>
      <c r="AX130" s="1088" t="s">
        <v>493</v>
      </c>
      <c r="AY130" s="946"/>
      <c r="AZ130" s="946"/>
      <c r="BA130" s="946"/>
      <c r="BB130" s="946"/>
      <c r="BC130" s="946"/>
      <c r="BD130" s="946"/>
      <c r="BE130" s="947"/>
      <c r="BF130" s="1124">
        <v>3.6</v>
      </c>
      <c r="BG130" s="1125"/>
      <c r="BH130" s="1125"/>
      <c r="BI130" s="1125"/>
      <c r="BJ130" s="1125"/>
      <c r="BK130" s="1125"/>
      <c r="BL130" s="1126"/>
      <c r="BM130" s="1124">
        <v>25</v>
      </c>
      <c r="BN130" s="1125"/>
      <c r="BO130" s="1125"/>
      <c r="BP130" s="1125"/>
      <c r="BQ130" s="1125"/>
      <c r="BR130" s="1125"/>
      <c r="BS130" s="1126"/>
      <c r="BT130" s="1124">
        <v>35</v>
      </c>
      <c r="BU130" s="1125"/>
      <c r="BV130" s="1125"/>
      <c r="BW130" s="1125"/>
      <c r="BX130" s="1125"/>
      <c r="BY130" s="1125"/>
      <c r="BZ130" s="1127"/>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1128"/>
      <c r="B131" s="1129"/>
      <c r="C131" s="1129"/>
      <c r="D131" s="1129"/>
      <c r="E131" s="1129"/>
      <c r="F131" s="1129"/>
      <c r="G131" s="1129"/>
      <c r="H131" s="1129"/>
      <c r="I131" s="1129"/>
      <c r="J131" s="1129"/>
      <c r="K131" s="1129"/>
      <c r="L131" s="1129"/>
      <c r="M131" s="1129"/>
      <c r="N131" s="1129"/>
      <c r="O131" s="1129"/>
      <c r="P131" s="1129"/>
      <c r="Q131" s="1129"/>
      <c r="R131" s="1129"/>
      <c r="S131" s="1129"/>
      <c r="T131" s="1129"/>
      <c r="U131" s="1129"/>
      <c r="V131" s="1129"/>
      <c r="W131" s="1130" t="s">
        <v>494</v>
      </c>
      <c r="X131" s="1131"/>
      <c r="Y131" s="1131"/>
      <c r="Z131" s="1132"/>
      <c r="AA131" s="1027">
        <v>13522275</v>
      </c>
      <c r="AB131" s="1009"/>
      <c r="AC131" s="1009"/>
      <c r="AD131" s="1009"/>
      <c r="AE131" s="1010"/>
      <c r="AF131" s="1008">
        <v>13947399</v>
      </c>
      <c r="AG131" s="1009"/>
      <c r="AH131" s="1009"/>
      <c r="AI131" s="1009"/>
      <c r="AJ131" s="1010"/>
      <c r="AK131" s="1008">
        <v>14307335</v>
      </c>
      <c r="AL131" s="1009"/>
      <c r="AM131" s="1009"/>
      <c r="AN131" s="1009"/>
      <c r="AO131" s="1010"/>
      <c r="AP131" s="1133"/>
      <c r="AQ131" s="1134"/>
      <c r="AR131" s="1134"/>
      <c r="AS131" s="1134"/>
      <c r="AT131" s="1135"/>
      <c r="AU131" s="217"/>
      <c r="AV131" s="217"/>
      <c r="AW131" s="217"/>
      <c r="AX131" s="1106" t="s">
        <v>495</v>
      </c>
      <c r="AY131" s="741"/>
      <c r="AZ131" s="741"/>
      <c r="BA131" s="741"/>
      <c r="BB131" s="741"/>
      <c r="BC131" s="741"/>
      <c r="BD131" s="741"/>
      <c r="BE131" s="1059"/>
      <c r="BF131" s="1107" t="s">
        <v>439</v>
      </c>
      <c r="BG131" s="1108"/>
      <c r="BH131" s="1108"/>
      <c r="BI131" s="1108"/>
      <c r="BJ131" s="1108"/>
      <c r="BK131" s="1108"/>
      <c r="BL131" s="1109"/>
      <c r="BM131" s="1107">
        <v>350</v>
      </c>
      <c r="BN131" s="1108"/>
      <c r="BO131" s="1108"/>
      <c r="BP131" s="1108"/>
      <c r="BQ131" s="1108"/>
      <c r="BR131" s="1108"/>
      <c r="BS131" s="1109"/>
      <c r="BT131" s="1110"/>
      <c r="BU131" s="1111"/>
      <c r="BV131" s="1111"/>
      <c r="BW131" s="1111"/>
      <c r="BX131" s="1111"/>
      <c r="BY131" s="1111"/>
      <c r="BZ131" s="1112"/>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1113" t="s">
        <v>496</v>
      </c>
      <c r="B132" s="1114"/>
      <c r="C132" s="1114"/>
      <c r="D132" s="1114"/>
      <c r="E132" s="1114"/>
      <c r="F132" s="1114"/>
      <c r="G132" s="1114"/>
      <c r="H132" s="1114"/>
      <c r="I132" s="1114"/>
      <c r="J132" s="1114"/>
      <c r="K132" s="1114"/>
      <c r="L132" s="1114"/>
      <c r="M132" s="1114"/>
      <c r="N132" s="1114"/>
      <c r="O132" s="1114"/>
      <c r="P132" s="1114"/>
      <c r="Q132" s="1114"/>
      <c r="R132" s="1114"/>
      <c r="S132" s="1114"/>
      <c r="T132" s="1114"/>
      <c r="U132" s="1114"/>
      <c r="V132" s="1117" t="s">
        <v>497</v>
      </c>
      <c r="W132" s="1117"/>
      <c r="X132" s="1117"/>
      <c r="Y132" s="1117"/>
      <c r="Z132" s="1118"/>
      <c r="AA132" s="1119">
        <v>3.0361459150000001</v>
      </c>
      <c r="AB132" s="1120"/>
      <c r="AC132" s="1120"/>
      <c r="AD132" s="1120"/>
      <c r="AE132" s="1121"/>
      <c r="AF132" s="1122">
        <v>3.9542426509999999</v>
      </c>
      <c r="AG132" s="1120"/>
      <c r="AH132" s="1120"/>
      <c r="AI132" s="1120"/>
      <c r="AJ132" s="1121"/>
      <c r="AK132" s="1122">
        <v>3.9599827639999998</v>
      </c>
      <c r="AL132" s="1120"/>
      <c r="AM132" s="1120"/>
      <c r="AN132" s="1120"/>
      <c r="AO132" s="1121"/>
      <c r="AP132" s="1024"/>
      <c r="AQ132" s="1025"/>
      <c r="AR132" s="1025"/>
      <c r="AS132" s="1025"/>
      <c r="AT132" s="1123"/>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1115"/>
      <c r="B133" s="1116"/>
      <c r="C133" s="1116"/>
      <c r="D133" s="1116"/>
      <c r="E133" s="1116"/>
      <c r="F133" s="1116"/>
      <c r="G133" s="1116"/>
      <c r="H133" s="1116"/>
      <c r="I133" s="1116"/>
      <c r="J133" s="1116"/>
      <c r="K133" s="1116"/>
      <c r="L133" s="1116"/>
      <c r="M133" s="1116"/>
      <c r="N133" s="1116"/>
      <c r="O133" s="1116"/>
      <c r="P133" s="1116"/>
      <c r="Q133" s="1116"/>
      <c r="R133" s="1116"/>
      <c r="S133" s="1116"/>
      <c r="T133" s="1116"/>
      <c r="U133" s="1116"/>
      <c r="V133" s="1100" t="s">
        <v>498</v>
      </c>
      <c r="W133" s="1100"/>
      <c r="X133" s="1100"/>
      <c r="Y133" s="1100"/>
      <c r="Z133" s="1101"/>
      <c r="AA133" s="1102">
        <v>1.9</v>
      </c>
      <c r="AB133" s="1103"/>
      <c r="AC133" s="1103"/>
      <c r="AD133" s="1103"/>
      <c r="AE133" s="1104"/>
      <c r="AF133" s="1102">
        <v>2.9</v>
      </c>
      <c r="AG133" s="1103"/>
      <c r="AH133" s="1103"/>
      <c r="AI133" s="1103"/>
      <c r="AJ133" s="1104"/>
      <c r="AK133" s="1102">
        <v>3.6</v>
      </c>
      <c r="AL133" s="1103"/>
      <c r="AM133" s="1103"/>
      <c r="AN133" s="1103"/>
      <c r="AO133" s="1104"/>
      <c r="AP133" s="1051"/>
      <c r="AQ133" s="1052"/>
      <c r="AR133" s="1052"/>
      <c r="AS133" s="1052"/>
      <c r="AT133" s="1105"/>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Tmg+M6nVC8coE07LBMvvyXjQUQGeTtTu9OmAio6xn/IG+MkLRh2gEgJxUy7iTrBYHLBRBCXdjPQFY+8rXw6GZA==" saltValue="gNMa3JiQoW6ZRxet2Wx2C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DQ105"/>
  <sheetViews>
    <sheetView showGridLines="0" view="pageBreakPreview" topLeftCell="AK52" zoomScaleNormal="85" zoomScaleSheetLayoutView="100" workbookViewId="0">
      <selection activeCell="CK74" sqref="CK74"/>
    </sheetView>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499</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DL89"/>
  <sheetViews>
    <sheetView showGridLines="0" topLeftCell="AC43" zoomScaleNormal="100"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rF1BI/H9Yzh0SFTxiPvGnIKo4fQWR7LK89zFJ/vsaO1fQQGZ4qgMKU0N0DcORoPTRXoCeAp5rI+coWezldh1g==" saltValue="gfrfauKgHWtAZrOAVlrx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AZ73"/>
  <sheetViews>
    <sheetView showGridLines="0" view="pageBreakPreview" topLeftCell="A37" workbookViewId="0">
      <selection activeCell="AL65" sqref="AL65"/>
    </sheetView>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500</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501</v>
      </c>
      <c r="AL6" s="250"/>
      <c r="AM6" s="250"/>
      <c r="AN6" s="250"/>
    </row>
    <row r="7" spans="1:46" ht="13.5" customHeight="1" x14ac:dyDescent="0.2">
      <c r="A7" s="249"/>
      <c r="AK7" s="252"/>
      <c r="AL7" s="253"/>
      <c r="AM7" s="253"/>
      <c r="AN7" s="254"/>
      <c r="AO7" s="1137" t="s">
        <v>502</v>
      </c>
      <c r="AP7" s="255"/>
      <c r="AQ7" s="256" t="s">
        <v>503</v>
      </c>
      <c r="AR7" s="257"/>
    </row>
    <row r="8" spans="1:46" ht="13.2" x14ac:dyDescent="0.2">
      <c r="A8" s="249"/>
      <c r="AK8" s="258"/>
      <c r="AL8" s="259"/>
      <c r="AM8" s="259"/>
      <c r="AN8" s="260"/>
      <c r="AO8" s="1138"/>
      <c r="AP8" s="261" t="s">
        <v>504</v>
      </c>
      <c r="AQ8" s="262" t="s">
        <v>505</v>
      </c>
      <c r="AR8" s="263" t="s">
        <v>506</v>
      </c>
    </row>
    <row r="9" spans="1:46" ht="13.2" x14ac:dyDescent="0.2">
      <c r="A9" s="249"/>
      <c r="AK9" s="1139" t="s">
        <v>507</v>
      </c>
      <c r="AL9" s="1140"/>
      <c r="AM9" s="1140"/>
      <c r="AN9" s="1141"/>
      <c r="AO9" s="264">
        <v>5992896</v>
      </c>
      <c r="AP9" s="264">
        <v>85672</v>
      </c>
      <c r="AQ9" s="265">
        <v>65025</v>
      </c>
      <c r="AR9" s="266">
        <v>31.8</v>
      </c>
    </row>
    <row r="10" spans="1:46" ht="13.5" customHeight="1" x14ac:dyDescent="0.2">
      <c r="A10" s="249"/>
      <c r="AK10" s="1139" t="s">
        <v>508</v>
      </c>
      <c r="AL10" s="1140"/>
      <c r="AM10" s="1140"/>
      <c r="AN10" s="1141"/>
      <c r="AO10" s="267">
        <v>79694</v>
      </c>
      <c r="AP10" s="267">
        <v>1139</v>
      </c>
      <c r="AQ10" s="268">
        <v>6119</v>
      </c>
      <c r="AR10" s="269">
        <v>-81.400000000000006</v>
      </c>
    </row>
    <row r="11" spans="1:46" ht="13.5" customHeight="1" x14ac:dyDescent="0.2">
      <c r="A11" s="249"/>
      <c r="AK11" s="1139" t="s">
        <v>509</v>
      </c>
      <c r="AL11" s="1140"/>
      <c r="AM11" s="1140"/>
      <c r="AN11" s="1141"/>
      <c r="AO11" s="267">
        <v>27501</v>
      </c>
      <c r="AP11" s="267">
        <v>393</v>
      </c>
      <c r="AQ11" s="268">
        <v>1220</v>
      </c>
      <c r="AR11" s="269">
        <v>-67.8</v>
      </c>
    </row>
    <row r="12" spans="1:46" ht="13.5" customHeight="1" x14ac:dyDescent="0.2">
      <c r="A12" s="249"/>
      <c r="AK12" s="1139" t="s">
        <v>510</v>
      </c>
      <c r="AL12" s="1140"/>
      <c r="AM12" s="1140"/>
      <c r="AN12" s="1141"/>
      <c r="AO12" s="267" t="s">
        <v>511</v>
      </c>
      <c r="AP12" s="267" t="s">
        <v>511</v>
      </c>
      <c r="AQ12" s="268">
        <v>12</v>
      </c>
      <c r="AR12" s="269" t="s">
        <v>511</v>
      </c>
    </row>
    <row r="13" spans="1:46" ht="13.5" customHeight="1" x14ac:dyDescent="0.2">
      <c r="A13" s="249"/>
      <c r="AK13" s="1139" t="s">
        <v>512</v>
      </c>
      <c r="AL13" s="1140"/>
      <c r="AM13" s="1140"/>
      <c r="AN13" s="1141"/>
      <c r="AO13" s="267">
        <v>247960</v>
      </c>
      <c r="AP13" s="267">
        <v>3545</v>
      </c>
      <c r="AQ13" s="268">
        <v>2792</v>
      </c>
      <c r="AR13" s="269">
        <v>27</v>
      </c>
    </row>
    <row r="14" spans="1:46" ht="13.5" customHeight="1" x14ac:dyDescent="0.2">
      <c r="A14" s="249"/>
      <c r="AK14" s="1139" t="s">
        <v>513</v>
      </c>
      <c r="AL14" s="1140"/>
      <c r="AM14" s="1140"/>
      <c r="AN14" s="1141"/>
      <c r="AO14" s="267">
        <v>33540</v>
      </c>
      <c r="AP14" s="267">
        <v>479</v>
      </c>
      <c r="AQ14" s="268">
        <v>1408</v>
      </c>
      <c r="AR14" s="269">
        <v>-66</v>
      </c>
    </row>
    <row r="15" spans="1:46" ht="13.5" customHeight="1" x14ac:dyDescent="0.2">
      <c r="A15" s="249"/>
      <c r="AK15" s="1142" t="s">
        <v>514</v>
      </c>
      <c r="AL15" s="1143"/>
      <c r="AM15" s="1143"/>
      <c r="AN15" s="1144"/>
      <c r="AO15" s="267">
        <v>-346373</v>
      </c>
      <c r="AP15" s="267">
        <v>-4952</v>
      </c>
      <c r="AQ15" s="268">
        <v>-3962</v>
      </c>
      <c r="AR15" s="269">
        <v>25</v>
      </c>
    </row>
    <row r="16" spans="1:46" ht="13.2" x14ac:dyDescent="0.2">
      <c r="A16" s="249"/>
      <c r="AK16" s="1142" t="s">
        <v>188</v>
      </c>
      <c r="AL16" s="1143"/>
      <c r="AM16" s="1143"/>
      <c r="AN16" s="1144"/>
      <c r="AO16" s="267">
        <v>6035218</v>
      </c>
      <c r="AP16" s="267">
        <v>86277</v>
      </c>
      <c r="AQ16" s="268">
        <v>72615</v>
      </c>
      <c r="AR16" s="269">
        <v>18.8</v>
      </c>
    </row>
    <row r="17" spans="1:46" ht="13.2" x14ac:dyDescent="0.2">
      <c r="A17" s="249"/>
    </row>
    <row r="18" spans="1:46" ht="13.2" x14ac:dyDescent="0.2">
      <c r="A18" s="249"/>
      <c r="AQ18" s="270"/>
      <c r="AR18" s="270"/>
    </row>
    <row r="19" spans="1:46" ht="13.2" x14ac:dyDescent="0.2">
      <c r="A19" s="249"/>
      <c r="AK19" s="245" t="s">
        <v>515</v>
      </c>
    </row>
    <row r="20" spans="1:46" ht="13.2" x14ac:dyDescent="0.2">
      <c r="A20" s="249"/>
      <c r="AK20" s="271"/>
      <c r="AL20" s="272"/>
      <c r="AM20" s="272"/>
      <c r="AN20" s="273"/>
      <c r="AO20" s="274" t="s">
        <v>516</v>
      </c>
      <c r="AP20" s="275" t="s">
        <v>517</v>
      </c>
      <c r="AQ20" s="276" t="s">
        <v>518</v>
      </c>
      <c r="AR20" s="277"/>
    </row>
    <row r="21" spans="1:46" s="250" customFormat="1" ht="13.2" x14ac:dyDescent="0.2">
      <c r="A21" s="278"/>
      <c r="AK21" s="1145" t="s">
        <v>519</v>
      </c>
      <c r="AL21" s="1146"/>
      <c r="AM21" s="1146"/>
      <c r="AN21" s="1147"/>
      <c r="AO21" s="279">
        <v>7.85</v>
      </c>
      <c r="AP21" s="280">
        <v>6.51</v>
      </c>
      <c r="AQ21" s="281">
        <v>1.34</v>
      </c>
      <c r="AS21" s="282"/>
      <c r="AT21" s="278"/>
    </row>
    <row r="22" spans="1:46" s="250" customFormat="1" ht="13.2" x14ac:dyDescent="0.2">
      <c r="A22" s="278"/>
      <c r="AK22" s="1145" t="s">
        <v>520</v>
      </c>
      <c r="AL22" s="1146"/>
      <c r="AM22" s="1146"/>
      <c r="AN22" s="1147"/>
      <c r="AO22" s="283">
        <v>100.3</v>
      </c>
      <c r="AP22" s="284">
        <v>98.4</v>
      </c>
      <c r="AQ22" s="285">
        <v>1.9</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36" t="s">
        <v>521</v>
      </c>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6"/>
      <c r="AI26" s="1136"/>
      <c r="AJ26" s="1136"/>
      <c r="AK26" s="1136"/>
      <c r="AL26" s="1136"/>
      <c r="AM26" s="1136"/>
      <c r="AN26" s="1136"/>
      <c r="AO26" s="1136"/>
      <c r="AP26" s="1136"/>
      <c r="AQ26" s="1136"/>
      <c r="AR26" s="1136"/>
      <c r="AS26" s="1136"/>
    </row>
    <row r="27" spans="1:46" ht="13.2" x14ac:dyDescent="0.2">
      <c r="A27" s="290"/>
      <c r="AS27" s="245"/>
      <c r="AT27" s="245"/>
    </row>
    <row r="28" spans="1:46" ht="16.2" x14ac:dyDescent="0.2">
      <c r="A28" s="246" t="s">
        <v>522</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523</v>
      </c>
      <c r="AL29" s="250"/>
      <c r="AM29" s="250"/>
      <c r="AN29" s="250"/>
      <c r="AS29" s="292"/>
    </row>
    <row r="30" spans="1:46" ht="13.5" customHeight="1" x14ac:dyDescent="0.2">
      <c r="A30" s="249"/>
      <c r="AK30" s="252"/>
      <c r="AL30" s="253"/>
      <c r="AM30" s="253"/>
      <c r="AN30" s="254"/>
      <c r="AO30" s="1137" t="s">
        <v>502</v>
      </c>
      <c r="AP30" s="255"/>
      <c r="AQ30" s="256" t="s">
        <v>503</v>
      </c>
      <c r="AR30" s="257"/>
    </row>
    <row r="31" spans="1:46" ht="13.2" x14ac:dyDescent="0.2">
      <c r="A31" s="249"/>
      <c r="AK31" s="258"/>
      <c r="AL31" s="259"/>
      <c r="AM31" s="259"/>
      <c r="AN31" s="260"/>
      <c r="AO31" s="1138"/>
      <c r="AP31" s="261" t="s">
        <v>504</v>
      </c>
      <c r="AQ31" s="262" t="s">
        <v>505</v>
      </c>
      <c r="AR31" s="263" t="s">
        <v>506</v>
      </c>
    </row>
    <row r="32" spans="1:46" ht="27" customHeight="1" x14ac:dyDescent="0.2">
      <c r="A32" s="249"/>
      <c r="AK32" s="1153" t="s">
        <v>524</v>
      </c>
      <c r="AL32" s="1154"/>
      <c r="AM32" s="1154"/>
      <c r="AN32" s="1155"/>
      <c r="AO32" s="293">
        <v>2556938</v>
      </c>
      <c r="AP32" s="293">
        <v>36553</v>
      </c>
      <c r="AQ32" s="294">
        <v>34910</v>
      </c>
      <c r="AR32" s="295">
        <v>4.7</v>
      </c>
    </row>
    <row r="33" spans="1:46" ht="13.5" customHeight="1" x14ac:dyDescent="0.2">
      <c r="A33" s="249"/>
      <c r="AK33" s="1153" t="s">
        <v>525</v>
      </c>
      <c r="AL33" s="1154"/>
      <c r="AM33" s="1154"/>
      <c r="AN33" s="1155"/>
      <c r="AO33" s="293" t="s">
        <v>511</v>
      </c>
      <c r="AP33" s="293" t="s">
        <v>511</v>
      </c>
      <c r="AQ33" s="294" t="s">
        <v>511</v>
      </c>
      <c r="AR33" s="295" t="s">
        <v>511</v>
      </c>
    </row>
    <row r="34" spans="1:46" ht="27" customHeight="1" x14ac:dyDescent="0.2">
      <c r="A34" s="249"/>
      <c r="AK34" s="1153" t="s">
        <v>526</v>
      </c>
      <c r="AL34" s="1154"/>
      <c r="AM34" s="1154"/>
      <c r="AN34" s="1155"/>
      <c r="AO34" s="293" t="s">
        <v>511</v>
      </c>
      <c r="AP34" s="293" t="s">
        <v>511</v>
      </c>
      <c r="AQ34" s="294">
        <v>4</v>
      </c>
      <c r="AR34" s="295" t="s">
        <v>511</v>
      </c>
    </row>
    <row r="35" spans="1:46" ht="27" customHeight="1" x14ac:dyDescent="0.2">
      <c r="A35" s="249"/>
      <c r="AK35" s="1153" t="s">
        <v>527</v>
      </c>
      <c r="AL35" s="1154"/>
      <c r="AM35" s="1154"/>
      <c r="AN35" s="1155"/>
      <c r="AO35" s="293">
        <v>96447</v>
      </c>
      <c r="AP35" s="293">
        <v>1379</v>
      </c>
      <c r="AQ35" s="294">
        <v>8517</v>
      </c>
      <c r="AR35" s="295">
        <v>-83.8</v>
      </c>
    </row>
    <row r="36" spans="1:46" ht="27" customHeight="1" x14ac:dyDescent="0.2">
      <c r="A36" s="249"/>
      <c r="AK36" s="1153" t="s">
        <v>528</v>
      </c>
      <c r="AL36" s="1154"/>
      <c r="AM36" s="1154"/>
      <c r="AN36" s="1155"/>
      <c r="AO36" s="293">
        <v>118352</v>
      </c>
      <c r="AP36" s="293">
        <v>1692</v>
      </c>
      <c r="AQ36" s="294">
        <v>1600</v>
      </c>
      <c r="AR36" s="295">
        <v>5.8</v>
      </c>
    </row>
    <row r="37" spans="1:46" ht="13.5" customHeight="1" x14ac:dyDescent="0.2">
      <c r="A37" s="249"/>
      <c r="AK37" s="1153" t="s">
        <v>529</v>
      </c>
      <c r="AL37" s="1154"/>
      <c r="AM37" s="1154"/>
      <c r="AN37" s="1155"/>
      <c r="AO37" s="293" t="s">
        <v>511</v>
      </c>
      <c r="AP37" s="293" t="s">
        <v>511</v>
      </c>
      <c r="AQ37" s="294">
        <v>1669</v>
      </c>
      <c r="AR37" s="295" t="s">
        <v>511</v>
      </c>
    </row>
    <row r="38" spans="1:46" ht="27" customHeight="1" x14ac:dyDescent="0.2">
      <c r="A38" s="249"/>
      <c r="AK38" s="1156" t="s">
        <v>530</v>
      </c>
      <c r="AL38" s="1157"/>
      <c r="AM38" s="1157"/>
      <c r="AN38" s="1158"/>
      <c r="AO38" s="296" t="s">
        <v>511</v>
      </c>
      <c r="AP38" s="296" t="s">
        <v>511</v>
      </c>
      <c r="AQ38" s="297">
        <v>1</v>
      </c>
      <c r="AR38" s="285" t="s">
        <v>511</v>
      </c>
      <c r="AS38" s="292"/>
    </row>
    <row r="39" spans="1:46" ht="13.2" x14ac:dyDescent="0.2">
      <c r="A39" s="249"/>
      <c r="AK39" s="1156" t="s">
        <v>531</v>
      </c>
      <c r="AL39" s="1157"/>
      <c r="AM39" s="1157"/>
      <c r="AN39" s="1158"/>
      <c r="AO39" s="293">
        <v>-579755</v>
      </c>
      <c r="AP39" s="293">
        <v>-8288</v>
      </c>
      <c r="AQ39" s="294">
        <v>-6461</v>
      </c>
      <c r="AR39" s="295">
        <v>28.3</v>
      </c>
      <c r="AS39" s="292"/>
    </row>
    <row r="40" spans="1:46" ht="27" customHeight="1" x14ac:dyDescent="0.2">
      <c r="A40" s="249"/>
      <c r="AK40" s="1153" t="s">
        <v>532</v>
      </c>
      <c r="AL40" s="1154"/>
      <c r="AM40" s="1154"/>
      <c r="AN40" s="1155"/>
      <c r="AO40" s="293">
        <v>-1625414</v>
      </c>
      <c r="AP40" s="293">
        <v>-23236</v>
      </c>
      <c r="AQ40" s="294">
        <v>-28321</v>
      </c>
      <c r="AR40" s="295">
        <v>-18</v>
      </c>
      <c r="AS40" s="292"/>
    </row>
    <row r="41" spans="1:46" ht="13.2" x14ac:dyDescent="0.2">
      <c r="A41" s="249"/>
      <c r="AK41" s="1159" t="s">
        <v>301</v>
      </c>
      <c r="AL41" s="1160"/>
      <c r="AM41" s="1160"/>
      <c r="AN41" s="1161"/>
      <c r="AO41" s="293">
        <v>566568</v>
      </c>
      <c r="AP41" s="293">
        <v>8099</v>
      </c>
      <c r="AQ41" s="294">
        <v>11918</v>
      </c>
      <c r="AR41" s="295">
        <v>-32</v>
      </c>
      <c r="AS41" s="292"/>
    </row>
    <row r="42" spans="1:46" ht="13.2" x14ac:dyDescent="0.2">
      <c r="A42" s="249"/>
      <c r="AK42" s="298" t="s">
        <v>533</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534</v>
      </c>
    </row>
    <row r="48" spans="1:46" ht="13.2" x14ac:dyDescent="0.2">
      <c r="A48" s="249"/>
      <c r="AK48" s="303" t="s">
        <v>535</v>
      </c>
      <c r="AL48" s="303"/>
      <c r="AM48" s="303"/>
      <c r="AN48" s="303"/>
      <c r="AO48" s="303"/>
      <c r="AP48" s="303"/>
      <c r="AQ48" s="304"/>
      <c r="AR48" s="303"/>
    </row>
    <row r="49" spans="1:44" ht="13.5" customHeight="1" x14ac:dyDescent="0.2">
      <c r="A49" s="249"/>
      <c r="AK49" s="305"/>
      <c r="AL49" s="306"/>
      <c r="AM49" s="1148" t="s">
        <v>502</v>
      </c>
      <c r="AN49" s="1150" t="s">
        <v>536</v>
      </c>
      <c r="AO49" s="1151"/>
      <c r="AP49" s="1151"/>
      <c r="AQ49" s="1151"/>
      <c r="AR49" s="1152"/>
    </row>
    <row r="50" spans="1:44" ht="13.2" x14ac:dyDescent="0.2">
      <c r="A50" s="249"/>
      <c r="AK50" s="307"/>
      <c r="AL50" s="308"/>
      <c r="AM50" s="1149"/>
      <c r="AN50" s="309" t="s">
        <v>537</v>
      </c>
      <c r="AO50" s="310" t="s">
        <v>538</v>
      </c>
      <c r="AP50" s="311" t="s">
        <v>539</v>
      </c>
      <c r="AQ50" s="312" t="s">
        <v>540</v>
      </c>
      <c r="AR50" s="313" t="s">
        <v>541</v>
      </c>
    </row>
    <row r="51" spans="1:44" ht="13.2" x14ac:dyDescent="0.2">
      <c r="A51" s="249"/>
      <c r="AK51" s="305" t="s">
        <v>542</v>
      </c>
      <c r="AL51" s="306"/>
      <c r="AM51" s="314">
        <v>1119816</v>
      </c>
      <c r="AN51" s="315">
        <v>15608</v>
      </c>
      <c r="AO51" s="316">
        <v>-67.2</v>
      </c>
      <c r="AP51" s="317">
        <v>70615</v>
      </c>
      <c r="AQ51" s="318">
        <v>4.9000000000000004</v>
      </c>
      <c r="AR51" s="319">
        <v>-72.099999999999994</v>
      </c>
    </row>
    <row r="52" spans="1:44" ht="13.2" x14ac:dyDescent="0.2">
      <c r="A52" s="249"/>
      <c r="AK52" s="320"/>
      <c r="AL52" s="321" t="s">
        <v>543</v>
      </c>
      <c r="AM52" s="322">
        <v>578990</v>
      </c>
      <c r="AN52" s="323">
        <v>8070</v>
      </c>
      <c r="AO52" s="324">
        <v>-79.099999999999994</v>
      </c>
      <c r="AP52" s="325">
        <v>37382</v>
      </c>
      <c r="AQ52" s="326">
        <v>-1.9</v>
      </c>
      <c r="AR52" s="327">
        <v>-77.2</v>
      </c>
    </row>
    <row r="53" spans="1:44" ht="13.2" x14ac:dyDescent="0.2">
      <c r="A53" s="249"/>
      <c r="AK53" s="305" t="s">
        <v>544</v>
      </c>
      <c r="AL53" s="306"/>
      <c r="AM53" s="314">
        <v>784607</v>
      </c>
      <c r="AN53" s="315">
        <v>10994</v>
      </c>
      <c r="AO53" s="316">
        <v>-29.6</v>
      </c>
      <c r="AP53" s="317">
        <v>69185</v>
      </c>
      <c r="AQ53" s="318">
        <v>-2</v>
      </c>
      <c r="AR53" s="319">
        <v>-27.6</v>
      </c>
    </row>
    <row r="54" spans="1:44" ht="13.2" x14ac:dyDescent="0.2">
      <c r="A54" s="249"/>
      <c r="AK54" s="320"/>
      <c r="AL54" s="321" t="s">
        <v>543</v>
      </c>
      <c r="AM54" s="322">
        <v>374689</v>
      </c>
      <c r="AN54" s="323">
        <v>5250</v>
      </c>
      <c r="AO54" s="324">
        <v>-34.9</v>
      </c>
      <c r="AP54" s="325">
        <v>38519</v>
      </c>
      <c r="AQ54" s="326">
        <v>3</v>
      </c>
      <c r="AR54" s="327">
        <v>-37.9</v>
      </c>
    </row>
    <row r="55" spans="1:44" ht="13.2" x14ac:dyDescent="0.2">
      <c r="A55" s="249"/>
      <c r="AK55" s="305" t="s">
        <v>545</v>
      </c>
      <c r="AL55" s="306"/>
      <c r="AM55" s="314">
        <v>1259355</v>
      </c>
      <c r="AN55" s="315">
        <v>17745</v>
      </c>
      <c r="AO55" s="316">
        <v>61.4</v>
      </c>
      <c r="AP55" s="317">
        <v>70166</v>
      </c>
      <c r="AQ55" s="318">
        <v>1.4</v>
      </c>
      <c r="AR55" s="319">
        <v>60</v>
      </c>
    </row>
    <row r="56" spans="1:44" ht="13.2" x14ac:dyDescent="0.2">
      <c r="A56" s="249"/>
      <c r="AK56" s="320"/>
      <c r="AL56" s="321" t="s">
        <v>543</v>
      </c>
      <c r="AM56" s="322">
        <v>723400</v>
      </c>
      <c r="AN56" s="323">
        <v>10193</v>
      </c>
      <c r="AO56" s="324">
        <v>94.2</v>
      </c>
      <c r="AP56" s="325">
        <v>36115</v>
      </c>
      <c r="AQ56" s="326">
        <v>-6.2</v>
      </c>
      <c r="AR56" s="327">
        <v>100.4</v>
      </c>
    </row>
    <row r="57" spans="1:44" ht="13.2" x14ac:dyDescent="0.2">
      <c r="A57" s="249"/>
      <c r="AK57" s="305" t="s">
        <v>546</v>
      </c>
      <c r="AL57" s="306"/>
      <c r="AM57" s="314">
        <v>4415297</v>
      </c>
      <c r="AN57" s="315">
        <v>62719</v>
      </c>
      <c r="AO57" s="316">
        <v>253.4</v>
      </c>
      <c r="AP57" s="317">
        <v>70329</v>
      </c>
      <c r="AQ57" s="318">
        <v>0.2</v>
      </c>
      <c r="AR57" s="319">
        <v>253.2</v>
      </c>
    </row>
    <row r="58" spans="1:44" ht="13.2" x14ac:dyDescent="0.2">
      <c r="A58" s="249"/>
      <c r="AK58" s="320"/>
      <c r="AL58" s="321" t="s">
        <v>543</v>
      </c>
      <c r="AM58" s="322">
        <v>3597558</v>
      </c>
      <c r="AN58" s="323">
        <v>51103</v>
      </c>
      <c r="AO58" s="324">
        <v>401.4</v>
      </c>
      <c r="AP58" s="325">
        <v>39403</v>
      </c>
      <c r="AQ58" s="326">
        <v>9.1</v>
      </c>
      <c r="AR58" s="327">
        <v>392.3</v>
      </c>
    </row>
    <row r="59" spans="1:44" ht="13.2" x14ac:dyDescent="0.2">
      <c r="A59" s="249"/>
      <c r="AK59" s="305" t="s">
        <v>547</v>
      </c>
      <c r="AL59" s="306"/>
      <c r="AM59" s="314">
        <v>1651784</v>
      </c>
      <c r="AN59" s="315">
        <v>23613</v>
      </c>
      <c r="AO59" s="316">
        <v>-62.4</v>
      </c>
      <c r="AP59" s="317">
        <v>45945</v>
      </c>
      <c r="AQ59" s="318">
        <v>-34.700000000000003</v>
      </c>
      <c r="AR59" s="319">
        <v>-27.7</v>
      </c>
    </row>
    <row r="60" spans="1:44" ht="13.2" x14ac:dyDescent="0.2">
      <c r="A60" s="249"/>
      <c r="AK60" s="320"/>
      <c r="AL60" s="321" t="s">
        <v>543</v>
      </c>
      <c r="AM60" s="322">
        <v>1127201</v>
      </c>
      <c r="AN60" s="323">
        <v>16114</v>
      </c>
      <c r="AO60" s="324">
        <v>-68.5</v>
      </c>
      <c r="AP60" s="325">
        <v>25180</v>
      </c>
      <c r="AQ60" s="326">
        <v>-36.1</v>
      </c>
      <c r="AR60" s="327">
        <v>-32.4</v>
      </c>
    </row>
    <row r="61" spans="1:44" ht="13.2" x14ac:dyDescent="0.2">
      <c r="A61" s="249"/>
      <c r="AK61" s="305" t="s">
        <v>548</v>
      </c>
      <c r="AL61" s="328"/>
      <c r="AM61" s="314">
        <v>1846172</v>
      </c>
      <c r="AN61" s="315">
        <v>26136</v>
      </c>
      <c r="AO61" s="316">
        <v>31.1</v>
      </c>
      <c r="AP61" s="317">
        <v>65248</v>
      </c>
      <c r="AQ61" s="329">
        <v>-6</v>
      </c>
      <c r="AR61" s="319">
        <v>37.1</v>
      </c>
    </row>
    <row r="62" spans="1:44" ht="13.2" x14ac:dyDescent="0.2">
      <c r="A62" s="249"/>
      <c r="AK62" s="320"/>
      <c r="AL62" s="321" t="s">
        <v>543</v>
      </c>
      <c r="AM62" s="322">
        <v>1280368</v>
      </c>
      <c r="AN62" s="323">
        <v>18146</v>
      </c>
      <c r="AO62" s="324">
        <v>62.6</v>
      </c>
      <c r="AP62" s="325">
        <v>35320</v>
      </c>
      <c r="AQ62" s="326">
        <v>-6.4</v>
      </c>
      <c r="AR62" s="327">
        <v>69</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A+wypDG9EbWZl9sdPUCn7dMQqaodmr7gB4yW2pcbfqhmg/Uw5LzXLYWyyzQhE/KnsskULoURyAa72GSfz1hRMQ==" saltValue="9Iv1n5I1yBY5nI3+ZWTA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pageSetUpPr fitToPage="1"/>
  </sheetPr>
  <dimension ref="A1:DU121"/>
  <sheetViews>
    <sheetView showGridLines="0" topLeftCell="AB82" zoomScaleNormal="100" zoomScaleSheetLayoutView="55" workbookViewId="0">
      <selection activeCell="AD47" sqref="AD47:AI51"/>
    </sheetView>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550</v>
      </c>
    </row>
    <row r="121" spans="125:125" ht="13.5" hidden="1" customHeight="1" x14ac:dyDescent="0.2">
      <c r="DU121" s="243"/>
    </row>
  </sheetData>
  <sheetProtection algorithmName="SHA-512" hashValue="AtRXhCVWNzJogNGGiB9t7CdyKXGOyTaPPc6f/1jINEgJgPrsWtKjaQPSMoQ0u8A3+6+34jK+zVG0qvaQQb3Hnw==" saltValue="eq2if5E8bzXZIMVHk1Bk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1:EL116"/>
  <sheetViews>
    <sheetView showGridLines="0" zoomScaleNormal="100" zoomScaleSheetLayoutView="55" workbookViewId="0">
      <selection activeCell="BJ103" sqref="BJ103"/>
    </sheetView>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551</v>
      </c>
    </row>
  </sheetData>
  <sheetProtection algorithmName="SHA-512" hashValue="trujAbzb6HGH0HEmMf0tZ/P3BjrjKzZ8UG/9gnEXeT9kbIhWZZhR9OD3B+vtjRktlERbVLtJJq4d4Hgz8dynQg==" saltValue="remEjE1/CMdz0ii7QKjn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C00000"/>
    <pageSetUpPr fitToPage="1"/>
  </sheetPr>
  <dimension ref="B1:J50"/>
  <sheetViews>
    <sheetView showGridLines="0" topLeftCell="A34" zoomScaleSheetLayoutView="100" workbookViewId="0">
      <selection activeCell="M45" sqref="M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162" t="s">
        <v>3</v>
      </c>
      <c r="D47" s="1162"/>
      <c r="E47" s="1163"/>
      <c r="F47" s="11">
        <v>8.7899999999999991</v>
      </c>
      <c r="G47" s="12">
        <v>12</v>
      </c>
      <c r="H47" s="12">
        <v>11.7</v>
      </c>
      <c r="I47" s="12">
        <v>10.56</v>
      </c>
      <c r="J47" s="13">
        <v>12.45</v>
      </c>
    </row>
    <row r="48" spans="2:10" ht="57.75" customHeight="1" x14ac:dyDescent="0.2">
      <c r="B48" s="14"/>
      <c r="C48" s="1164" t="s">
        <v>4</v>
      </c>
      <c r="D48" s="1164"/>
      <c r="E48" s="1165"/>
      <c r="F48" s="15">
        <v>3.75</v>
      </c>
      <c r="G48" s="16">
        <v>3.21</v>
      </c>
      <c r="H48" s="16">
        <v>2.8</v>
      </c>
      <c r="I48" s="16">
        <v>5.67</v>
      </c>
      <c r="J48" s="17">
        <v>5.21</v>
      </c>
    </row>
    <row r="49" spans="2:10" ht="57.75" customHeight="1" thickBot="1" x14ac:dyDescent="0.25">
      <c r="B49" s="18"/>
      <c r="C49" s="1166" t="s">
        <v>5</v>
      </c>
      <c r="D49" s="1166"/>
      <c r="E49" s="1167"/>
      <c r="F49" s="19">
        <v>2.29</v>
      </c>
      <c r="G49" s="20">
        <v>0.87</v>
      </c>
      <c r="H49" s="20">
        <v>0.68</v>
      </c>
      <c r="I49" s="20">
        <v>0.77</v>
      </c>
      <c r="J49" s="21">
        <v>1.4</v>
      </c>
    </row>
    <row r="50" spans="2:10" ht="13.2" x14ac:dyDescent="0.2"/>
  </sheetData>
  <sheetProtection algorithmName="SHA-512" hashValue="OFkxiCCFGDFkO8NGNDWXx8WtdfeihQvKK3e1uLenMsZe1fK61Ci82mmzDdyuADzwFCXad/PELvbUj38iOmy3bQ==" saltValue="8xosyjU8mEMGBnw0K2TW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大竹 伸幸</dc:creator>
  <cp:lastModifiedBy> </cp:lastModifiedBy>
  <dcterms:created xsi:type="dcterms:W3CDTF">2023-03-23T07:37:36Z</dcterms:created>
  <dcterms:modified xsi:type="dcterms:W3CDTF">2023-10-12T08:03:22Z</dcterms:modified>
</cp:coreProperties>
</file>