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5C726173-5661-46D0-B795-823317CDB1A4}" xr6:coauthVersionLast="36" xr6:coauthVersionMax="36" xr10:uidLastSave="{00000000-0000-0000-0000-000000000000}"/>
  <bookViews>
    <workbookView xWindow="0" yWindow="0" windowWidth="28800" windowHeight="1222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<sst xmlns="http://schemas.openxmlformats.org/spreadsheetml/2006/main" count="1189" uniqueCount="607">
  <si>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</si>
  <si>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</si>
  <si>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</si>
  <si>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</si>
  <si>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</si>
  <si>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</si>
  <si>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</si>
  <si>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</si>
  <si>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</si>
  <si>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</si>
  <si>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</si>
  <si>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</si>
  <si>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</si>
  <si>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</si>
  <si>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</si>
  <si>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</si>
  <si>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</si>
  <si>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</si>
  <si>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</si>
  <si>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</si>
  <si>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</si>
  <si>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</si>
  <si>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</si>
  <si>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</si>
  <si>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</si>
  <si>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</si>
  <si>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</si>
  <si>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</si>
  <si>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</si>
  <si>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</si>
  <si>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</si>
  <si>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</si>
  <si>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</si>
  <si>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</si>
  <si>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</si>
  <si>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</si>
  <si>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</si>
  <si>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</si>
  <si>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</si>
  <si>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</si>
  <si>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</si>
  <si>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</si>
  <si>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</si>
  <si>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</si>
  <si>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</si>
  <si>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</si>
  <si>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</si>
  <si>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</si>
  <si>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</si>
  <si>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</si>
  <si>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</si>
  <si>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</si>
  <si>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</si>
  <si>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</si>
  <si>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</si>
  <si>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</si>
  <si>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</si>
  <si>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</si>
  <si>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</si>
  <si>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</si>
  <si>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</si>
  <si>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</si>
  <si>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</si>
  <si>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</si>
  <si>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</si>
  <si>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</si>
  <si>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</si>
  <si>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</si>
  <si>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</si>
  <si>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</si>
  <si>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</si>
  <si>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</si>
  <si>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</si>
  <si>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</si>
  <si>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</si>
  <si>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</si>
  <si>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</si>
  <si>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</si>
  <si>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</si>
  <si>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</si>
  <si>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</si>
  <si>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</si>
  <si>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</si>
  <si>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</si>
  <si>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</si>
  <si>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</si>
  <si>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</si>
  <si>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</si>
  <si>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</si>
  <si>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</si>
  <si>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</si>
  <si>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</si>
  <si>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</si>
  <si>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</si>
  <si>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</si>
  <si>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</si>
  <si>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</si>
  <si>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</si>
  <si>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</si>
  <si>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</si>
  <si>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</si>
  <si>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</si>
  <si>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</si>
  <si>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</si>
  <si>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</si>
  <si>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</si>
  <si>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</si>
  <si>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</si>
  <si>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</si>
  <si>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</si>
  <si>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</si>
  <si>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</si>
  <si>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</si>
  <si>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</si>
  <si>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</si>
  <si>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</si>
  <si>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</si>
  <si>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</si>
  <si>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</si>
  <si>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</si>
  <si>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</si>
  <si>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</si>
  <si>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</si>
  <si>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</si>
  <si>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</si>
  <si>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</si>
  <si>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</si>
  <si>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</si>
  <si>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</si>
  <si>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</si>
  <si>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</si>
  <si>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</si>
  <si>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</si>
  <si>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</si>
  <si>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</si>
  <si>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</si>
  <si>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</si>
  <si>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</si>
  <si>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</si>
  <si>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</si>
  <si>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</si>
  <si>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</si>
  <si>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</si>
  <si>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</si>
  <si>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</si>
  <si>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</si>
  <si>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</si>
  <si>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</si>
  <si>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</si>
  <si>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</si>
  <si>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</si>
  <si>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</si>
  <si>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</si>
  <si>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</si>
  <si>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</si>
  <si>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</si>
  <si>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</si>
  <si>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</si>
  <si>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</si>
  <si>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</si>
  <si>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</si>
  <si>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</si>
  <si>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</si>
  <si>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</si>
  <si>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</si>
  <si>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</si>
  <si>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</si>
  <si>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</si>
  <si>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</si>
  <si>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</si>
  <si>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</si>
  <si>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</si>
  <si>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</si>
  <si>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</si>
  <si>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</si>
  <si>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</si>
  <si>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</si>
  <si>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</si>
  <si>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</si>
  <si>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</si>
  <si>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</si>
  <si>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</si>
  <si>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</si>
  <si>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</si>
  <si>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</si>
  <si>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</si>
  <si>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</si>
  <si>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</si>
  <si>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</si>
  <si>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</si>
  <si>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</si>
  <si>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</si>
  <si>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</si>
  <si>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</si>
  <si>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</si>
  <si>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</si>
  <si>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</si>
  <si>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</si>
  <si>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</si>
  <si>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</si>
  <si>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</si>
  <si>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</si>
  <si>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</si>
  <si>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</si>
  <si>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</si>
  <si>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</si>
  <si>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</si>
  <si>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</si>
  <si>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</si>
  <si>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</si>
  <si>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</si>
  <si>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</si>
  <si>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</si>
  <si>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</si>
  <si>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</si>
  <si>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</si>
  <si>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</si>
  <si>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京都府笠置町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</si>
  <si>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</si>
  <si>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</si>
  <si>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</si>
  <si>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</si>
  <si>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</si>
  <si>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</si>
  <si>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</si>
  <si>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</si>
  <si>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</si>
  <si>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</si>
  <si>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</si>
  <si>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</si>
  <si>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</si>
  <si>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</si>
  <si>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</si>
  <si>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</si>
  <si>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</si>
  <si>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</si>
  <si>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</si>
  <si>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</si>
  <si>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</si>
  <si>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</si>
  <si>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</si>
  <si>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</si>
  <si>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</si>
  <si>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</si>
  <si>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</si>
  <si>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</si>
  <si>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</si>
  <si>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</si>
  <si>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</si>
  <si>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</si>
  <si>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</si>
  <si>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</si>
  <si>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</si>
  <si>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</si>
  <si>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</si>
  <si>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</si>
  <si>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</si>
  <si>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</si>
  <si>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</si>
  <si>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</si>
  <si>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</si>
  <si>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</si>
  <si>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</si>
  <si>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</si>
  <si>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</si>
  <si>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</si>
  <si>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</si>
  <si>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</si>
  <si>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</si>
  <si>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</si>
  <si>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</si>
  <si>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</si>
  <si>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</si>
  <si>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</si>
  <si>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</si>
  <si>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</si>
  <si>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</si>
  <si>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</si>
  <si>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</si>
  <si>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</si>
  <si>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</si>
  <si>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</si>
  <si>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</si>
  <si>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</si>
  <si>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</si>
  <si>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</si>
  <si>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</si>
  <si>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</si>
  <si>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</si>
  <si>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</si>
  <si>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</si>
  <si>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</si>
  <si>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</si>
  <si>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</si>
  <si>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</si>
  <si>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</si>
  <si>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</si>
  <si>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</si>
  <si>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</si>
  <si>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</si>
  <si>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</si>
  <si>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</si>
  <si>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</si>
  <si>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</si>
  <si>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</si>
  <si>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</si>
  <si>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</si>
  <si>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</si>
  <si>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</si>
  <si>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</si>
  <si>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</si>
  <si>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</si>
  <si>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</si>
  <si>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</si>
  <si>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</si>
  <si>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</si>
  <si>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</si>
  <si>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</si>
  <si>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</si>
  <si>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</si>
  <si>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</si>
  <si>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</si>
  <si>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</si>
  <si>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</si>
  <si>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</si>
  <si>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</si>
  <si>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</si>
  <si>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</si>
  <si>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</si>
  <si>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</si>
  <si>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</si>
  <si>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</si>
  <si>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</si>
  <si>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</si>
  <si>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</si>
  <si>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</si>
  <si>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</si>
  <si>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</si>
  <si>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</si>
  <si>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</si>
  <si>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</si>
  <si>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</si>
  <si>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</si>
  <si>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</si>
  <si>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</si>
  <si>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</si>
  <si>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</si>
  <si>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</si>
  <si>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</si>
  <si>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</si>
  <si>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</si>
  <si>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</si>
  <si>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</si>
  <si>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</si>
  <si>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</si>
  <si>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</si>
  <si>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</si>
  <si>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</si>
  <si>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</si>
  <si>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</si>
  <si>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</si>
  <si>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</si>
  <si>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</si>
  <si>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</si>
  <si>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</si>
  <si>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</si>
  <si>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</si>
  <si>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</si>
  <si>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</si>
  <si>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</si>
  <si>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</si>
  <si>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</si>
  <si>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京都府笠置町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</si>
  <si>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</si>
  <si>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</si>
  <si>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</si>
  <si>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</si>
  <si>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</si>
  <si>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</si>
  <si>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</si>
  <si>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</si>
  <si>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</si>
  <si>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</si>
  <si>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</si>
  <si>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</si>
  <si>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</si>
  <si>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</si>
  <si>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</si>
  <si>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</si>
  <si>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</si>
  <si>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</si>
  <si>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</si>
  <si>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</si>
  <si>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</si>
  <si>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</si>
  <si>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</si>
  <si>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</si>
  <si>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</si>
  <si>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</si>
  <si>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</si>
  <si>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</si>
  <si>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</si>
  <si>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</si>
  <si>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</si>
  <si>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</si>
  <si>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</si>
  <si>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</si>
  <si>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</si>
  <si>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</si>
  <si>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</si>
  <si>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</si>
  <si>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</si>
  <si>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</si>
  <si>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</si>
  <si>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</si>
  <si>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</si>
  <si>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</si>
  <si>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</si>
  <si>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</si>
  <si>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</si>
  <si>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</si>
  <si>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</si>
  <si>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</si>
  <si>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</si>
  <si>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</si>
  <si>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</si>
  <si>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</si>
  <si>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</si>
  <si>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</si>
  <si>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</si>
  <si>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</si>
  <si>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</si>
  <si>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</si>
  <si>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</si>
  <si>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</si>
  <si>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</si>
  <si>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</si>
  <si>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</si>
  <si>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</si>
  <si>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</si>
  <si>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</si>
  <si>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</si>
  <si>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</si>
  <si>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</si>
  <si>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</si>
  <si>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</si>
  <si>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</si>
  <si>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</si>
  <si>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</si>
  <si>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</si>
  <si>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</si>
  <si>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</si>
  <si>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</si>
  <si>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</si>
  <si>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</si>
  <si>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</si>
  <si>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</si>
  <si>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</si>
  <si>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</si>
  <si>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</si>
  <si>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</si>
  <si>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</si>
  <si>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</si>
  <si>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</si>
  <si>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</si>
  <si>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</si>
  <si>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</si>
  <si>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</si>
  <si>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</si>
  <si>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</si>
  <si>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</si>
  <si>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</si>
  <si>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</si>
  <si>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</si>
  <si>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</si>
  <si>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</si>
  <si>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</si>
  <si>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</si>
  <si>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</si>
  <si>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</si>
  <si>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</si>
  <si>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</si>
  <si>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</si>
  <si>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</si>
  <si>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</si>
  <si>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</si>
  <si>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</si>
  <si>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</si>
  <si>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</si>
  <si>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</si>
  <si>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</si>
  <si>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</si>
  <si>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</si>
  <si>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</si>
  <si>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</si>
  <si>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</si>
  <si>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</si>
  <si>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</si>
  <si>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</si>
  <si>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</si>
  <si>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</si>
  <si>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</si>
  <si>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</si>
  <si>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</si>
  <si>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</si>
  <si>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</si>
  <si>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</si>
  <si>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</si>
  <si>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</si>
  <si>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</si>
  <si>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</si>
  <si>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</si>
  <si>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</si>
  <si>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</si>
  <si>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</si>
  <si>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</si>
  <si>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</si>
  <si>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</si>
  <si>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</si>
  <si>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</si>
  <si>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</si>
  <si>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</si>
  <si>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</si>
  <si>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</si>
  <si>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</si>
  <si>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</si>
  <si>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</si>
  <si>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</si>
  <si>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</si>
  <si>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</si>
  <si>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</si>
  <si>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</si>
  <si>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</si>
  <si>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</si>
  <si>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</si>
  <si>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</si>
  <si>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</si>
  <si>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</si>
  <si>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</si>
  <si>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</si>
  <si>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</si>
  <si>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</si>
  <si>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</si>
  <si>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</si>
  <si>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</si>
  <si>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</si>
  <si>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</si>
  <si>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</si>
  <si>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</si>
  <si>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</si>
  <si>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</si>
  <si>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</si>
  <si>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</si>
  <si>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</si>
  <si>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</si>
  <si>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0.72</t>
  </si>
  <si>
    <t>▲ 11.45</t>
  </si>
  <si>
    <t>▲ 4.02</t>
  </si>
  <si>
    <t>一般会計</t>
  </si>
  <si>
    <t>国民健康保険特別会計</t>
  </si>
  <si>
    <t>介護保険特別会計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</si>
  <si>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</si>
  <si>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</si>
  <si>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</si>
  <si>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</si>
  <si>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</si>
  <si>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</si>
  <si>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</si>
  <si>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</si>
  <si>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</si>
  <si>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</si>
  <si>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</si>
  <si>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</si>
  <si>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</si>
  <si>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</si>
  <si>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</si>
  <si>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</si>
  <si>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</si>
  <si>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</si>
  <si>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</si>
  <si>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</si>
  <si>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</si>
  <si>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</si>
  <si>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</si>
  <si>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相楽東部広域連合</t>
  </si>
  <si>
    <t>京都地方税機構</t>
  </si>
  <si>
    <t>笠置まちづくり</t>
  </si>
  <si>
    <t>-</t>
    <phoneticPr fontId="2"/>
  </si>
  <si>
    <t>-</t>
    <phoneticPr fontId="2"/>
  </si>
  <si>
    <t>地域福祉基金</t>
    <rPh sb="0" eb="2">
      <t>チイキ</t>
    </rPh>
    <rPh sb="2" eb="4">
      <t>フクシ</t>
    </rPh>
    <rPh sb="4" eb="6">
      <t>キキン</t>
    </rPh>
    <phoneticPr fontId="5"/>
  </si>
  <si>
    <t>ふるさと基金</t>
    <rPh sb="4" eb="6">
      <t>キキン</t>
    </rPh>
    <phoneticPr fontId="5"/>
  </si>
  <si>
    <t>ふるさとづくり基金</t>
    <rPh sb="7" eb="9">
      <t>キキン</t>
    </rPh>
    <phoneticPr fontId="5"/>
  </si>
  <si>
    <t>中山間ふるさと水と土保全基金</t>
    <phoneticPr fontId="5"/>
  </si>
  <si>
    <t>森林環境基金</t>
    <rPh sb="0" eb="2">
      <t>シンリン</t>
    </rPh>
    <rPh sb="2" eb="4">
      <t>カンキョウ</t>
    </rPh>
    <rPh sb="4" eb="6">
      <t>キキン</t>
    </rPh>
    <phoneticPr fontId="5"/>
  </si>
  <si>
    <t>※8：職員の状況については、令和3年地方公務員給与実態調査に基づいている。</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</si>
  <si>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</si>
  <si>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</si>
  <si>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</si>
  <si>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</si>
  <si>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</si>
  <si>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</si>
  <si>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ついては、下表において「1.4」となっているが、のちに数値を修正したため令和3年度についても「－」となった。一方、実質公債費比率は上昇傾向にある。これは、平成14～17年度に借入れた臨時財政対策債を大きな要因とし、償還額が年々増加しているからであるが、それを含めた既発債の償還終了もあり地方債現在高は減額している。しかし、令和2、3年度に借入れた過疎対策事業債や、令和3年度に借入れた庁舎耐震改修事業に係る地方債の償還が始まることから、今後も上昇する見込みである。地方債の新規発行については将来を見据えた計画を立て、繰り上げ償還などにより償還額の抑制に努める。</t>
    <rPh sb="13" eb="15">
      <t>カヒョウ</t>
    </rPh>
    <rPh sb="35" eb="37">
      <t>スウチ</t>
    </rPh>
    <rPh sb="38" eb="40">
      <t>シュウセイ</t>
    </rPh>
    <rPh sb="44" eb="46">
      <t>レイワ</t>
    </rPh>
    <rPh sb="47" eb="49">
      <t>ネンド</t>
    </rPh>
    <rPh sb="62" eb="64">
      <t>イッポウ</t>
    </rPh>
    <rPh sb="70" eb="72">
      <t>ヒリツ</t>
    </rPh>
    <rPh sb="73" eb="75">
      <t>ジョウショウ</t>
    </rPh>
    <rPh sb="75" eb="77">
      <t>ケイコウ</t>
    </rPh>
    <rPh sb="85" eb="87">
      <t>ヘイセイ</t>
    </rPh>
    <rPh sb="92" eb="93">
      <t>ネン</t>
    </rPh>
    <rPh sb="93" eb="94">
      <t>ド</t>
    </rPh>
    <rPh sb="95" eb="97">
      <t>カリイ</t>
    </rPh>
    <rPh sb="99" eb="101">
      <t>リンジ</t>
    </rPh>
    <rPh sb="101" eb="103">
      <t>ザイセイ</t>
    </rPh>
    <rPh sb="103" eb="105">
      <t>タイサク</t>
    </rPh>
    <rPh sb="105" eb="106">
      <t>サイ</t>
    </rPh>
    <rPh sb="107" eb="108">
      <t>オオ</t>
    </rPh>
    <rPh sb="110" eb="112">
      <t>ヨウイン</t>
    </rPh>
    <rPh sb="115" eb="117">
      <t>ショウカン</t>
    </rPh>
    <rPh sb="117" eb="118">
      <t>ガク</t>
    </rPh>
    <rPh sb="119" eb="121">
      <t>ネンネン</t>
    </rPh>
    <rPh sb="121" eb="123">
      <t>ゾウカ</t>
    </rPh>
    <rPh sb="137" eb="138">
      <t>フク</t>
    </rPh>
    <rPh sb="140" eb="143">
      <t>キハツサイ</t>
    </rPh>
    <rPh sb="144" eb="146">
      <t>ショウカン</t>
    </rPh>
    <rPh sb="146" eb="148">
      <t>シュウリョウ</t>
    </rPh>
    <rPh sb="151" eb="153">
      <t>チホウ</t>
    </rPh>
    <rPh sb="153" eb="154">
      <t>サイ</t>
    </rPh>
    <rPh sb="154" eb="156">
      <t>ゲンザイ</t>
    </rPh>
    <rPh sb="156" eb="157">
      <t>ダカ</t>
    </rPh>
    <rPh sb="158" eb="160">
      <t>ゲンガク</t>
    </rPh>
    <rPh sb="169" eb="171">
      <t>レイワ</t>
    </rPh>
    <rPh sb="174" eb="175">
      <t>ネン</t>
    </rPh>
    <rPh sb="175" eb="176">
      <t>ド</t>
    </rPh>
    <rPh sb="177" eb="179">
      <t>カリイ</t>
    </rPh>
    <rPh sb="181" eb="183">
      <t>カソ</t>
    </rPh>
    <rPh sb="183" eb="185">
      <t>タイサク</t>
    </rPh>
    <rPh sb="185" eb="187">
      <t>ジギョウ</t>
    </rPh>
    <rPh sb="187" eb="188">
      <t>サイ</t>
    </rPh>
    <rPh sb="190" eb="192">
      <t>レイワ</t>
    </rPh>
    <rPh sb="193" eb="194">
      <t>ネン</t>
    </rPh>
    <rPh sb="194" eb="195">
      <t>ド</t>
    </rPh>
    <rPh sb="196" eb="198">
      <t>カリイ</t>
    </rPh>
    <rPh sb="200" eb="202">
      <t>チョウシャ</t>
    </rPh>
    <rPh sb="202" eb="204">
      <t>タイシン</t>
    </rPh>
    <rPh sb="204" eb="206">
      <t>カイシュウ</t>
    </rPh>
    <rPh sb="206" eb="208">
      <t>ジギョウ</t>
    </rPh>
    <rPh sb="209" eb="210">
      <t>カカ</t>
    </rPh>
    <rPh sb="211" eb="214">
      <t>チホウサイ</t>
    </rPh>
    <rPh sb="215" eb="217">
      <t>ショウカン</t>
    </rPh>
    <rPh sb="218" eb="219">
      <t>ハジ</t>
    </rPh>
    <rPh sb="226" eb="228">
      <t>コンゴ</t>
    </rPh>
    <rPh sb="229" eb="231">
      <t>ジョウショウ</t>
    </rPh>
    <rPh sb="233" eb="235">
      <t>ミコ</t>
    </rPh>
    <rPh sb="240" eb="243">
      <t>チホウサイ</t>
    </rPh>
    <rPh sb="244" eb="246">
      <t>シンキ</t>
    </rPh>
    <rPh sb="246" eb="248">
      <t>ハッコウ</t>
    </rPh>
    <rPh sb="253" eb="255">
      <t>ショウライ</t>
    </rPh>
    <rPh sb="256" eb="258">
      <t>ミス</t>
    </rPh>
    <rPh sb="260" eb="262">
      <t>ケイカク</t>
    </rPh>
    <rPh sb="263" eb="264">
      <t>タ</t>
    </rPh>
    <rPh sb="266" eb="267">
      <t>ク</t>
    </rPh>
    <rPh sb="268" eb="269">
      <t>ア</t>
    </rPh>
    <rPh sb="270" eb="272">
      <t>ショウカン</t>
    </rPh>
    <rPh sb="277" eb="279">
      <t>ショウカン</t>
    </rPh>
    <rPh sb="279" eb="280">
      <t>ガク</t>
    </rPh>
    <rPh sb="281" eb="283">
      <t>ヨクセイ</t>
    </rPh>
    <rPh sb="284" eb="285">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</si>
  <si>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</si>
  <si>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</si>
  <si>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</si>
  <si>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については類似団体と変わらない数値となっているが、数値が徐々に高くなってきており施設の老朽化は進んでいることを示している。将来負担比率については、剰余金からの積立てなどにより将来充当可能な基金残高が増額となり、下表において令和3年度は「1.4」となっているが、のちに数値を修正しており正しくは令和3年度も「－」となった。今後も公共施設等総合管理計画に基づき、公共施設の統廃合や除却を視野に入れながら適切な維持管理を行い、将来への負担軽減に努める。</t>
    <rPh sb="37" eb="39">
      <t>スウチ</t>
    </rPh>
    <rPh sb="40" eb="42">
      <t>ジョジョ</t>
    </rPh>
    <rPh sb="43" eb="44">
      <t>タカ</t>
    </rPh>
    <rPh sb="52" eb="54">
      <t>シセツ</t>
    </rPh>
    <rPh sb="55" eb="58">
      <t>ロウキュウカ</t>
    </rPh>
    <rPh sb="59" eb="60">
      <t>スス</t>
    </rPh>
    <rPh sb="67" eb="68">
      <t>シメ</t>
    </rPh>
    <rPh sb="73" eb="75">
      <t>ショウライ</t>
    </rPh>
    <rPh sb="75" eb="77">
      <t>フタン</t>
    </rPh>
    <rPh sb="77" eb="79">
      <t>ヒリツ</t>
    </rPh>
    <rPh sb="85" eb="88">
      <t>ジョウヨキン</t>
    </rPh>
    <rPh sb="91" eb="93">
      <t>ツミタ</t>
    </rPh>
    <rPh sb="99" eb="101">
      <t>ショウライ</t>
    </rPh>
    <rPh sb="101" eb="103">
      <t>ジュウトウ</t>
    </rPh>
    <rPh sb="103" eb="105">
      <t>カノウ</t>
    </rPh>
    <rPh sb="106" eb="108">
      <t>キキン</t>
    </rPh>
    <rPh sb="108" eb="110">
      <t>ザンダカ</t>
    </rPh>
    <rPh sb="111" eb="113">
      <t>ゾウガク</t>
    </rPh>
    <rPh sb="117" eb="119">
      <t>カヒョウ</t>
    </rPh>
    <rPh sb="123" eb="125">
      <t>レイワ</t>
    </rPh>
    <rPh sb="126" eb="127">
      <t>ネン</t>
    </rPh>
    <rPh sb="127" eb="128">
      <t>ド</t>
    </rPh>
    <rPh sb="145" eb="147">
      <t>スウチ</t>
    </rPh>
    <rPh sb="148" eb="150">
      <t>シュウセイ</t>
    </rPh>
    <rPh sb="154" eb="155">
      <t>タダ</t>
    </rPh>
    <rPh sb="158" eb="160">
      <t>レイワ</t>
    </rPh>
    <rPh sb="161" eb="162">
      <t>ネン</t>
    </rPh>
    <rPh sb="162" eb="163">
      <t>ド</t>
    </rPh>
    <rPh sb="172" eb="174">
      <t>コンゴ</t>
    </rPh>
    <rPh sb="175" eb="177">
      <t>コウキョウ</t>
    </rPh>
    <rPh sb="177" eb="179">
      <t>シセツ</t>
    </rPh>
    <rPh sb="179" eb="180">
      <t>トウ</t>
    </rPh>
    <rPh sb="180" eb="182">
      <t>ソウゴウ</t>
    </rPh>
    <rPh sb="182" eb="184">
      <t>カンリ</t>
    </rPh>
    <rPh sb="184" eb="186">
      <t>ケイカク</t>
    </rPh>
    <rPh sb="187" eb="188">
      <t>モト</t>
    </rPh>
    <rPh sb="191" eb="193">
      <t>コウキョウ</t>
    </rPh>
    <rPh sb="193" eb="195">
      <t>シセツ</t>
    </rPh>
    <rPh sb="196" eb="199">
      <t>トウハイゴウ</t>
    </rPh>
    <rPh sb="200" eb="202">
      <t>ジョキャク</t>
    </rPh>
    <rPh sb="203" eb="205">
      <t>シヤ</t>
    </rPh>
    <rPh sb="206" eb="207">
      <t>イ</t>
    </rPh>
    <rPh sb="211" eb="213">
      <t>テキセツ</t>
    </rPh>
    <rPh sb="214" eb="216">
      <t>イジ</t>
    </rPh>
    <rPh sb="216" eb="218">
      <t>カンリ</t>
    </rPh>
    <rPh sb="219" eb="220">
      <t>オコナ</t>
    </rPh>
    <rPh sb="222" eb="224">
      <t>ショウライ</t>
    </rPh>
    <rPh sb="226" eb="228">
      <t>フタン</t>
    </rPh>
    <rPh sb="228" eb="230">
      <t>ケイゲン</t>
    </rPh>
    <rPh sb="231" eb="232">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</si>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</sst>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E063D9C-F397-4159-9610-FD0647B2EFC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0D5A-4EDE-B034-3E8CFA729B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254411</c:v>
                </c:pt>
                <c:pt idx="1">
                  <c:v>237330</c:v>
                </c:pt>
                <c:pt idx="2">
                  <c:v>148528</c:v>
                </c:pt>
                <c:pt idx="3">
                  <c:v>263654</c:v>
                </c:pt>
                <c:pt idx="4">
                  <c:v>294817</c:v>
                </c:pt>
              </c:numCache>
            </c:numRef>
          </c:val>
          <c:smooth val="0"/>
          <c:extLst>
            <c:ext xmlns:c16="http://schemas.microsoft.com/office/drawing/2014/chart" uri="{C3380CC4-5D6E-409C-BE32-E72D297353CC}">
              <c16:uniqueId val="{00000001-0D5A-4EDE-B034-3E8CFA729B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4.0199999999999996</c:v>
                </c:pt>
                <c:pt idx="1">
                  <c:v>8.9</c:v>
                </c:pt>
                <c:pt idx="2">
                  <c:v>2.08</c:v>
                </c:pt>
                <c:pt idx="3">
                  <c:v>1.17</c:v>
                </c:pt>
                <c:pt idx="4">
                  <c:v>9.92</c:v>
                </c:pt>
              </c:numCache>
            </c:numRef>
          </c:val>
          <c:extLst>
            <c:ext xmlns:c16="http://schemas.microsoft.com/office/drawing/2014/chart" uri="{C3380CC4-5D6E-409C-BE32-E72D297353CC}">
              <c16:uniqueId val="{00000000-AA72-4747-916F-678628180D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36.909999999999997</c:v>
                </c:pt>
                <c:pt idx="1">
                  <c:v>39.770000000000003</c:v>
                </c:pt>
                <c:pt idx="2">
                  <c:v>39.75</c:v>
                </c:pt>
                <c:pt idx="3">
                  <c:v>35.1</c:v>
                </c:pt>
                <c:pt idx="4">
                  <c:v>32.85</c:v>
                </c:pt>
              </c:numCache>
            </c:numRef>
          </c:val>
          <c:extLst>
            <c:ext xmlns:c16="http://schemas.microsoft.com/office/drawing/2014/chart" uri="{C3380CC4-5D6E-409C-BE32-E72D297353CC}">
              <c16:uniqueId val="{00000001-AA72-4747-916F-678628180D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-0.72</c:v>
                </c:pt>
                <c:pt idx="1">
                  <c:v>4.79</c:v>
                </c:pt>
                <c:pt idx="2">
                  <c:v>-11.45</c:v>
                </c:pt>
                <c:pt idx="3">
                  <c:v>-4.0199999999999996</c:v>
                </c:pt>
                <c:pt idx="4">
                  <c:v>9.84</c:v>
                </c:pt>
              </c:numCache>
            </c:numRef>
          </c:val>
          <c:smooth val="0"/>
          <c:extLst>
            <c:ext xmlns:c16="http://schemas.microsoft.com/office/drawing/2014/chart" uri="{C3380CC4-5D6E-409C-BE32-E72D297353CC}">
              <c16:uniqueId val="{00000002-AA72-4747-916F-678628180D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3E-4D81-B212-F8D8E8A68F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3E-4D81-B212-F8D8E8A68F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3E-4D81-B212-F8D8E8A68FB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D3E-4D81-B212-F8D8E8A68FB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D3E-4D81-B212-F8D8E8A68FB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0.12</c:v>
                </c:pt>
                <c:pt idx="4">
                  <c:v>#N/A</c:v>
                </c:pt>
                <c:pt idx="5">
                  <c:v>0.14000000000000001</c:v>
                </c:pt>
                <c:pt idx="6">
                  <c:v>#N/A</c:v>
                </c:pt>
                <c:pt idx="7">
                  <c:v>0.04</c:v>
                </c:pt>
                <c:pt idx="8">
                  <c:v>#N/A</c:v>
                </c:pt>
                <c:pt idx="9">
                  <c:v>0.03</c:v>
                </c:pt>
              </c:numCache>
            </c:numRef>
          </c:val>
          <c:extLst>
            <c:ext xmlns:c16="http://schemas.microsoft.com/office/drawing/2014/chart" uri="{C3380CC4-5D6E-409C-BE32-E72D297353CC}">
              <c16:uniqueId val="{00000005-6D3E-4D81-B212-F8D8E8A68FB7}"/>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0.26</c:v>
                </c:pt>
                <c:pt idx="4">
                  <c:v>#N/A</c:v>
                </c:pt>
                <c:pt idx="5">
                  <c:v>0.05</c:v>
                </c:pt>
                <c:pt idx="6">
                  <c:v>#N/A</c:v>
                </c:pt>
                <c:pt idx="7">
                  <c:v>0.64</c:v>
                </c:pt>
                <c:pt idx="8">
                  <c:v>#N/A</c:v>
                </c:pt>
                <c:pt idx="9">
                  <c:v>0.42</c:v>
                </c:pt>
              </c:numCache>
            </c:numRef>
          </c:val>
          <c:extLst>
            <c:ext xmlns:c16="http://schemas.microsoft.com/office/drawing/2014/chart" uri="{C3380CC4-5D6E-409C-BE32-E72D297353CC}">
              <c16:uniqueId val="{00000006-6D3E-4D81-B212-F8D8E8A68FB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c:v>
                </c:pt>
                <c:pt idx="2">
                  <c:v>#N/A</c:v>
                </c:pt>
                <c:pt idx="3">
                  <c:v>6.93</c:v>
                </c:pt>
                <c:pt idx="4">
                  <c:v>#N/A</c:v>
                </c:pt>
                <c:pt idx="5">
                  <c:v>2.46</c:v>
                </c:pt>
                <c:pt idx="6">
                  <c:v>#N/A</c:v>
                </c:pt>
                <c:pt idx="7">
                  <c:v>2.21</c:v>
                </c:pt>
                <c:pt idx="8">
                  <c:v>#N/A</c:v>
                </c:pt>
                <c:pt idx="9">
                  <c:v>2.25</c:v>
                </c:pt>
              </c:numCache>
            </c:numRef>
          </c:val>
          <c:extLst>
            <c:ext xmlns:c16="http://schemas.microsoft.com/office/drawing/2014/chart" uri="{C3380CC4-5D6E-409C-BE32-E72D297353CC}">
              <c16:uniqueId val="{00000007-6D3E-4D81-B212-F8D8E8A68FB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11.59</c:v>
                </c:pt>
                <c:pt idx="2">
                  <c:v>#N/A</c:v>
                </c:pt>
                <c:pt idx="3">
                  <c:v>12.1</c:v>
                </c:pt>
                <c:pt idx="4">
                  <c:v>#N/A</c:v>
                </c:pt>
                <c:pt idx="5">
                  <c:v>7.8</c:v>
                </c:pt>
                <c:pt idx="6">
                  <c:v>#N/A</c:v>
                </c:pt>
                <c:pt idx="7">
                  <c:v>8.49</c:v>
                </c:pt>
                <c:pt idx="8">
                  <c:v>#N/A</c:v>
                </c:pt>
                <c:pt idx="9">
                  <c:v>5.83</c:v>
                </c:pt>
              </c:numCache>
            </c:numRef>
          </c:val>
          <c:extLst>
            <c:ext xmlns:c16="http://schemas.microsoft.com/office/drawing/2014/chart" uri="{C3380CC4-5D6E-409C-BE32-E72D297353CC}">
              <c16:uniqueId val="{00000008-6D3E-4D81-B212-F8D8E8A68F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4.0199999999999996</c:v>
                </c:pt>
                <c:pt idx="2">
                  <c:v>#N/A</c:v>
                </c:pt>
                <c:pt idx="3">
                  <c:v>8.89</c:v>
                </c:pt>
                <c:pt idx="4">
                  <c:v>#N/A</c:v>
                </c:pt>
                <c:pt idx="5">
                  <c:v>2.08</c:v>
                </c:pt>
                <c:pt idx="6">
                  <c:v>#N/A</c:v>
                </c:pt>
                <c:pt idx="7">
                  <c:v>1.1599999999999999</c:v>
                </c:pt>
                <c:pt idx="8">
                  <c:v>#N/A</c:v>
                </c:pt>
                <c:pt idx="9">
                  <c:v>9.91</c:v>
                </c:pt>
              </c:numCache>
            </c:numRef>
          </c:val>
          <c:extLst>
            <c:ext xmlns:c16="http://schemas.microsoft.com/office/drawing/2014/chart" uri="{C3380CC4-5D6E-409C-BE32-E72D297353CC}">
              <c16:uniqueId val="{00000009-6D3E-4D81-B212-F8D8E8A68F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c:v>
                </c:pt>
                <c:pt idx="5">
                  <c:v>100</c:v>
                </c:pt>
                <c:pt idx="8">
                  <c:v>103</c:v>
                </c:pt>
                <c:pt idx="11">
                  <c:v>108</c:v>
                </c:pt>
                <c:pt idx="14">
                  <c:v>114</c:v>
                </c:pt>
              </c:numCache>
            </c:numRef>
          </c:val>
          <c:extLst>
            <c:ext xmlns:c16="http://schemas.microsoft.com/office/drawing/2014/chart" uri="{C3380CC4-5D6E-409C-BE32-E72D297353CC}">
              <c16:uniqueId val="{00000000-F1F5-44A1-8241-21F53B056E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F5-44A1-8241-21F53B056E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F5-44A1-8241-21F53B056E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17</c:v>
                </c:pt>
                <c:pt idx="9">
                  <c:v>15</c:v>
                </c:pt>
                <c:pt idx="12">
                  <c:v>15</c:v>
                </c:pt>
              </c:numCache>
            </c:numRef>
          </c:val>
          <c:extLst>
            <c:ext xmlns:c16="http://schemas.microsoft.com/office/drawing/2014/chart" uri="{C3380CC4-5D6E-409C-BE32-E72D297353CC}">
              <c16:uniqueId val="{00000003-F1F5-44A1-8241-21F53B056E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c:v>
                </c:pt>
                <c:pt idx="3">
                  <c:v>16</c:v>
                </c:pt>
                <c:pt idx="6">
                  <c:v>16</c:v>
                </c:pt>
                <c:pt idx="9">
                  <c:v>16</c:v>
                </c:pt>
                <c:pt idx="12">
                  <c:v>14</c:v>
                </c:pt>
              </c:numCache>
            </c:numRef>
          </c:val>
          <c:extLst>
            <c:ext xmlns:c16="http://schemas.microsoft.com/office/drawing/2014/chart" uri="{C3380CC4-5D6E-409C-BE32-E72D297353CC}">
              <c16:uniqueId val="{00000004-F1F5-44A1-8241-21F53B056E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F5-44A1-8241-21F53B056E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F5-44A1-8241-21F53B056E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c:v>
                </c:pt>
                <c:pt idx="3">
                  <c:v>97</c:v>
                </c:pt>
                <c:pt idx="6">
                  <c:v>108</c:v>
                </c:pt>
                <c:pt idx="9">
                  <c:v>122</c:v>
                </c:pt>
                <c:pt idx="12">
                  <c:v>133</c:v>
                </c:pt>
              </c:numCache>
            </c:numRef>
          </c:val>
          <c:extLst>
            <c:ext xmlns:c16="http://schemas.microsoft.com/office/drawing/2014/chart" uri="{C3380CC4-5D6E-409C-BE32-E72D297353CC}">
              <c16:uniqueId val="{00000007-F1F5-44A1-8241-21F53B056E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c:v>
                </c:pt>
                <c:pt idx="2">
                  <c:v>#N/A</c:v>
                </c:pt>
                <c:pt idx="3">
                  <c:v>#N/A</c:v>
                </c:pt>
                <c:pt idx="4">
                  <c:v>30</c:v>
                </c:pt>
                <c:pt idx="5">
                  <c:v>#N/A</c:v>
                </c:pt>
                <c:pt idx="6">
                  <c:v>#N/A</c:v>
                </c:pt>
                <c:pt idx="7">
                  <c:v>38</c:v>
                </c:pt>
                <c:pt idx="8">
                  <c:v>#N/A</c:v>
                </c:pt>
                <c:pt idx="9">
                  <c:v>#N/A</c:v>
                </c:pt>
                <c:pt idx="10">
                  <c:v>45</c:v>
                </c:pt>
                <c:pt idx="11">
                  <c:v>#N/A</c:v>
                </c:pt>
                <c:pt idx="12">
                  <c:v>#N/A</c:v>
                </c:pt>
                <c:pt idx="13">
                  <c:v>48</c:v>
                </c:pt>
                <c:pt idx="14">
                  <c:v>#N/A</c:v>
                </c:pt>
              </c:numCache>
            </c:numRef>
          </c:val>
          <c:smooth val="0"/>
          <c:extLst>
            <c:ext xmlns:c16="http://schemas.microsoft.com/office/drawing/2014/chart" uri="{C3380CC4-5D6E-409C-BE32-E72D297353CC}">
              <c16:uniqueId val="{00000008-F1F5-44A1-8241-21F53B056E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1135</c:v>
                </c:pt>
                <c:pt idx="5">
                  <c:v>1152</c:v>
                </c:pt>
                <c:pt idx="8">
                  <c:v>1119</c:v>
                </c:pt>
                <c:pt idx="11">
                  <c:v>1227</c:v>
                </c:pt>
                <c:pt idx="14">
                  <c:v>1266</c:v>
                </c:pt>
              </c:numCache>
            </c:numRef>
          </c:val>
          <c:extLst>
            <c:ext xmlns:c16="http://schemas.microsoft.com/office/drawing/2014/chart" uri="{C3380CC4-5D6E-409C-BE32-E72D297353CC}">
              <c16:uniqueId val="{00000000-5902-4707-B2E7-2AABBEFBAE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902-4707-B2E7-2AABBEFBAE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706</c:v>
                </c:pt>
                <c:pt idx="5">
                  <c:v>630</c:v>
                </c:pt>
                <c:pt idx="8">
                  <c:v>736</c:v>
                </c:pt>
                <c:pt idx="11">
                  <c:v>716</c:v>
                </c:pt>
                <c:pt idx="14">
                  <c:v>746</c:v>
                </c:pt>
              </c:numCache>
            </c:numRef>
          </c:val>
          <c:extLst>
            <c:ext xmlns:c16="http://schemas.microsoft.com/office/drawing/2014/chart" uri="{C3380CC4-5D6E-409C-BE32-E72D297353CC}">
              <c16:uniqueId val="{00000002-5902-4707-B2E7-2AABBEFBAE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02-4707-B2E7-2AABBEFBAE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02-4707-B2E7-2AABBEFBAE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02-4707-B2E7-2AABBEFBAE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288</c:v>
                </c:pt>
                <c:pt idx="3">
                  <c:v>299</c:v>
                </c:pt>
                <c:pt idx="6">
                  <c:v>288</c:v>
                </c:pt>
                <c:pt idx="9">
                  <c:v>282</c:v>
                </c:pt>
                <c:pt idx="12">
                  <c:v>279</c:v>
                </c:pt>
              </c:numCache>
            </c:numRef>
          </c:val>
          <c:extLst>
            <c:ext xmlns:c16="http://schemas.microsoft.com/office/drawing/2014/chart" uri="{C3380CC4-5D6E-409C-BE32-E72D297353CC}">
              <c16:uniqueId val="{00000006-5902-4707-B2E7-2AABBEFBAE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100</c:v>
                </c:pt>
                <c:pt idx="3">
                  <c:v>87</c:v>
                </c:pt>
                <c:pt idx="6">
                  <c:v>80</c:v>
                </c:pt>
                <c:pt idx="9">
                  <c:v>72</c:v>
                </c:pt>
                <c:pt idx="12">
                  <c:v>60</c:v>
                </c:pt>
              </c:numCache>
            </c:numRef>
          </c:val>
          <c:extLst>
            <c:ext xmlns:c16="http://schemas.microsoft.com/office/drawing/2014/chart" uri="{C3380CC4-5D6E-409C-BE32-E72D297353CC}">
              <c16:uniqueId val="{00000007-5902-4707-B2E7-2AABBEFBAE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119</c:v>
                </c:pt>
                <c:pt idx="3">
                  <c:v>113</c:v>
                </c:pt>
                <c:pt idx="6">
                  <c:v>107</c:v>
                </c:pt>
                <c:pt idx="9">
                  <c:v>113</c:v>
                </c:pt>
                <c:pt idx="12">
                  <c:v>102</c:v>
                </c:pt>
              </c:numCache>
            </c:numRef>
          </c:val>
          <c:extLst>
            <c:ext xmlns:c16="http://schemas.microsoft.com/office/drawing/2014/chart" uri="{C3380CC4-5D6E-409C-BE32-E72D297353CC}">
              <c16:uniqueId val="{00000008-5902-4707-B2E7-2AABBEFBAE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02-4707-B2E7-2AABBEFBAE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1226</c:v>
                </c:pt>
                <c:pt idx="3">
                  <c:v>1301</c:v>
                </c:pt>
                <c:pt idx="6">
                  <c:v>1319</c:v>
                </c:pt>
                <c:pt idx="9">
                  <c:v>1465</c:v>
                </c:pt>
                <c:pt idx="12">
                  <c:v>1584</c:v>
                </c:pt>
              </c:numCache>
            </c:numRef>
          </c:val>
          <c:extLst>
            <c:ext xmlns:c16="http://schemas.microsoft.com/office/drawing/2014/chart" uri="{C3380CC4-5D6E-409C-BE32-E72D297353CC}">
              <c16:uniqueId val="{0000000A-5902-4707-B2E7-2AABBEFBAE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19</c:v>
                </c:pt>
                <c:pt idx="5">
                  <c:v>#N/A</c:v>
                </c:pt>
                <c:pt idx="6">
                  <c:v>#N/A</c:v>
                </c:pt>
                <c:pt idx="7">
                  <c:v>0</c:v>
                </c:pt>
                <c:pt idx="8">
                  <c:v>#N/A</c:v>
                </c:pt>
                <c:pt idx="9">
                  <c:v>#N/A</c:v>
                </c:pt>
                <c:pt idx="10">
                  <c:v>0</c:v>
                </c:pt>
                <c:pt idx="11">
                  <c:v>#N/A</c:v>
                </c:pt>
                <c:pt idx="12">
                  <c:v>#N/A</c:v>
                </c:pt>
                <c:pt idx="13">
                  <c:v>14</c:v>
                </c:pt>
                <c:pt idx="14">
                  <c:v>#N/A</c:v>
                </c:pt>
              </c:numCache>
            </c:numRef>
          </c:val>
          <c:smooth val="0"/>
          <c:extLst>
            <c:ext xmlns:c16="http://schemas.microsoft.com/office/drawing/2014/chart" uri="{C3380CC4-5D6E-409C-BE32-E72D297353CC}">
              <c16:uniqueId val="{0000000B-5902-4707-B2E7-2AABBEFBAE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345</c:v>
                </c:pt>
                <c:pt idx="1">
                  <c:v>325</c:v>
                </c:pt>
                <c:pt idx="2">
                  <c:v>341</c:v>
                </c:pt>
              </c:numCache>
            </c:numRef>
          </c:val>
          <c:extLst>
            <c:ext xmlns:c16="http://schemas.microsoft.com/office/drawing/2014/chart" uri="{C3380CC4-5D6E-409C-BE32-E72D297353CC}">
              <c16:uniqueId val="{00000000-21B4-4056-B053-5FBD25B447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21B4-4056-B053-5FBD25B447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225</c:v>
                </c:pt>
                <c:pt idx="1">
                  <c:v>229</c:v>
                </c:pt>
                <c:pt idx="2">
                  <c:v>205</c:v>
                </c:pt>
              </c:numCache>
            </c:numRef>
          </c:val>
          <c:extLst>
            <c:ext xmlns:c16="http://schemas.microsoft.com/office/drawing/2014/chart" uri="{C3380CC4-5D6E-409C-BE32-E72D297353CC}">
              <c16:uniqueId val="{00000002-21B4-4056-B053-5FBD25B447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{A49175BE-7D8A-483A-9D1B-ED872EDB523A}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32-4269-9BB2-1D88937F3C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{FDD6342B-33BC-47EF-B2D2-5D690DE546F0}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32-4269-9BB2-1D88937F3C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{BD850210-4A63-494E-9FAE-EC76C7C9B325}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32-4269-9BB2-1D88937F3C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{351A9D2F-A6C3-4B98-BEB6-FD327FAD4638}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32-4269-9BB2-1D88937F3C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{6D8A8E3C-33D1-4C47-A52B-8EF2DE6D4E05}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32-4269-9BB2-1D88937F3CD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{E33CB87D-14D5-4632-B90C-CBE4696A82F0}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32-4269-9BB2-1D88937F3CD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{30E73638-6B37-4EF7-A477-EB873EDFBF56}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32-4269-9BB2-1D88937F3CD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{65D18814-B69B-4E64-98BA-AAA680E4B60F}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32-4269-9BB2-1D88937F3CD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{F5CAC108-CDF0-45C2-AF2A-522BB46775AD}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32-4269-9BB2-1D88937F3C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62.6</c:v>
                </c:pt>
                <c:pt idx="16">
                  <c:v>60.5</c:v>
                </c:pt>
                <c:pt idx="24">
                  <c:v>62.4</c:v>
                </c:pt>
                <c:pt idx="32">
                  <c:v>63.5</c:v>
                </c:pt>
              </c:numCache>
            </c:numRef>
          </c:xVal>
          <c:yVal>
            <c:numRef>
              <c:f>公会計指標分析・財政指標組合せ分析表!$BP$51:$DC$51</c:f>
              <c:numCache>
                <c:formatCode>#,##0.0;"▲ "#,##0.0</c:formatCode>
                <c:ptCount val="40"/>
                <c:pt idx="8">
                  <c:v>2.4</c:v>
                </c:pt>
                <c:pt idx="32">
                  <c:v>1.4</c:v>
                </c:pt>
              </c:numCache>
            </c:numRef>
          </c:yVal>
          <c:smooth val="0"/>
          <c:extLst>
            <c:ext xmlns:c16="http://schemas.microsoft.com/office/drawing/2014/chart" uri="{C3380CC4-5D6E-409C-BE32-E72D297353CC}">
              <c16:uniqueId val="{00000009-0932-4269-9BB2-1D88937F3C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{FC93816D-94CC-4EDA-B06A-AD4DAD67C1AF}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32-4269-9BB2-1D88937F3C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{A1EECE66-4A89-4889-A518-63FA50DD3396}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32-4269-9BB2-1D88937F3C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{C2D6122F-D351-4242-B943-074A5AE77262}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32-4269-9BB2-1D88937F3C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{9649324B-7B65-4DDB-8B88-6EC7F9A413C7}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32-4269-9BB2-1D88937F3C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{199A7FB4-6BEA-4D3C-9CDF-D798FADFEABA}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32-4269-9BB2-1D88937F3CD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{91A5BC86-FDDE-4607-9877-FF4A5ED93332}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32-4269-9BB2-1D88937F3CD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{CFBDF4EA-E2CD-40A8-BB05-F6073F62361A}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32-4269-9BB2-1D88937F3CD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{7E5EA274-BEC9-4AB5-9D0E-A2A88ADA2AF4}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32-4269-9BB2-1D88937F3CD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{807A4D6D-5CF5-4F49-B524-E305C220256C}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32-4269-9BB2-1D88937F3C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932-4269-9BB2-1D88937F3CD1}"/>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{FF39B4CB-2B57-4D2A-8603-EBCB595A41CA}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B16-4583-8C24-D2D2A17CA7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{1B3FB3CC-2CE0-4260-8179-8467A7BC9BB7}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16-4583-8C24-D2D2A17CA7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{F18C6243-9C14-4BED-9F45-E66C02171EBD}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16-4583-8C24-D2D2A17CA7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{63807A8D-3BE9-4E05-BDA2-34F4FF653B7F}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16-4583-8C24-D2D2A17CA7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{30386A93-C315-4DD1-B4D8-F4391842F600}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16-4583-8C24-D2D2A17CA75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{A4DE9104-5F0A-43C3-B6E5-9ACFDCD62CE4}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B16-4583-8C24-D2D2A17CA75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{EDDAA7A2-EF7F-484C-B6D7-39DE8006990B}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B16-4583-8C24-D2D2A17CA75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{03104169-BEE2-4C14-B1AB-6AEA5F3DF7F4}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B16-4583-8C24-D2D2A17CA75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{55412E03-7A80-4E0F-A786-106B9F564327}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B16-4583-8C24-D2D2A17CA7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3</c:v>
                </c:pt>
                <c:pt idx="16">
                  <c:v>3.7</c:v>
                </c:pt>
                <c:pt idx="24">
                  <c:v>4.5999999999999996</c:v>
                </c:pt>
                <c:pt idx="32">
                  <c:v>5.0999999999999996</c:v>
                </c:pt>
              </c:numCache>
            </c:numRef>
          </c:xVal>
          <c:yVal>
            <c:numRef>
              <c:f>公会計指標分析・財政指標組合せ分析表!$BP$73:$DC$73</c:f>
              <c:numCache>
                <c:formatCode>#,##0.0;"▲ "#,##0.0</c:formatCode>
                <c:ptCount val="40"/>
                <c:pt idx="8">
                  <c:v>2.4</c:v>
                </c:pt>
                <c:pt idx="32">
                  <c:v>1.4</c:v>
                </c:pt>
              </c:numCache>
            </c:numRef>
          </c:yVal>
          <c:smooth val="0"/>
          <c:extLst>
            <c:ext xmlns:c16="http://schemas.microsoft.com/office/drawing/2014/chart" uri="{C3380CC4-5D6E-409C-BE32-E72D297353CC}">
              <c16:uniqueId val="{00000009-3B16-4583-8C24-D2D2A17CA7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{F3517ABF-2AA6-442A-AE63-604A60C39DA5}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B16-4583-8C24-D2D2A17CA7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{FCBB255C-41EF-4316-BC43-969E88F9F265}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16-4583-8C24-D2D2A17CA7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{9FAE66B4-8AF3-4DBD-AD68-A71A9B5B8352}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16-4583-8C24-D2D2A17CA7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{793C9BC3-51D6-4365-89B1-45D46A94DE9E}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16-4583-8C24-D2D2A17CA7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{79EFE5B3-2FFD-4494-B112-F5D109DFDFAC}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16-4583-8C24-D2D2A17CA75F}"/>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{7EECFC07-1689-46D5-AC14-42F19C6D1333}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B16-4583-8C24-D2D2A17CA75F}"/>
                </c:ext>
              </c:extLst>
            </c:dLbl>
            <c:dLbl>
              <c:idx val="16"/>
              <c:layout>
                <c:manualLayout>
                  <c:x val="-1.8171803637232503E-2"/>
                  <c:y val="-8.13373728600520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{153A57AC-BAA8-44B1-9941-F61509E38008}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B16-4583-8C24-D2D2A17CA75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{7B02E9FE-D163-4CF6-AA56-C582C539D346}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B16-4583-8C24-D2D2A17CA75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{E76053AF-410E-458D-B902-785A9FE4B049}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B16-4583-8C24-D2D2A17CA7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B16-4583-8C24-D2D2A17CA75F}"/>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49196C3-C54B-41E1-84D7-E6D6D2BDBBC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E6DBAFF-18B8-477D-8376-6977859AF65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元利償還金については、新たに</a:t>
          </a:r>
          <a:r>
            <a:rPr kumimoji="1" lang="ja-JP" altLang="en-US" sz="1100">
              <a:solidFill>
                <a:schemeClr val="dk1"/>
              </a:solidFill>
              <a:effectLst/>
              <a:latin typeface="+mn-lt"/>
              <a:ea typeface="+mn-ea"/>
              <a:cs typeface="+mn-cs"/>
            </a:rPr>
            <a:t>始まった</a:t>
          </a:r>
          <a:r>
            <a:rPr kumimoji="1" lang="ja-JP" altLang="ja-JP" sz="1100">
              <a:solidFill>
                <a:schemeClr val="dk1"/>
              </a:solidFill>
              <a:effectLst/>
              <a:latin typeface="+mn-lt"/>
              <a:ea typeface="+mn-ea"/>
              <a:cs typeface="+mn-cs"/>
            </a:rPr>
            <a:t>長期債の元利償還</a:t>
          </a:r>
          <a:r>
            <a:rPr kumimoji="1" lang="ja-JP" altLang="en-US" sz="1100">
              <a:solidFill>
                <a:schemeClr val="dk1"/>
              </a:solidFill>
              <a:effectLst/>
              <a:latin typeface="+mn-lt"/>
              <a:ea typeface="+mn-ea"/>
              <a:cs typeface="+mn-cs"/>
            </a:rPr>
            <a:t>金が加わって</a:t>
          </a:r>
          <a:r>
            <a:rPr kumimoji="1" lang="ja-JP" altLang="ja-JP" sz="1100">
              <a:solidFill>
                <a:schemeClr val="dk1"/>
              </a:solidFill>
              <a:effectLst/>
              <a:latin typeface="+mn-lt"/>
              <a:ea typeface="+mn-ea"/>
              <a:cs typeface="+mn-cs"/>
            </a:rPr>
            <a:t>増額となって</a:t>
          </a:r>
          <a:r>
            <a:rPr kumimoji="1" lang="ja-JP" altLang="en-US" sz="1100">
              <a:solidFill>
                <a:schemeClr val="dk1"/>
              </a:solidFill>
              <a:effectLst/>
              <a:latin typeface="+mn-lt"/>
              <a:ea typeface="+mn-ea"/>
              <a:cs typeface="+mn-cs"/>
            </a:rPr>
            <a:t>おり、償還が終了するものもあるものの、ここ数年増加し続けている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債の元利償還金に対する繰入金や、組合等が起こした地方債の元利償還金に対する負担金等については、償還終了等により減額となっているが、それらを合計した実質公債費比率の分子は増加している。また、当町は過疎地域に指定されていることにより借入が可能な</a:t>
          </a:r>
          <a:r>
            <a:rPr kumimoji="1" lang="ja-JP" altLang="ja-JP" sz="1100">
              <a:solidFill>
                <a:schemeClr val="dk1"/>
              </a:solidFill>
              <a:effectLst/>
              <a:latin typeface="+mn-lt"/>
              <a:ea typeface="+mn-ea"/>
              <a:cs typeface="+mn-cs"/>
            </a:rPr>
            <a:t>過疎対策事業債</a:t>
          </a:r>
          <a:r>
            <a:rPr kumimoji="1" lang="ja-JP" altLang="en-US" sz="1100">
              <a:solidFill>
                <a:schemeClr val="dk1"/>
              </a:solidFill>
              <a:effectLst/>
              <a:latin typeface="+mn-lt"/>
              <a:ea typeface="+mn-ea"/>
              <a:cs typeface="+mn-cs"/>
            </a:rPr>
            <a:t>や、交付税不足を補う</a:t>
          </a:r>
          <a:r>
            <a:rPr kumimoji="1" lang="ja-JP" altLang="ja-JP" sz="1100">
              <a:solidFill>
                <a:schemeClr val="dk1"/>
              </a:solidFill>
              <a:effectLst/>
              <a:latin typeface="+mn-lt"/>
              <a:ea typeface="+mn-ea"/>
              <a:cs typeface="+mn-cs"/>
            </a:rPr>
            <a:t>臨時財政対策債など</a:t>
          </a:r>
          <a:r>
            <a:rPr kumimoji="1" lang="ja-JP" altLang="en-US" sz="1100">
              <a:solidFill>
                <a:schemeClr val="dk1"/>
              </a:solidFill>
              <a:effectLst/>
              <a:latin typeface="+mn-lt"/>
              <a:ea typeface="+mn-ea"/>
              <a:cs typeface="+mn-cs"/>
            </a:rPr>
            <a:t>、交付税算入率の高い地方債を借り入れているため、算入公債費等についても増額となっている。</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検討</a:t>
          </a:r>
          <a:r>
            <a:rPr kumimoji="1" lang="ja-JP" altLang="en-US" sz="1100">
              <a:solidFill>
                <a:schemeClr val="dk1"/>
              </a:solidFill>
              <a:effectLst/>
              <a:latin typeface="+mn-lt"/>
              <a:ea typeface="+mn-ea"/>
              <a:cs typeface="+mn-cs"/>
            </a:rPr>
            <a:t>も含め、</a:t>
          </a:r>
          <a:r>
            <a:rPr kumimoji="1" lang="ja-JP" altLang="ja-JP" sz="1100">
              <a:solidFill>
                <a:schemeClr val="dk1"/>
              </a:solidFill>
              <a:effectLst/>
              <a:latin typeface="+mn-lt"/>
              <a:ea typeface="+mn-ea"/>
              <a:cs typeface="+mn-cs"/>
            </a:rPr>
            <a:t>公債費の抑制に努めたい。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年度実施した大規模事業（庁舎耐震改修事業等）伴う地方債の借入により今年度末における地方債の現在高は増額となった。それに対して充当可能な基金への積立が十分ではなく、将来負担比率の分子も増加している。</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組合等負担等見込額に</a:t>
          </a:r>
          <a:r>
            <a:rPr kumimoji="1" lang="ja-JP" altLang="en-US" sz="1100">
              <a:solidFill>
                <a:schemeClr val="dk1"/>
              </a:solidFill>
              <a:effectLst/>
              <a:latin typeface="+mn-lt"/>
              <a:ea typeface="+mn-ea"/>
              <a:cs typeface="+mn-cs"/>
            </a:rPr>
            <a:t>ついては減額見込であるため、一般会計等における地方債の現在高を抑え、将来負担額全体の抑制に努める。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京都府笠置町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前年度大きな取崩を行った財政調整基金は、その他特定目的基金（高度情報ネットワーク整備基金）の廃止による積み替えを行ったため増額となり、反対に廃止となったことによりその他特定目的基金は減額となり、取崩も含め全体としては減額となっ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災害等の不測の事態への備え、公共施設の老朽化対策</a:t>
          </a:r>
          <a:r>
            <a:rPr kumimoji="1" lang="ja-JP" altLang="en-US" sz="1300">
              <a:solidFill>
                <a:schemeClr val="dk1"/>
              </a:solidFill>
              <a:effectLst/>
              <a:latin typeface="+mn-lt"/>
              <a:ea typeface="+mn-ea"/>
              <a:cs typeface="+mn-cs"/>
            </a:rPr>
            <a:t>への財源確保</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また有意義な事業への財源充当のため、</a:t>
          </a:r>
          <a:r>
            <a:rPr kumimoji="1" lang="ja-JP" altLang="ja-JP" sz="1300">
              <a:solidFill>
                <a:schemeClr val="dk1"/>
              </a:solidFill>
              <a:effectLst/>
              <a:latin typeface="+mn-lt"/>
              <a:ea typeface="+mn-ea"/>
              <a:cs typeface="+mn-cs"/>
            </a:rPr>
            <a:t>積立が可能なものは積極的に積立て、</a:t>
          </a:r>
          <a:r>
            <a:rPr kumimoji="1" lang="ja-JP" altLang="en-US" sz="1300">
              <a:solidFill>
                <a:schemeClr val="dk1"/>
              </a:solidFill>
              <a:effectLst/>
              <a:latin typeface="+mn-lt"/>
              <a:ea typeface="+mn-ea"/>
              <a:cs typeface="+mn-cs"/>
            </a:rPr>
            <a:t>取崩を抑制し、一定額の確保に努める。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地域福祉基金：社会福祉事業</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「笠置いこいの館」「町民グラウンド」「保養センター等」の整備事業</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ふるさとづくり基金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歴史・文化・自然</a:t>
          </a:r>
          <a:r>
            <a:rPr kumimoji="1" lang="ja-JP" altLang="en-US" sz="1300">
              <a:solidFill>
                <a:schemeClr val="dk1"/>
              </a:solidFill>
              <a:effectLst/>
              <a:latin typeface="+mn-lt"/>
              <a:ea typeface="+mn-ea"/>
              <a:cs typeface="+mn-cs"/>
            </a:rPr>
            <a:t>を活用した観光のまちづくり事業</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交流基盤を築くまちづくり事業、子どもを育むまちづくり事業</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健康長寿のまちづくり事業など</a:t>
          </a:r>
          <a:endParaRPr lang="ja-JP" altLang="ja-JP" sz="1300">
            <a:effectLst/>
          </a:endParaRPr>
        </a:p>
        <a:p>
          <a:r>
            <a:rPr kumimoji="1" lang="ja-JP" altLang="ja-JP" sz="1300">
              <a:solidFill>
                <a:schemeClr val="dk1"/>
              </a:solidFill>
              <a:effectLst/>
              <a:latin typeface="+mn-lt"/>
              <a:ea typeface="+mn-ea"/>
              <a:cs typeface="+mn-cs"/>
            </a:rPr>
            <a:t>　中山間ふるさと・水と土保全基金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農村の活性化を図るための集落共同活動に対</a:t>
          </a:r>
          <a:r>
            <a:rPr kumimoji="1" lang="ja-JP" altLang="en-US" sz="1300">
              <a:solidFill>
                <a:schemeClr val="dk1"/>
              </a:solidFill>
              <a:effectLst/>
              <a:latin typeface="+mn-lt"/>
              <a:ea typeface="+mn-ea"/>
              <a:cs typeface="+mn-cs"/>
            </a:rPr>
            <a:t>する</a:t>
          </a:r>
          <a:r>
            <a:rPr kumimoji="1" lang="ja-JP" altLang="ja-JP" sz="1300">
              <a:solidFill>
                <a:schemeClr val="dk1"/>
              </a:solidFill>
              <a:effectLst/>
              <a:latin typeface="+mn-lt"/>
              <a:ea typeface="+mn-ea"/>
              <a:cs typeface="+mn-cs"/>
            </a:rPr>
            <a:t>支援事業</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森林環境基金：森林整備及びその促進に関する施策に要する経費</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高度情報ネットワーク整備基金の廃止と、笠置いこいの館運営事業への</a:t>
          </a:r>
          <a:r>
            <a:rPr kumimoji="1" lang="ja-JP" altLang="en-US" sz="1300">
              <a:solidFill>
                <a:schemeClr val="dk1"/>
              </a:solidFill>
              <a:effectLst/>
              <a:latin typeface="+mn-lt"/>
              <a:ea typeface="+mn-ea"/>
              <a:cs typeface="+mn-cs"/>
            </a:rPr>
            <a:t>取り崩しによる。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積立が可能なものは積極的に積立て、必要に応じて基金の取り崩しを行うが、用途として適確か十分精査する。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その他特定目的基金（高度情報ネットワーク整備基金）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廃止</a:t>
          </a:r>
          <a:r>
            <a:rPr kumimoji="1" lang="ja-JP" altLang="en-US" sz="1300">
              <a:solidFill>
                <a:schemeClr val="dk1"/>
              </a:solidFill>
              <a:effectLst/>
              <a:latin typeface="+mn-lt"/>
              <a:ea typeface="+mn-ea"/>
              <a:cs typeface="+mn-cs"/>
            </a:rPr>
            <a:t>し、財政調整基金へ積み替えを行ったことによる。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災害等の不測の事態への備え、公共施設の老朽化対策への財源確保</a:t>
          </a:r>
          <a:r>
            <a:rPr kumimoji="1" lang="ja-JP" altLang="en-US" sz="1300">
              <a:solidFill>
                <a:schemeClr val="dk1"/>
              </a:solidFill>
              <a:effectLst/>
              <a:latin typeface="+mn-lt"/>
              <a:ea typeface="+mn-ea"/>
              <a:cs typeface="+mn-cs"/>
            </a:rPr>
            <a:t>のため、一定額の確保に努める。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増減なし</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令和３年度に借入した臨時財政対策債のうち、臨時財政対策債償還基金分は減債基金へ積立て、今後の元利償還金へ充当する。また、公債費を抑制するため繰上償還も検討する。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2D74F87-E2FA-49D3-A17E-4BC0FD257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36BFA4D-AEFD-435A-A409-4AEC74721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CE37479-6501-4AA7-9367-35854E7F3534}"/>
            </a:ext>
          </a:extLst>
        </xdr:cNvPr>
        <xdr:cNvSpPr/>
      </xdr:nvSpPr>
      <xdr:spPr>
        <a:xfrm>
          <a:off x="117538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31B960E-FDAF-44E9-9F48-57BC36548700}"/>
            </a:ext>
          </a:extLst>
        </xdr:cNvPr>
        <xdr:cNvSpPr/>
      </xdr:nvSpPr>
      <xdr:spPr>
        <a:xfrm>
          <a:off x="144970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78EDE98-6852-4DC2-BD60-FCFEADB1E5E3}"/>
            </a:ext>
          </a:extLst>
        </xdr:cNvPr>
        <xdr:cNvSpPr/>
      </xdr:nvSpPr>
      <xdr:spPr>
        <a:xfrm>
          <a:off x="158686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B4D8C1FD-04C4-4C2B-8413-DE0DF31DA9FC}"/>
            </a:ext>
          </a:extLst>
        </xdr:cNvPr>
        <xdr:cNvSpPr/>
      </xdr:nvSpPr>
      <xdr:spPr>
        <a:xfrm>
          <a:off x="117538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7FC714B-4A88-48D9-BE1B-96A0D6AB91D7}"/>
            </a:ext>
          </a:extLst>
        </xdr:cNvPr>
        <xdr:cNvSpPr/>
      </xdr:nvSpPr>
      <xdr:spPr>
        <a:xfrm>
          <a:off x="144970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33AD28EF-6525-4CE1-A470-8758BD913AE6}"/>
            </a:ext>
          </a:extLst>
        </xdr:cNvPr>
        <xdr:cNvSpPr/>
      </xdr:nvSpPr>
      <xdr:spPr>
        <a:xfrm>
          <a:off x="158686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B38C954-FDDF-415B-AB0C-8AABF9CB7741}"/>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95B757B4-6FFC-4E29-BB9E-68D8D4B08F84}"/>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F5FE40DC-A936-4222-B616-93334F92FAC8}"/>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F69AB887-20A3-492A-93A8-355D5B0B9A68}"/>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950A17B-12D0-4C0D-91CB-6AC1854C7C82}"/>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9BD73D88-1029-4AD4-9A90-90B4F5A84B98}"/>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829A82E0-923A-46CC-B27B-CD8A997DBABC}"/>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1A3B7E2-7CB3-4475-B12B-BB21EC37D49D}"/>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FAA5BE54-66F6-4E93-AF0B-7A176A1E7D50}"/>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260732DA-80B5-4C5F-B035-6D3CA25D3A10}"/>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43DEE827-F9FD-48FD-9FBF-563D114224CC}"/>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9088E213-8F7A-4A1F-A28D-C5B7E5508294}"/>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80D885C-F8FA-4905-B8A2-85DAAFBB85C5}"/>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EBBAB8AB-E10E-45BE-B87E-ABE81D3F2A55}"/>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B1C07F20-2B37-40D1-A5FD-4971410F6242}"/>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F9ECFDFA-4D75-4485-B1E8-0468D0D3C9AA}"/>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BFD17D3E-7210-4A36-AE9F-1A0E7404FB5C}"/>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1F80466A-ACBB-4D49-B4C6-B1A3A961B508}"/>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16521582-EBA0-4844-9618-174504DCACFD}"/>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8E907B11-AA79-4525-A57E-22A9A60900FF}"/>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F6A74B96-0575-44A9-9B6C-69FD208D1CE5}"/>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4B8BDE76-FD47-45A8-8315-F4938194F944}"/>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ABAAE674-9C59-47F0-9536-19B42B8DCFCF}"/>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9BA79208-EFBA-4E44-AC98-0B6F2A594164}"/>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814E61FB-BFF0-41ED-97C4-BC6724D355F9}"/>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EE6ECD9E-35C9-4C01-B675-B8955D043EE4}"/>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A77B540-64F4-43A1-891F-C0BF4D2C2772}"/>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429D9EAF-73E8-439D-8F26-20FAC68C7CA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81B7D346-F0D3-40DB-A6C4-EE6A544BED81}"/>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91C68260-B5B3-4C86-9D07-743FE308AAC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53E43D03-6CF4-4B5C-BF60-49F475E5D1C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6D44F273-3B17-489A-A8D8-0F4502C2F28C}"/>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C403D53F-9704-4FD0-B460-C8B8617EDD17}"/>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63FAE3B-41D3-40CF-B6F1-E35076DAB64E}"/>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D875F3D-B648-4155-BEAA-1F0026013C09}"/>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A664857C-E9C1-44F6-9FD8-DCE7F7E16CBB}"/>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1A4051FB-0DCB-4C43-9887-1BD3DE1FD939}"/>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935B928-BECF-4AE5-AF12-9AC08F087852}"/>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EF356C8E-E48C-4647-BE54-6924F9B8502E}"/>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5DE7239-0543-4BE7-A792-4F60280CE40C}"/>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711AB118-46F4-442A-A66E-E3DACDAD6B96}"/>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2A9E1A4A-7F76-4A91-99E4-789EEB4B5C47}"/>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84FB4DF9-044D-4556-88E0-E1077713F2EE}"/>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C8E8D520-775B-4DC5-AF68-F71490EF40ED}"/>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3B29C5B-3BC2-4B2E-8AB3-BC804C63D99E}"/>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、公共施設等の管理に関する基本的な考え方として、施設の統合や廃止の検討、長寿命化の実施方針等を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定めている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度も有形固定資産減価償却率については、類似団体平均と変わらない数値となっているが、本町では固定資産の老朽化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により使用休止を余儀なくされている施設もあり、統合、廃止に向け本格的に検討する段階となっている。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CC8D45D5-5A15-47C0-B4AD-E863C3506D08}"/>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39F9514A-1B6D-4CA9-B8C1-2D70B7115F77}"/>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7A5323B3-6C84-4330-AC59-8D0F4440453B}"/>
            </a:ext>
          </a:extLst>
        </xdr:cNvPr>
        <xdr:cNvSpPr txBox="1"/>
      </xdr:nvSpPr>
      <xdr:spPr>
        <a:xfrm>
          <a:off x="73104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D4D652E6-04B2-45B5-AC01-CB074713E64D}"/>
            </a:ext>
          </a:extLst>
        </xdr:cNvPr>
        <xdr:cNvCxnSpPr/>
      </xdr:nvCxnSpPr>
      <xdr:spPr>
        <a:xfrm>
          <a:off x="1142365" y="6030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3ACBE57A-90C0-4D0C-A031-1B7AC496AD40}"/>
            </a:ext>
          </a:extLst>
        </xdr:cNvPr>
        <xdr:cNvSpPr txBox="1"/>
      </xdr:nvSpPr>
      <xdr:spPr>
        <a:xfrm>
          <a:off x="784241" y="5936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8522FE6F-33C3-4C3C-9311-3115BE5A70DD}"/>
            </a:ext>
          </a:extLst>
        </xdr:cNvPr>
        <xdr:cNvCxnSpPr/>
      </xdr:nvCxnSpPr>
      <xdr:spPr>
        <a:xfrm>
          <a:off x="1142365" y="572171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B222A390-EDFE-4046-B626-CD904097DFCB}"/>
            </a:ext>
          </a:extLst>
        </xdr:cNvPr>
        <xdr:cNvSpPr txBox="1"/>
      </xdr:nvSpPr>
      <xdr:spPr>
        <a:xfrm>
          <a:off x="784241" y="562791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1DB04337-7E89-44FE-B4E5-266BD7D317AD}"/>
            </a:ext>
          </a:extLst>
        </xdr:cNvPr>
        <xdr:cNvCxnSpPr/>
      </xdr:nvCxnSpPr>
      <xdr:spPr>
        <a:xfrm>
          <a:off x="1142365" y="5411379"/>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33AB57FF-83FB-4515-9FAE-975A0E09ABCF}"/>
            </a:ext>
          </a:extLst>
        </xdr:cNvPr>
        <xdr:cNvSpPr txBox="1"/>
      </xdr:nvSpPr>
      <xdr:spPr>
        <a:xfrm>
          <a:off x="784241" y="532329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B460A711-6160-483C-BD14-5C3876C63DB7}"/>
            </a:ext>
          </a:extLst>
        </xdr:cNvPr>
        <xdr:cNvCxnSpPr/>
      </xdr:nvCxnSpPr>
      <xdr:spPr>
        <a:xfrm>
          <a:off x="1142365" y="5102951"/>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F1CA620A-A169-4BE4-8607-9199E007E3F5}"/>
            </a:ext>
          </a:extLst>
        </xdr:cNvPr>
        <xdr:cNvSpPr txBox="1"/>
      </xdr:nvSpPr>
      <xdr:spPr>
        <a:xfrm>
          <a:off x="784241"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951209FF-BB78-4506-9027-B7AC06139746}"/>
            </a:ext>
          </a:extLst>
        </xdr:cNvPr>
        <xdr:cNvCxnSpPr/>
      </xdr:nvCxnSpPr>
      <xdr:spPr>
        <a:xfrm>
          <a:off x="1142365" y="4802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F973AAF2-F644-464A-A5CE-1AF042F4C73B}"/>
            </a:ext>
          </a:extLst>
        </xdr:cNvPr>
        <xdr:cNvSpPr txBox="1"/>
      </xdr:nvSpPr>
      <xdr:spPr>
        <a:xfrm>
          <a:off x="784241"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A9465B3B-98A5-48DB-B5E1-9F5E2AAE8B8B}"/>
            </a:ext>
          </a:extLst>
        </xdr:cNvPr>
        <xdr:cNvCxnSpPr/>
      </xdr:nvCxnSpPr>
      <xdr:spPr>
        <a:xfrm>
          <a:off x="1142365" y="448799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9F609B9C-9289-42B0-9EA4-226EFBD1A705}"/>
            </a:ext>
          </a:extLst>
        </xdr:cNvPr>
        <xdr:cNvSpPr txBox="1"/>
      </xdr:nvSpPr>
      <xdr:spPr>
        <a:xfrm>
          <a:off x="784241" y="43941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F04CE53-799F-4A08-B563-0F19A91F4441}"/>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1EA9B3BA-4186-412E-9B0B-AF7FEA492B24}"/>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E908FB7-B3A0-41B5-B504-5D5FE5866F8F}"/>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3" name="直線コネクタ 72">
          <a:extLst>
            <a:ext uri="{FF2B5EF4-FFF2-40B4-BE49-F238E27FC236}">
              <a16:creationId xmlns:a16="http://schemas.microsoft.com/office/drawing/2014/main" id="{63C40091-3DE3-43B2-AB5B-A59443AEC699}"/>
            </a:ext>
          </a:extLst>
        </xdr:cNvPr>
        <xdr:cNvCxnSpPr/>
      </xdr:nvCxnSpPr>
      <xdr:spPr>
        <a:xfrm flipV="1">
          <a:off x="4295775" y="447375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4" name="有形固定資産減価償却率最小値テキスト">
          <a:extLst>
            <a:ext uri="{FF2B5EF4-FFF2-40B4-BE49-F238E27FC236}">
              <a16:creationId xmlns:a16="http://schemas.microsoft.com/office/drawing/2014/main" id="{D7D447C4-F497-495C-AF50-D22E564CA60A}"/>
            </a:ext>
          </a:extLst>
        </xdr:cNvPr>
        <xdr:cNvSpPr txBox="1"/>
      </xdr:nvSpPr>
      <xdr:spPr>
        <a:xfrm>
          <a:off x="4342765" y="592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5" name="直線コネクタ 74">
          <a:extLst>
            <a:ext uri="{FF2B5EF4-FFF2-40B4-BE49-F238E27FC236}">
              <a16:creationId xmlns:a16="http://schemas.microsoft.com/office/drawing/2014/main" id="{85A2B812-3D3D-406B-BED2-975766B159D4}"/>
            </a:ext>
          </a:extLst>
        </xdr:cNvPr>
        <xdr:cNvCxnSpPr/>
      </xdr:nvCxnSpPr>
      <xdr:spPr>
        <a:xfrm>
          <a:off x="4206875" y="592337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a:extLst>
            <a:ext uri="{FF2B5EF4-FFF2-40B4-BE49-F238E27FC236}">
              <a16:creationId xmlns:a16="http://schemas.microsoft.com/office/drawing/2014/main" id="{546C8B22-0F43-4C45-9255-396C81F558BB}"/>
            </a:ext>
          </a:extLst>
        </xdr:cNvPr>
        <xdr:cNvSpPr txBox="1"/>
      </xdr:nvSpPr>
      <xdr:spPr>
        <a:xfrm>
          <a:off x="4342765" y="424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a:extLst>
            <a:ext uri="{FF2B5EF4-FFF2-40B4-BE49-F238E27FC236}">
              <a16:creationId xmlns:a16="http://schemas.microsoft.com/office/drawing/2014/main" id="{9D81863E-7B59-476C-8CF6-A9F38BF4030F}"/>
            </a:ext>
          </a:extLst>
        </xdr:cNvPr>
        <xdr:cNvCxnSpPr/>
      </xdr:nvCxnSpPr>
      <xdr:spPr>
        <a:xfrm>
          <a:off x="4206875" y="447375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8" name="有形固定資産減価償却率平均値テキスト">
          <a:extLst>
            <a:ext uri="{FF2B5EF4-FFF2-40B4-BE49-F238E27FC236}">
              <a16:creationId xmlns:a16="http://schemas.microsoft.com/office/drawing/2014/main" id="{0BAD76EC-6BC5-4579-AF2E-24C8BB932C1E}"/>
            </a:ext>
          </a:extLst>
        </xdr:cNvPr>
        <xdr:cNvSpPr txBox="1"/>
      </xdr:nvSpPr>
      <xdr:spPr>
        <a:xfrm>
          <a:off x="4342765" y="4934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a:extLst>
            <a:ext uri="{FF2B5EF4-FFF2-40B4-BE49-F238E27FC236}">
              <a16:creationId xmlns:a16="http://schemas.microsoft.com/office/drawing/2014/main" id="{F98046CB-1304-40DF-A7FA-C5573DCA26BC}"/>
            </a:ext>
          </a:extLst>
        </xdr:cNvPr>
        <xdr:cNvSpPr/>
      </xdr:nvSpPr>
      <xdr:spPr>
        <a:xfrm>
          <a:off x="4244975" y="50868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a:extLst>
            <a:ext uri="{FF2B5EF4-FFF2-40B4-BE49-F238E27FC236}">
              <a16:creationId xmlns:a16="http://schemas.microsoft.com/office/drawing/2014/main" id="{08A0C80A-0822-46C9-98F8-18460859118C}"/>
            </a:ext>
          </a:extLst>
        </xdr:cNvPr>
        <xdr:cNvSpPr/>
      </xdr:nvSpPr>
      <xdr:spPr>
        <a:xfrm>
          <a:off x="3611880" y="510603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1" name="フローチャート: 判断 80">
          <a:extLst>
            <a:ext uri="{FF2B5EF4-FFF2-40B4-BE49-F238E27FC236}">
              <a16:creationId xmlns:a16="http://schemas.microsoft.com/office/drawing/2014/main" id="{DA75A156-6B47-4585-9EEB-3A5AC1B3F64C}"/>
            </a:ext>
          </a:extLst>
        </xdr:cNvPr>
        <xdr:cNvSpPr/>
      </xdr:nvSpPr>
      <xdr:spPr>
        <a:xfrm>
          <a:off x="2926080" y="506448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2" name="フローチャート: 判断 81">
          <a:extLst>
            <a:ext uri="{FF2B5EF4-FFF2-40B4-BE49-F238E27FC236}">
              <a16:creationId xmlns:a16="http://schemas.microsoft.com/office/drawing/2014/main" id="{F0075AED-CC7D-472D-B82A-64E5F262F238}"/>
            </a:ext>
          </a:extLst>
        </xdr:cNvPr>
        <xdr:cNvSpPr/>
      </xdr:nvSpPr>
      <xdr:spPr>
        <a:xfrm>
          <a:off x="2240280" y="503555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3" name="フローチャート: 判断 82">
          <a:extLst>
            <a:ext uri="{FF2B5EF4-FFF2-40B4-BE49-F238E27FC236}">
              <a16:creationId xmlns:a16="http://schemas.microsoft.com/office/drawing/2014/main" id="{D68100EB-4204-4EA1-99E4-5CE9FD2E00F7}"/>
            </a:ext>
          </a:extLst>
        </xdr:cNvPr>
        <xdr:cNvSpPr/>
      </xdr:nvSpPr>
      <xdr:spPr>
        <a:xfrm>
          <a:off x="1554480" y="4998539"/>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0C34524-A6D6-49AF-845E-1D90822ABB10}"/>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51B8F0E-BB53-401E-A6DF-5F8A24725C5B}"/>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0022CBB-F21A-4EAE-876D-6BFBC8484D27}"/>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62EF4A0-32F8-4FB1-B519-77D6B83E5C37}"/>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4E33904-8586-4260-B425-63C8163EC802}"/>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89" name="楕円 88">
          <a:extLst>
            <a:ext uri="{FF2B5EF4-FFF2-40B4-BE49-F238E27FC236}">
              <a16:creationId xmlns:a16="http://schemas.microsoft.com/office/drawing/2014/main" id="{7A5E4BE1-CA68-44B7-817B-3C954E87C729}"/>
            </a:ext>
          </a:extLst>
        </xdr:cNvPr>
        <xdr:cNvSpPr/>
      </xdr:nvSpPr>
      <xdr:spPr>
        <a:xfrm>
          <a:off x="4244975" y="516010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170288</xdr:rowOff>
    </xdr:from>
    <xdr:ext cx="405111" cy="259045"/>
    <xdr:sp macro="" textlink="">
      <xdr:nvSpPr>
        <xdr:cNvPr id="90" name="有形固定資産減価償却率該当値テキスト">
          <a:extLst>
            <a:ext uri="{FF2B5EF4-FFF2-40B4-BE49-F238E27FC236}">
              <a16:creationId xmlns:a16="http://schemas.microsoft.com/office/drawing/2014/main" id="{AD370F0A-59BF-4CE9-A902-E172291F6939}"/>
            </a:ext>
          </a:extLst>
        </xdr:cNvPr>
        <xdr:cNvSpPr txBox="1"/>
      </xdr:nvSpPr>
      <xdr:spPr>
        <a:xfrm>
          <a:off x="4342765" y="5146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91" name="楕円 90">
          <a:extLst>
            <a:ext uri="{FF2B5EF4-FFF2-40B4-BE49-F238E27FC236}">
              <a16:creationId xmlns:a16="http://schemas.microsoft.com/office/drawing/2014/main" id="{FBA6F72D-8254-4613-BD86-B4899C888B34}"/>
            </a:ext>
          </a:extLst>
        </xdr:cNvPr>
        <xdr:cNvSpPr/>
      </xdr:nvSpPr>
      <xdr:spPr>
        <a:xfrm>
          <a:off x="3611880" y="513188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71211</xdr:rowOff>
    </xdr:to>
    <xdr:cxnSp macro="">
      <xdr:nvCxnSpPr>
        <xdr:cNvPr id="92" name="直線コネクタ 91">
          <a:extLst>
            <a:ext uri="{FF2B5EF4-FFF2-40B4-BE49-F238E27FC236}">
              <a16:creationId xmlns:a16="http://schemas.microsoft.com/office/drawing/2014/main" id="{D563F01F-49FC-451C-937B-FC72C7CC7522}"/>
            </a:ext>
          </a:extLst>
        </xdr:cNvPr>
        <xdr:cNvCxnSpPr/>
      </xdr:nvCxnSpPr>
      <xdr:spPr>
        <a:xfrm>
          <a:off x="3656965" y="5180783"/>
          <a:ext cx="640715"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99332</xdr:rowOff>
    </xdr:from>
    <xdr:to>
      <xdr:col>15</xdr:col>
      <xdr:colOff>187325</xdr:colOff>
      <xdr:row>30</xdr:row>
      <xdr:rowOff>29482</xdr:rowOff>
    </xdr:to>
    <xdr:sp macro="" textlink="">
      <xdr:nvSpPr>
        <xdr:cNvPr id="93" name="楕円 92">
          <a:extLst>
            <a:ext uri="{FF2B5EF4-FFF2-40B4-BE49-F238E27FC236}">
              <a16:creationId xmlns:a16="http://schemas.microsoft.com/office/drawing/2014/main" id="{186C72F6-0796-4B2F-B2CB-A311620560C8}"/>
            </a:ext>
          </a:extLst>
        </xdr:cNvPr>
        <xdr:cNvSpPr/>
      </xdr:nvSpPr>
      <xdr:spPr>
        <a:xfrm>
          <a:off x="2926080" y="506757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30</xdr:row>
      <xdr:rowOff>37283</xdr:rowOff>
    </xdr:to>
    <xdr:cxnSp macro="">
      <xdr:nvCxnSpPr>
        <xdr:cNvPr id="94" name="直線コネクタ 93">
          <a:extLst>
            <a:ext uri="{FF2B5EF4-FFF2-40B4-BE49-F238E27FC236}">
              <a16:creationId xmlns:a16="http://schemas.microsoft.com/office/drawing/2014/main" id="{5B33A564-F377-426C-9B3F-9F8F4DABA5B2}"/>
            </a:ext>
          </a:extLst>
        </xdr:cNvPr>
        <xdr:cNvCxnSpPr/>
      </xdr:nvCxnSpPr>
      <xdr:spPr>
        <a:xfrm>
          <a:off x="2971165" y="5122182"/>
          <a:ext cx="6858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95" name="楕円 94">
          <a:extLst>
            <a:ext uri="{FF2B5EF4-FFF2-40B4-BE49-F238E27FC236}">
              <a16:creationId xmlns:a16="http://schemas.microsoft.com/office/drawing/2014/main" id="{17D3B2F0-6853-4DB1-A1E1-9C98DA27F039}"/>
            </a:ext>
          </a:extLst>
        </xdr:cNvPr>
        <xdr:cNvSpPr/>
      </xdr:nvSpPr>
      <xdr:spPr>
        <a:xfrm>
          <a:off x="2240280" y="513996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150132</xdr:rowOff>
    </xdr:from>
    <xdr:to>
      <xdr:col>15</xdr:col>
      <xdr:colOff>136525</xdr:colOff>
      <xdr:row>30</xdr:row>
      <xdr:rowOff>43452</xdr:rowOff>
    </xdr:to>
    <xdr:cxnSp macro="">
      <xdr:nvCxnSpPr>
        <xdr:cNvPr id="96" name="直線コネクタ 95">
          <a:extLst>
            <a:ext uri="{FF2B5EF4-FFF2-40B4-BE49-F238E27FC236}">
              <a16:creationId xmlns:a16="http://schemas.microsoft.com/office/drawing/2014/main" id="{6142B40D-EC24-43C7-AEC9-F83F21076F9E}"/>
            </a:ext>
          </a:extLst>
        </xdr:cNvPr>
        <xdr:cNvCxnSpPr/>
      </xdr:nvCxnSpPr>
      <xdr:spPr>
        <a:xfrm flipV="1">
          <a:off x="2285365" y="5122182"/>
          <a:ext cx="6858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53068</xdr:rowOff>
    </xdr:from>
    <xdr:to>
      <xdr:col>7</xdr:col>
      <xdr:colOff>187325</xdr:colOff>
      <xdr:row>29</xdr:row>
      <xdr:rowOff>154668</xdr:rowOff>
    </xdr:to>
    <xdr:sp macro="" textlink="">
      <xdr:nvSpPr>
        <xdr:cNvPr id="97" name="楕円 96">
          <a:extLst>
            <a:ext uri="{FF2B5EF4-FFF2-40B4-BE49-F238E27FC236}">
              <a16:creationId xmlns:a16="http://schemas.microsoft.com/office/drawing/2014/main" id="{7C3CE4DB-7563-4ED2-BAB8-61E5E235631B}"/>
            </a:ext>
          </a:extLst>
        </xdr:cNvPr>
        <xdr:cNvSpPr/>
      </xdr:nvSpPr>
      <xdr:spPr>
        <a:xfrm>
          <a:off x="1554480" y="5028928"/>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103868</xdr:rowOff>
    </xdr:from>
    <xdr:to>
      <xdr:col>11</xdr:col>
      <xdr:colOff>136525</xdr:colOff>
      <xdr:row>30</xdr:row>
      <xdr:rowOff>43452</xdr:rowOff>
    </xdr:to>
    <xdr:cxnSp macro="">
      <xdr:nvCxnSpPr>
        <xdr:cNvPr id="98" name="直線コネクタ 97">
          <a:extLst>
            <a:ext uri="{FF2B5EF4-FFF2-40B4-BE49-F238E27FC236}">
              <a16:creationId xmlns:a16="http://schemas.microsoft.com/office/drawing/2014/main" id="{A6306DD5-6B98-433D-AEA5-08E97E00C1D6}"/>
            </a:ext>
          </a:extLst>
        </xdr:cNvPr>
        <xdr:cNvCxnSpPr/>
      </xdr:nvCxnSpPr>
      <xdr:spPr>
        <a:xfrm>
          <a:off x="1599565" y="5074013"/>
          <a:ext cx="685800" cy="1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9" name="n_1aveValue有形固定資産減価償却率">
          <a:extLst>
            <a:ext uri="{FF2B5EF4-FFF2-40B4-BE49-F238E27FC236}">
              <a16:creationId xmlns:a16="http://schemas.microsoft.com/office/drawing/2014/main" id="{A048296A-5414-47B1-8DE3-3F17B96236A3}"/>
            </a:ext>
          </a:extLst>
        </xdr:cNvPr>
        <xdr:cNvSpPr txBox="1"/>
      </xdr:nvSpPr>
      <xdr:spPr>
        <a:xfrm>
          <a:off x="3464569"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0" name="n_2aveValue有形固定資産減価償却率">
          <a:extLst>
            <a:ext uri="{FF2B5EF4-FFF2-40B4-BE49-F238E27FC236}">
              <a16:creationId xmlns:a16="http://schemas.microsoft.com/office/drawing/2014/main" id="{85025E3E-712B-416E-97B3-C78346556B19}"/>
            </a:ext>
          </a:extLst>
        </xdr:cNvPr>
        <xdr:cNvSpPr txBox="1"/>
      </xdr:nvSpPr>
      <xdr:spPr>
        <a:xfrm>
          <a:off x="2793374" y="484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1" name="n_3aveValue有形固定資産減価償却率">
          <a:extLst>
            <a:ext uri="{FF2B5EF4-FFF2-40B4-BE49-F238E27FC236}">
              <a16:creationId xmlns:a16="http://schemas.microsoft.com/office/drawing/2014/main" id="{DA27E5C6-5467-4350-B63A-F084B91CC4A5}"/>
            </a:ext>
          </a:extLst>
        </xdr:cNvPr>
        <xdr:cNvSpPr txBox="1"/>
      </xdr:nvSpPr>
      <xdr:spPr>
        <a:xfrm>
          <a:off x="2107574" y="481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2" name="n_4aveValue有形固定資産減価償却率">
          <a:extLst>
            <a:ext uri="{FF2B5EF4-FFF2-40B4-BE49-F238E27FC236}">
              <a16:creationId xmlns:a16="http://schemas.microsoft.com/office/drawing/2014/main" id="{609DD59F-03D3-49E5-8577-1CE895363869}"/>
            </a:ext>
          </a:extLst>
        </xdr:cNvPr>
        <xdr:cNvSpPr txBox="1"/>
      </xdr:nvSpPr>
      <xdr:spPr>
        <a:xfrm>
          <a:off x="1421774" y="47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79210</xdr:rowOff>
    </xdr:from>
    <xdr:ext cx="405111" cy="259045"/>
    <xdr:sp macro="" textlink="">
      <xdr:nvSpPr>
        <xdr:cNvPr id="103" name="n_1mainValue有形固定資産減価償却率">
          <a:extLst>
            <a:ext uri="{FF2B5EF4-FFF2-40B4-BE49-F238E27FC236}">
              <a16:creationId xmlns:a16="http://schemas.microsoft.com/office/drawing/2014/main" id="{941436AF-8F2E-474C-8535-876F9ED2FF23}"/>
            </a:ext>
          </a:extLst>
        </xdr:cNvPr>
        <xdr:cNvSpPr txBox="1"/>
      </xdr:nvSpPr>
      <xdr:spPr>
        <a:xfrm>
          <a:off x="3464569"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104" name="n_2mainValue有形固定資産減価償却率">
          <a:extLst>
            <a:ext uri="{FF2B5EF4-FFF2-40B4-BE49-F238E27FC236}">
              <a16:creationId xmlns:a16="http://schemas.microsoft.com/office/drawing/2014/main" id="{0AE100EB-C9E4-4AD4-8904-8723F6A04915}"/>
            </a:ext>
          </a:extLst>
        </xdr:cNvPr>
        <xdr:cNvSpPr txBox="1"/>
      </xdr:nvSpPr>
      <xdr:spPr>
        <a:xfrm>
          <a:off x="2793374" y="51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85379</xdr:rowOff>
    </xdr:from>
    <xdr:ext cx="405111" cy="259045"/>
    <xdr:sp macro="" textlink="">
      <xdr:nvSpPr>
        <xdr:cNvPr id="105" name="n_3mainValue有形固定資産減価償却率">
          <a:extLst>
            <a:ext uri="{FF2B5EF4-FFF2-40B4-BE49-F238E27FC236}">
              <a16:creationId xmlns:a16="http://schemas.microsoft.com/office/drawing/2014/main" id="{D30567B0-5504-4B59-AF28-1DBFBEC66C6C}"/>
            </a:ext>
          </a:extLst>
        </xdr:cNvPr>
        <xdr:cNvSpPr txBox="1"/>
      </xdr:nvSpPr>
      <xdr:spPr>
        <a:xfrm>
          <a:off x="2107574" y="523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145795</xdr:rowOff>
    </xdr:from>
    <xdr:ext cx="405111" cy="259045"/>
    <xdr:sp macro="" textlink="">
      <xdr:nvSpPr>
        <xdr:cNvPr id="106" name="n_4mainValue有形固定資産減価償却率">
          <a:extLst>
            <a:ext uri="{FF2B5EF4-FFF2-40B4-BE49-F238E27FC236}">
              <a16:creationId xmlns:a16="http://schemas.microsoft.com/office/drawing/2014/main" id="{57D7AAE4-4F85-4CFB-8ECD-48B66279BEDD}"/>
            </a:ext>
          </a:extLst>
        </xdr:cNvPr>
        <xdr:cNvSpPr txBox="1"/>
      </xdr:nvSpPr>
      <xdr:spPr>
        <a:xfrm>
          <a:off x="1421774" y="51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72C688A2-1273-4BB1-BA35-23A780C2FD18}"/>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D5220B6-2532-4C62-A76F-1A9DF5ACAE30}"/>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4BE8342C-B6E5-419C-89F1-43CD0C096DF8}"/>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D44B797-AADA-4705-8646-77C1E7EF492C}"/>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253C9DD-2E25-4163-8566-D4D61F3E01EE}"/>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96DC023-78AF-480B-8A16-5E7686950980}"/>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F79458-4E9C-464F-84C6-D1AD9751C880}"/>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64504C9-E007-49CA-BA32-D3423B10795B}"/>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58A917F-F820-4F6A-96B8-BF15E6942653}"/>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31E0D611-EA52-412B-8FFA-D02F47CA5795}"/>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7069CB20-430F-49D6-8580-CC39800FA044}"/>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92140169-E36E-45CC-BD24-77A582B1BF2A}"/>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67CCE40-CC31-4B0A-9AB2-CB4D06FB19E2}"/>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に引き続き、令和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も基金を積み立てることができ、数値が大幅に改善される結果となった。しかし、類似団体平均値と比べると依然大きく上回っており、今後も償還額の増加が見込まれるため、経常的な経費の削減や繰上償還等により比率上昇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FAC442D-37D2-444D-BC1A-20FED2007076}"/>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2ED400B-9F7D-4F66-8565-D3F5AD88762B}"/>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8D33176-F092-4C24-91BE-F13D7D35259D}"/>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FC460435-FFB6-41FE-A0C7-84260630BBFF}"/>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B780ACB7-ED58-4221-8FAE-247CD757A811}"/>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CA56645C-8F85-45BB-A697-8223D3FBE959}"/>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7F177E50-7CC4-4728-B510-0DF30BAB4773}"/>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44F89A19-09C1-4555-AF1C-64C150236A91}"/>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33B1BB70-97A7-44C4-906F-B0B6FAA67FCC}"/>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79F87E6C-7C2E-4DFA-9421-F6C51F698380}"/>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C0C7DCC-A516-4861-A8B3-6B4A58B60CFD}"/>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FC421E0-CD7B-49B9-B4E0-270FCECDE05F}"/>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34109D80-2279-4C28-8B87-060476BE18F7}"/>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BCB64CE3-CDD9-4F0D-9A04-FC3FBDED255C}"/>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FEE3C129-47A8-473E-9FB7-FF186C2D49E4}"/>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B1BF43D-6169-49FF-AD2D-7D3F1C4E60F2}"/>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E459D73D-38EF-4641-B2EA-8F792F6D5D25}"/>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150087</xdr:rowOff>
    </xdr:to>
    <xdr:cxnSp macro="">
      <xdr:nvCxnSpPr>
        <xdr:cNvPr id="137" name="直線コネクタ 136">
          <a:extLst>
            <a:ext uri="{FF2B5EF4-FFF2-40B4-BE49-F238E27FC236}">
              <a16:creationId xmlns:a16="http://schemas.microsoft.com/office/drawing/2014/main" id="{B118CFA8-9563-4F71-9E5F-A76104D34BDA}"/>
            </a:ext>
          </a:extLst>
        </xdr:cNvPr>
        <xdr:cNvCxnSpPr/>
      </xdr:nvCxnSpPr>
      <xdr:spPr>
        <a:xfrm flipV="1">
          <a:off x="13313410" y="4487998"/>
          <a:ext cx="1269" cy="114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153914</xdr:rowOff>
    </xdr:from>
    <xdr:ext cx="469744" cy="259045"/>
    <xdr:sp macro="" textlink="">
      <xdr:nvSpPr>
        <xdr:cNvPr id="138" name="債務償還比率最小値テキスト">
          <a:extLst>
            <a:ext uri="{FF2B5EF4-FFF2-40B4-BE49-F238E27FC236}">
              <a16:creationId xmlns:a16="http://schemas.microsoft.com/office/drawing/2014/main" id="{816CADAF-B361-46A1-8748-6D3DC3AEDD75}"/>
            </a:ext>
          </a:extLst>
        </xdr:cNvPr>
        <xdr:cNvSpPr txBox="1"/>
      </xdr:nvSpPr>
      <xdr:spPr>
        <a:xfrm>
          <a:off x="13369925" y="56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150087</xdr:rowOff>
    </xdr:from>
    <xdr:to>
      <xdr:col>76</xdr:col>
      <xdr:colOff>111125</xdr:colOff>
      <xdr:row>32</xdr:row>
      <xdr:rowOff>150087</xdr:rowOff>
    </xdr:to>
    <xdr:cxnSp macro="">
      <xdr:nvCxnSpPr>
        <xdr:cNvPr id="139" name="直線コネクタ 138">
          <a:extLst>
            <a:ext uri="{FF2B5EF4-FFF2-40B4-BE49-F238E27FC236}">
              <a16:creationId xmlns:a16="http://schemas.microsoft.com/office/drawing/2014/main" id="{5966E11A-A107-4B52-9FD4-0182C9B64F3A}"/>
            </a:ext>
          </a:extLst>
        </xdr:cNvPr>
        <xdr:cNvCxnSpPr/>
      </xdr:nvCxnSpPr>
      <xdr:spPr>
        <a:xfrm>
          <a:off x="13251180" y="56364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8C152848-33F8-4D90-91BE-4C13C2D66B2B}"/>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67644F52-6FB4-495A-A436-760003AFBDE4}"/>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45955</xdr:rowOff>
    </xdr:from>
    <xdr:ext cx="469744" cy="259045"/>
    <xdr:sp macro="" textlink="">
      <xdr:nvSpPr>
        <xdr:cNvPr id="142" name="債務償還比率平均値テキスト">
          <a:extLst>
            <a:ext uri="{FF2B5EF4-FFF2-40B4-BE49-F238E27FC236}">
              <a16:creationId xmlns:a16="http://schemas.microsoft.com/office/drawing/2014/main" id="{C6B3E449-0396-4231-BF55-61DFC33B8180}"/>
            </a:ext>
          </a:extLst>
        </xdr:cNvPr>
        <xdr:cNvSpPr txBox="1"/>
      </xdr:nvSpPr>
      <xdr:spPr>
        <a:xfrm>
          <a:off x="13369925" y="4505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23078</xdr:rowOff>
    </xdr:from>
    <xdr:to>
      <xdr:col>76</xdr:col>
      <xdr:colOff>73025</xdr:colOff>
      <xdr:row>27</xdr:row>
      <xdr:rowOff>124678</xdr:rowOff>
    </xdr:to>
    <xdr:sp macro="" textlink="">
      <xdr:nvSpPr>
        <xdr:cNvPr id="143" name="フローチャート: 判断 142">
          <a:extLst>
            <a:ext uri="{FF2B5EF4-FFF2-40B4-BE49-F238E27FC236}">
              <a16:creationId xmlns:a16="http://schemas.microsoft.com/office/drawing/2014/main" id="{C13D32FD-670B-424C-B8C7-DCEE7B85A023}"/>
            </a:ext>
          </a:extLst>
        </xdr:cNvPr>
        <xdr:cNvSpPr/>
      </xdr:nvSpPr>
      <xdr:spPr>
        <a:xfrm>
          <a:off x="13289280" y="4648418"/>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26080</xdr:rowOff>
    </xdr:from>
    <xdr:to>
      <xdr:col>72</xdr:col>
      <xdr:colOff>123825</xdr:colOff>
      <xdr:row>29</xdr:row>
      <xdr:rowOff>127680</xdr:rowOff>
    </xdr:to>
    <xdr:sp macro="" textlink="">
      <xdr:nvSpPr>
        <xdr:cNvPr id="144" name="フローチャート: 判断 143">
          <a:extLst>
            <a:ext uri="{FF2B5EF4-FFF2-40B4-BE49-F238E27FC236}">
              <a16:creationId xmlns:a16="http://schemas.microsoft.com/office/drawing/2014/main" id="{6264A8E2-F249-43A2-B2B6-BFCCC57DC55D}"/>
            </a:ext>
          </a:extLst>
        </xdr:cNvPr>
        <xdr:cNvSpPr/>
      </xdr:nvSpPr>
      <xdr:spPr>
        <a:xfrm>
          <a:off x="12629515" y="4994320"/>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31169</xdr:rowOff>
    </xdr:from>
    <xdr:to>
      <xdr:col>68</xdr:col>
      <xdr:colOff>123825</xdr:colOff>
      <xdr:row>29</xdr:row>
      <xdr:rowOff>132769</xdr:rowOff>
    </xdr:to>
    <xdr:sp macro="" textlink="">
      <xdr:nvSpPr>
        <xdr:cNvPr id="145" name="フローチャート: 判断 144">
          <a:extLst>
            <a:ext uri="{FF2B5EF4-FFF2-40B4-BE49-F238E27FC236}">
              <a16:creationId xmlns:a16="http://schemas.microsoft.com/office/drawing/2014/main" id="{3B1835A3-9B12-4E04-A3BC-A6EC364447A1}"/>
            </a:ext>
          </a:extLst>
        </xdr:cNvPr>
        <xdr:cNvSpPr/>
      </xdr:nvSpPr>
      <xdr:spPr>
        <a:xfrm>
          <a:off x="11943715" y="5001314"/>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94706</xdr:rowOff>
    </xdr:from>
    <xdr:to>
      <xdr:col>64</xdr:col>
      <xdr:colOff>123825</xdr:colOff>
      <xdr:row>30</xdr:row>
      <xdr:rowOff>24856</xdr:rowOff>
    </xdr:to>
    <xdr:sp macro="" textlink="">
      <xdr:nvSpPr>
        <xdr:cNvPr id="146" name="フローチャート: 判断 145">
          <a:extLst>
            <a:ext uri="{FF2B5EF4-FFF2-40B4-BE49-F238E27FC236}">
              <a16:creationId xmlns:a16="http://schemas.microsoft.com/office/drawing/2014/main" id="{B13371BB-A209-42FF-8399-9C78FAE6A5E2}"/>
            </a:ext>
          </a:extLst>
        </xdr:cNvPr>
        <xdr:cNvSpPr/>
      </xdr:nvSpPr>
      <xdr:spPr>
        <a:xfrm>
          <a:off x="11257915" y="5070566"/>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105809</xdr:rowOff>
    </xdr:from>
    <xdr:to>
      <xdr:col>60</xdr:col>
      <xdr:colOff>123825</xdr:colOff>
      <xdr:row>30</xdr:row>
      <xdr:rowOff>35959</xdr:rowOff>
    </xdr:to>
    <xdr:sp macro="" textlink="">
      <xdr:nvSpPr>
        <xdr:cNvPr id="147" name="フローチャート: 判断 146">
          <a:extLst>
            <a:ext uri="{FF2B5EF4-FFF2-40B4-BE49-F238E27FC236}">
              <a16:creationId xmlns:a16="http://schemas.microsoft.com/office/drawing/2014/main" id="{166D9D47-1BF0-432B-A3E2-CBA2FB083185}"/>
            </a:ext>
          </a:extLst>
        </xdr:cNvPr>
        <xdr:cNvSpPr/>
      </xdr:nvSpPr>
      <xdr:spPr>
        <a:xfrm>
          <a:off x="10572115" y="5075954"/>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2EC9E2D-EDB1-48C3-B349-B6693145AF77}"/>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45D80EA-A55B-4780-8638-114AABF4A6B2}"/>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3AF245E-5770-4612-A29D-4BFACA3E687C}"/>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A068488D-4DF4-4FA1-BA41-648978235B7E}"/>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0B64A85-09B8-403D-AF50-BC65143DB800}"/>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4989</xdr:rowOff>
    </xdr:from>
    <xdr:to>
      <xdr:col>76</xdr:col>
      <xdr:colOff>73025</xdr:colOff>
      <xdr:row>30</xdr:row>
      <xdr:rowOff>106589</xdr:rowOff>
    </xdr:to>
    <xdr:sp macro="" textlink="">
      <xdr:nvSpPr>
        <xdr:cNvPr id="153" name="楕円 152">
          <a:extLst>
            <a:ext uri="{FF2B5EF4-FFF2-40B4-BE49-F238E27FC236}">
              <a16:creationId xmlns:a16="http://schemas.microsoft.com/office/drawing/2014/main" id="{81C25CC6-1AE8-4065-8167-B3F3327917E9}"/>
            </a:ext>
          </a:extLst>
        </xdr:cNvPr>
        <xdr:cNvSpPr/>
      </xdr:nvSpPr>
      <xdr:spPr>
        <a:xfrm>
          <a:off x="13289280" y="5150394"/>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154866</xdr:rowOff>
    </xdr:from>
    <xdr:ext cx="469744" cy="259045"/>
    <xdr:sp macro="" textlink="">
      <xdr:nvSpPr>
        <xdr:cNvPr id="154" name="債務償還比率該当値テキスト">
          <a:extLst>
            <a:ext uri="{FF2B5EF4-FFF2-40B4-BE49-F238E27FC236}">
              <a16:creationId xmlns:a16="http://schemas.microsoft.com/office/drawing/2014/main" id="{3721D2C2-8A0E-4AC7-B98C-6C89D3035A84}"/>
            </a:ext>
          </a:extLst>
        </xdr:cNvPr>
        <xdr:cNvSpPr txBox="1"/>
      </xdr:nvSpPr>
      <xdr:spPr>
        <a:xfrm>
          <a:off x="13369925" y="512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77234</xdr:rowOff>
    </xdr:from>
    <xdr:to>
      <xdr:col>72</xdr:col>
      <xdr:colOff>123825</xdr:colOff>
      <xdr:row>33</xdr:row>
      <xdr:rowOff>7384</xdr:rowOff>
    </xdr:to>
    <xdr:sp macro="" textlink="">
      <xdr:nvSpPr>
        <xdr:cNvPr id="155" name="楕円 154">
          <a:extLst>
            <a:ext uri="{FF2B5EF4-FFF2-40B4-BE49-F238E27FC236}">
              <a16:creationId xmlns:a16="http://schemas.microsoft.com/office/drawing/2014/main" id="{E868529A-3402-46F4-B5AA-F39375CF310A}"/>
            </a:ext>
          </a:extLst>
        </xdr:cNvPr>
        <xdr:cNvSpPr/>
      </xdr:nvSpPr>
      <xdr:spPr>
        <a:xfrm>
          <a:off x="12629515" y="556363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55789</xdr:rowOff>
    </xdr:from>
    <xdr:to>
      <xdr:col>76</xdr:col>
      <xdr:colOff>22225</xdr:colOff>
      <xdr:row>32</xdr:row>
      <xdr:rowOff>128034</xdr:rowOff>
    </xdr:to>
    <xdr:cxnSp macro="">
      <xdr:nvCxnSpPr>
        <xdr:cNvPr id="156" name="直線コネクタ 155">
          <a:extLst>
            <a:ext uri="{FF2B5EF4-FFF2-40B4-BE49-F238E27FC236}">
              <a16:creationId xmlns:a16="http://schemas.microsoft.com/office/drawing/2014/main" id="{5672FE27-F9D0-4D9D-A430-357451DFDCF2}"/>
            </a:ext>
          </a:extLst>
        </xdr:cNvPr>
        <xdr:cNvCxnSpPr/>
      </xdr:nvCxnSpPr>
      <xdr:spPr>
        <a:xfrm flipV="1">
          <a:off x="12684125" y="5203099"/>
          <a:ext cx="631190" cy="4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117402</xdr:rowOff>
    </xdr:from>
    <xdr:to>
      <xdr:col>68</xdr:col>
      <xdr:colOff>123825</xdr:colOff>
      <xdr:row>35</xdr:row>
      <xdr:rowOff>47552</xdr:rowOff>
    </xdr:to>
    <xdr:sp macro="" textlink="">
      <xdr:nvSpPr>
        <xdr:cNvPr id="157" name="楕円 156">
          <a:extLst>
            <a:ext uri="{FF2B5EF4-FFF2-40B4-BE49-F238E27FC236}">
              <a16:creationId xmlns:a16="http://schemas.microsoft.com/office/drawing/2014/main" id="{8E12C0FF-F384-48B6-BD13-77E83CEA43F0}"/>
            </a:ext>
          </a:extLst>
        </xdr:cNvPr>
        <xdr:cNvSpPr/>
      </xdr:nvSpPr>
      <xdr:spPr>
        <a:xfrm>
          <a:off x="11943715" y="594670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128034</xdr:rowOff>
    </xdr:from>
    <xdr:to>
      <xdr:col>72</xdr:col>
      <xdr:colOff>73025</xdr:colOff>
      <xdr:row>34</xdr:row>
      <xdr:rowOff>168202</xdr:rowOff>
    </xdr:to>
    <xdr:cxnSp macro="">
      <xdr:nvCxnSpPr>
        <xdr:cNvPr id="158" name="直線コネクタ 157">
          <a:extLst>
            <a:ext uri="{FF2B5EF4-FFF2-40B4-BE49-F238E27FC236}">
              <a16:creationId xmlns:a16="http://schemas.microsoft.com/office/drawing/2014/main" id="{402CDA3D-341F-4BBB-851D-7BD8D89F6089}"/>
            </a:ext>
          </a:extLst>
        </xdr:cNvPr>
        <xdr:cNvCxnSpPr/>
      </xdr:nvCxnSpPr>
      <xdr:spPr>
        <a:xfrm flipV="1">
          <a:off x="11998325" y="5618244"/>
          <a:ext cx="685800" cy="3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60461</xdr:rowOff>
    </xdr:from>
    <xdr:to>
      <xdr:col>64</xdr:col>
      <xdr:colOff>123825</xdr:colOff>
      <xdr:row>33</xdr:row>
      <xdr:rowOff>162061</xdr:rowOff>
    </xdr:to>
    <xdr:sp macro="" textlink="">
      <xdr:nvSpPr>
        <xdr:cNvPr id="159" name="楕円 158">
          <a:extLst>
            <a:ext uri="{FF2B5EF4-FFF2-40B4-BE49-F238E27FC236}">
              <a16:creationId xmlns:a16="http://schemas.microsoft.com/office/drawing/2014/main" id="{26707C56-CBF0-464D-8FAE-CDAE4305BDFF}"/>
            </a:ext>
          </a:extLst>
        </xdr:cNvPr>
        <xdr:cNvSpPr/>
      </xdr:nvSpPr>
      <xdr:spPr>
        <a:xfrm>
          <a:off x="11257915" y="5714501"/>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111261</xdr:rowOff>
    </xdr:from>
    <xdr:to>
      <xdr:col>68</xdr:col>
      <xdr:colOff>73025</xdr:colOff>
      <xdr:row>34</xdr:row>
      <xdr:rowOff>168202</xdr:rowOff>
    </xdr:to>
    <xdr:cxnSp macro="">
      <xdr:nvCxnSpPr>
        <xdr:cNvPr id="160" name="直線コネクタ 159">
          <a:extLst>
            <a:ext uri="{FF2B5EF4-FFF2-40B4-BE49-F238E27FC236}">
              <a16:creationId xmlns:a16="http://schemas.microsoft.com/office/drawing/2014/main" id="{E9ED07C0-8102-41D4-B054-F42ED879AC25}"/>
            </a:ext>
          </a:extLst>
        </xdr:cNvPr>
        <xdr:cNvCxnSpPr/>
      </xdr:nvCxnSpPr>
      <xdr:spPr>
        <a:xfrm>
          <a:off x="11312525" y="5769111"/>
          <a:ext cx="685800" cy="23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20946</xdr:rowOff>
    </xdr:from>
    <xdr:to>
      <xdr:col>60</xdr:col>
      <xdr:colOff>123825</xdr:colOff>
      <xdr:row>32</xdr:row>
      <xdr:rowOff>122546</xdr:rowOff>
    </xdr:to>
    <xdr:sp macro="" textlink="">
      <xdr:nvSpPr>
        <xdr:cNvPr id="161" name="楕円 160">
          <a:extLst>
            <a:ext uri="{FF2B5EF4-FFF2-40B4-BE49-F238E27FC236}">
              <a16:creationId xmlns:a16="http://schemas.microsoft.com/office/drawing/2014/main" id="{5E250D81-D7AB-4902-99CD-5C7FD56C2CF9}"/>
            </a:ext>
          </a:extLst>
        </xdr:cNvPr>
        <xdr:cNvSpPr/>
      </xdr:nvSpPr>
      <xdr:spPr>
        <a:xfrm>
          <a:off x="10572115" y="5503536"/>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71746</xdr:rowOff>
    </xdr:from>
    <xdr:to>
      <xdr:col>64</xdr:col>
      <xdr:colOff>73025</xdr:colOff>
      <xdr:row>33</xdr:row>
      <xdr:rowOff>111261</xdr:rowOff>
    </xdr:to>
    <xdr:cxnSp macro="">
      <xdr:nvCxnSpPr>
        <xdr:cNvPr id="162" name="直線コネクタ 161">
          <a:extLst>
            <a:ext uri="{FF2B5EF4-FFF2-40B4-BE49-F238E27FC236}">
              <a16:creationId xmlns:a16="http://schemas.microsoft.com/office/drawing/2014/main" id="{AF920885-E766-4921-933E-86037CFF80F5}"/>
            </a:ext>
          </a:extLst>
        </xdr:cNvPr>
        <xdr:cNvCxnSpPr/>
      </xdr:nvCxnSpPr>
      <xdr:spPr>
        <a:xfrm>
          <a:off x="10626725" y="5556241"/>
          <a:ext cx="685800" cy="2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144207</xdr:rowOff>
    </xdr:from>
    <xdr:ext cx="469744" cy="259045"/>
    <xdr:sp macro="" textlink="">
      <xdr:nvSpPr>
        <xdr:cNvPr id="163" name="n_1aveValue債務償還比率">
          <a:extLst>
            <a:ext uri="{FF2B5EF4-FFF2-40B4-BE49-F238E27FC236}">
              <a16:creationId xmlns:a16="http://schemas.microsoft.com/office/drawing/2014/main" id="{78B56472-76AF-4128-9C25-34A8C043CA79}"/>
            </a:ext>
          </a:extLst>
        </xdr:cNvPr>
        <xdr:cNvSpPr txBox="1"/>
      </xdr:nvSpPr>
      <xdr:spPr>
        <a:xfrm>
          <a:off x="12459412" y="477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149296</xdr:rowOff>
    </xdr:from>
    <xdr:ext cx="469744" cy="259045"/>
    <xdr:sp macro="" textlink="">
      <xdr:nvSpPr>
        <xdr:cNvPr id="164" name="n_2aveValue債務償還比率">
          <a:extLst>
            <a:ext uri="{FF2B5EF4-FFF2-40B4-BE49-F238E27FC236}">
              <a16:creationId xmlns:a16="http://schemas.microsoft.com/office/drawing/2014/main" id="{A1E49E18-9F6E-4027-9447-4D3DBD2B1423}"/>
            </a:ext>
          </a:extLst>
        </xdr:cNvPr>
        <xdr:cNvSpPr txBox="1"/>
      </xdr:nvSpPr>
      <xdr:spPr>
        <a:xfrm>
          <a:off x="11780597" y="477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41383</xdr:rowOff>
    </xdr:from>
    <xdr:ext cx="469744" cy="259045"/>
    <xdr:sp macro="" textlink="">
      <xdr:nvSpPr>
        <xdr:cNvPr id="165" name="n_3aveValue債務償還比率">
          <a:extLst>
            <a:ext uri="{FF2B5EF4-FFF2-40B4-BE49-F238E27FC236}">
              <a16:creationId xmlns:a16="http://schemas.microsoft.com/office/drawing/2014/main" id="{995A4A47-24F4-4096-AA0C-2CCB8816DFE5}"/>
            </a:ext>
          </a:extLst>
        </xdr:cNvPr>
        <xdr:cNvSpPr txBox="1"/>
      </xdr:nvSpPr>
      <xdr:spPr>
        <a:xfrm>
          <a:off x="11094797" y="484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52486</xdr:rowOff>
    </xdr:from>
    <xdr:ext cx="469744" cy="259045"/>
    <xdr:sp macro="" textlink="">
      <xdr:nvSpPr>
        <xdr:cNvPr id="166" name="n_4aveValue債務償還比率">
          <a:extLst>
            <a:ext uri="{FF2B5EF4-FFF2-40B4-BE49-F238E27FC236}">
              <a16:creationId xmlns:a16="http://schemas.microsoft.com/office/drawing/2014/main" id="{5E24F8A4-A842-4C24-8B76-B2D32D124869}"/>
            </a:ext>
          </a:extLst>
        </xdr:cNvPr>
        <xdr:cNvSpPr txBox="1"/>
      </xdr:nvSpPr>
      <xdr:spPr>
        <a:xfrm>
          <a:off x="10408997" y="485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169961</xdr:rowOff>
    </xdr:from>
    <xdr:ext cx="469744" cy="259045"/>
    <xdr:sp macro="" textlink="">
      <xdr:nvSpPr>
        <xdr:cNvPr id="167" name="n_1mainValue債務償還比率">
          <a:extLst>
            <a:ext uri="{FF2B5EF4-FFF2-40B4-BE49-F238E27FC236}">
              <a16:creationId xmlns:a16="http://schemas.microsoft.com/office/drawing/2014/main" id="{C2725EB8-58BB-4171-9872-A3BEB9E5D400}"/>
            </a:ext>
          </a:extLst>
        </xdr:cNvPr>
        <xdr:cNvSpPr txBox="1"/>
      </xdr:nvSpPr>
      <xdr:spPr>
        <a:xfrm>
          <a:off x="12459412" y="566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38679</xdr:rowOff>
    </xdr:from>
    <xdr:ext cx="469744" cy="259045"/>
    <xdr:sp macro="" textlink="">
      <xdr:nvSpPr>
        <xdr:cNvPr id="168" name="n_2mainValue債務償還比率">
          <a:extLst>
            <a:ext uri="{FF2B5EF4-FFF2-40B4-BE49-F238E27FC236}">
              <a16:creationId xmlns:a16="http://schemas.microsoft.com/office/drawing/2014/main" id="{DDB618C5-06B0-4AF1-A241-7099F6E84485}"/>
            </a:ext>
          </a:extLst>
        </xdr:cNvPr>
        <xdr:cNvSpPr txBox="1"/>
      </xdr:nvSpPr>
      <xdr:spPr>
        <a:xfrm>
          <a:off x="11780597" y="603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153188</xdr:rowOff>
    </xdr:from>
    <xdr:ext cx="469744" cy="259045"/>
    <xdr:sp macro="" textlink="">
      <xdr:nvSpPr>
        <xdr:cNvPr id="169" name="n_3mainValue債務償還比率">
          <a:extLst>
            <a:ext uri="{FF2B5EF4-FFF2-40B4-BE49-F238E27FC236}">
              <a16:creationId xmlns:a16="http://schemas.microsoft.com/office/drawing/2014/main" id="{2DB477D8-14A9-485A-A434-68B3C6DF8F7B}"/>
            </a:ext>
          </a:extLst>
        </xdr:cNvPr>
        <xdr:cNvSpPr txBox="1"/>
      </xdr:nvSpPr>
      <xdr:spPr>
        <a:xfrm>
          <a:off x="11094797" y="581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113673</xdr:rowOff>
    </xdr:from>
    <xdr:ext cx="469744" cy="259045"/>
    <xdr:sp macro="" textlink="">
      <xdr:nvSpPr>
        <xdr:cNvPr id="170" name="n_4mainValue債務償還比率">
          <a:extLst>
            <a:ext uri="{FF2B5EF4-FFF2-40B4-BE49-F238E27FC236}">
              <a16:creationId xmlns:a16="http://schemas.microsoft.com/office/drawing/2014/main" id="{54334215-EC6B-46E3-B83F-C66F79942A36}"/>
            </a:ext>
          </a:extLst>
        </xdr:cNvPr>
        <xdr:cNvSpPr txBox="1"/>
      </xdr:nvSpPr>
      <xdr:spPr>
        <a:xfrm>
          <a:off x="10408997" y="560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CA5B5764-21E0-4F45-9228-FBE1372CA295}"/>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339B3B84-94D9-45B0-AA3F-7731D1DD8B2F}"/>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B5F5C2C7-4081-4BDB-9C87-5A45479BA243}"/>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BB7B661-16B0-43DB-99FB-B924A0F3419A}"/>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CB11400F-BFD8-44AF-9923-D705072B7606}"/>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21033FDA-42AE-4434-B6D3-5AC6710919B3}"/>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1EBA4B-AB33-44C4-80A7-063C9E3FC530}"/>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F9FFC7-DE47-4FA2-ACB7-2F9DD41CA36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BDBF0E-77D3-4C36-B6B2-368B8A47A5E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69B06F-01A5-4D53-B3A2-1680F8DDE8C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5094D2-38E8-42FF-9E15-02F31511272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018BE7-63F2-4274-807C-E9A77898B4E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6A7994-9315-448A-BEC0-665B8F377A2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6B7C2E-9969-49B5-8602-1B28F509E15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CC43D6-B68E-46D1-A393-340FB0C2594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189EE5-1CCE-4DDA-9BEA-091B38BA65F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D50F2B-90AF-4429-B1F4-1BB49BFB8D98}"/>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22236D-8A0E-4587-8341-7DC9B001B1CE}"/>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64BDD0-FD28-4612-8905-FEE4030CDC0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740E3F-F3DB-46EA-A140-BA03105D35C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F48A9D-2EF1-40F8-91C5-B30F9880BEB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A9D2B6C-6FAF-4EF6-AEBB-97E4FF4F7FE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03D34A-6081-4C0B-BB85-30CE51F6F29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FBBB04-8BA0-4DF5-BD1F-918A458C8E55}"/>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87B0AA-913F-4E6B-983C-D9265BEF855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58139E-7F15-4EDF-9A50-44ED56A16D37}"/>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77BA2B-CA7E-4F99-9586-18087AB38E05}"/>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7B62CC-F5F4-47E8-B881-DAA104187F09}"/>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90CEC9-6DAC-4705-A06E-8AB9E66A123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659760-B0B1-4EFA-8833-098B36348ED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CFEDA08-4238-40D6-AD24-34B7B742114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56BAD3-4D46-44E3-A552-B4C6D27F1F1B}"/>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872999-B0C8-4243-BE72-A92674EA7EB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62E586-CC64-4333-B8E7-8C7706CDADC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8F989D-9875-4B1C-8EF0-39C0124AB8F1}"/>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8534725-E51B-4887-A178-6E651C399D63}"/>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0F4811-E6CD-4439-A0E5-D11DFFD94D50}"/>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D531B5-407B-4D5A-8B88-98073A63051B}"/>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6DD2CE8-BCBB-4549-9B3D-69BDD4499CF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7948DC-1CB2-43DC-AEC7-F3D6D61294A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8971AB-3FDA-4944-A0A7-9A6C2666845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0C72CF-6826-4D52-90CD-0BC8B2E0634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CB9F6BE-D401-4A5C-8AEB-B5B6E9AD920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90362A-F218-43F0-B8D0-63DACC362EC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2DE23B-E2CF-4A56-BF74-5765E57E92A1}"/>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A5D1B8-63AF-4E9B-8A9B-E7E1B1DE43C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82BC17-D3EF-482F-9EE3-07D89688B170}"/>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2A3765D-CA42-4897-822D-BC8093A74702}"/>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6F1E774-A741-4C9F-95DF-F80B9A15F55C}"/>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7E9CA33-5DA3-45E9-A53C-36A27165E3CD}"/>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81DC7BE-14CC-4F46-B883-C565C40DE403}"/>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94EA666-6088-4F52-93B2-80127D89AE64}"/>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CADDE53-43BD-4C06-906C-814024CE3ED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C6D3762-74C8-411E-9CB0-3DC0B2149DC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314A0E0-6964-4AD9-A9F5-4510C1F19A52}"/>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1D7D44F-AFF3-47A3-8A12-CB0EF17201DC}"/>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1F3E715-22CA-4468-89C5-F9D74EDF94A8}"/>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AFBF3E2-7A76-4072-8B67-15F8F1A90404}"/>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492DE01-E25A-404E-B112-6521793481E6}"/>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FCFB522-3FB0-4C20-83DB-ACC5920C7504}"/>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FB35820-4858-431F-842A-553872E0799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CBEF0D3-246D-426D-95B2-8B4490BCC486}"/>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79795ED-DB55-47D4-A299-BA2E31CDF7E0}"/>
            </a:ext>
          </a:extLst>
        </xdr:cNvPr>
        <xdr:cNvCxnSpPr/>
      </xdr:nvCxnSpPr>
      <xdr:spPr>
        <a:xfrm flipV="1">
          <a:off x="4173855" y="5755821"/>
          <a:ext cx="0" cy="150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C1BA29B4-C9EA-44D2-B29C-D87D5851FA9C}"/>
            </a:ext>
          </a:extLst>
        </xdr:cNvPr>
        <xdr:cNvSpPr txBox="1"/>
      </xdr:nvSpPr>
      <xdr:spPr>
        <a:xfrm>
          <a:off x="4212590" y="726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7FAB24AB-5A74-4DAE-9FAD-AE0101628129}"/>
            </a:ext>
          </a:extLst>
        </xdr:cNvPr>
        <xdr:cNvCxnSpPr/>
      </xdr:nvCxnSpPr>
      <xdr:spPr>
        <a:xfrm>
          <a:off x="41122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35413832-2BC3-41E7-8ED6-1778878A2F29}"/>
            </a:ext>
          </a:extLst>
        </xdr:cNvPr>
        <xdr:cNvSpPr txBox="1"/>
      </xdr:nvSpPr>
      <xdr:spPr>
        <a:xfrm>
          <a:off x="421259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BFB9EEC9-FD88-4B5C-B885-29169071BF97}"/>
            </a:ext>
          </a:extLst>
        </xdr:cNvPr>
        <xdr:cNvCxnSpPr/>
      </xdr:nvCxnSpPr>
      <xdr:spPr>
        <a:xfrm>
          <a:off x="4112260" y="5755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431EFCB6-3E55-4839-98C8-3AABD590B1CC}"/>
            </a:ext>
          </a:extLst>
        </xdr:cNvPr>
        <xdr:cNvSpPr txBox="1"/>
      </xdr:nvSpPr>
      <xdr:spPr>
        <a:xfrm>
          <a:off x="4212590" y="6645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846B266E-815F-48FD-863F-D7B813122993}"/>
            </a:ext>
          </a:extLst>
        </xdr:cNvPr>
        <xdr:cNvSpPr/>
      </xdr:nvSpPr>
      <xdr:spPr>
        <a:xfrm>
          <a:off x="4131310" y="66610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B37E86DA-7987-4C0D-9964-7A4F0EDCB644}"/>
            </a:ext>
          </a:extLst>
        </xdr:cNvPr>
        <xdr:cNvSpPr/>
      </xdr:nvSpPr>
      <xdr:spPr>
        <a:xfrm>
          <a:off x="3388360" y="66926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50BF9744-1AF7-4E67-A955-2C637BD33AEC}"/>
            </a:ext>
          </a:extLst>
        </xdr:cNvPr>
        <xdr:cNvSpPr/>
      </xdr:nvSpPr>
      <xdr:spPr>
        <a:xfrm>
          <a:off x="2571750" y="66354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18131498-AA3A-4B1E-9EEB-98CD2CC7B048}"/>
            </a:ext>
          </a:extLst>
        </xdr:cNvPr>
        <xdr:cNvSpPr/>
      </xdr:nvSpPr>
      <xdr:spPr>
        <a:xfrm>
          <a:off x="1774190" y="659275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9B47E2D1-BC7F-4B5A-82E6-C34CA2C74724}"/>
            </a:ext>
          </a:extLst>
        </xdr:cNvPr>
        <xdr:cNvSpPr/>
      </xdr:nvSpPr>
      <xdr:spPr>
        <a:xfrm>
          <a:off x="988060" y="658268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60F4DB-C488-4AD6-990F-164B8D4EA96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E15E434-0455-44E8-ABDC-DC2681469481}"/>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C287B4B-BC95-4217-BF07-828590376F4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196084D-FF54-41B5-8793-73806BA14D8B}"/>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BB3E90B-1866-4F33-9D2B-7A277704425B}"/>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CCEF38A9-42D8-4D4C-92ED-36A7669218C2}"/>
            </a:ext>
          </a:extLst>
        </xdr:cNvPr>
        <xdr:cNvSpPr/>
      </xdr:nvSpPr>
      <xdr:spPr>
        <a:xfrm>
          <a:off x="4131310" y="66403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146249</xdr:rowOff>
    </xdr:from>
    <xdr:ext cx="405111" cy="259045"/>
    <xdr:sp macro="" textlink="">
      <xdr:nvSpPr>
        <xdr:cNvPr id="75" name="【道路】&#10;有形固定資産減価償却率該当値テキスト">
          <a:extLst>
            <a:ext uri="{FF2B5EF4-FFF2-40B4-BE49-F238E27FC236}">
              <a16:creationId xmlns:a16="http://schemas.microsoft.com/office/drawing/2014/main" id="{12773876-065F-4E02-BB8A-46C27B1E008D}"/>
            </a:ext>
          </a:extLst>
        </xdr:cNvPr>
        <xdr:cNvSpPr txBox="1"/>
      </xdr:nvSpPr>
      <xdr:spPr>
        <a:xfrm>
          <a:off x="4212590" y="648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a:extLst>
            <a:ext uri="{FF2B5EF4-FFF2-40B4-BE49-F238E27FC236}">
              <a16:creationId xmlns:a16="http://schemas.microsoft.com/office/drawing/2014/main" id="{7EBAC022-6441-45F7-9498-CB1C370AE430}"/>
            </a:ext>
          </a:extLst>
        </xdr:cNvPr>
        <xdr:cNvSpPr/>
      </xdr:nvSpPr>
      <xdr:spPr>
        <a:xfrm>
          <a:off x="3388360" y="66085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2CA597D0-316F-400A-B825-64B0C7750651}"/>
            </a:ext>
          </a:extLst>
        </xdr:cNvPr>
        <xdr:cNvCxnSpPr/>
      </xdr:nvCxnSpPr>
      <xdr:spPr>
        <a:xfrm>
          <a:off x="3431540" y="6661241"/>
          <a:ext cx="74295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a:extLst>
            <a:ext uri="{FF2B5EF4-FFF2-40B4-BE49-F238E27FC236}">
              <a16:creationId xmlns:a16="http://schemas.microsoft.com/office/drawing/2014/main" id="{63FE01B7-6277-4AF4-926A-778D4F70F29A}"/>
            </a:ext>
          </a:extLst>
        </xdr:cNvPr>
        <xdr:cNvSpPr/>
      </xdr:nvSpPr>
      <xdr:spPr>
        <a:xfrm>
          <a:off x="2571750" y="65843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148046</xdr:rowOff>
    </xdr:to>
    <xdr:cxnSp macro="">
      <xdr:nvCxnSpPr>
        <xdr:cNvPr id="79" name="直線コネクタ 78">
          <a:extLst>
            <a:ext uri="{FF2B5EF4-FFF2-40B4-BE49-F238E27FC236}">
              <a16:creationId xmlns:a16="http://schemas.microsoft.com/office/drawing/2014/main" id="{7E516898-DB75-44D2-8E93-CA65650F3BFD}"/>
            </a:ext>
          </a:extLst>
        </xdr:cNvPr>
        <xdr:cNvCxnSpPr/>
      </xdr:nvCxnSpPr>
      <xdr:spPr>
        <a:xfrm>
          <a:off x="2626360" y="6638925"/>
          <a:ext cx="80518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10704</xdr:rowOff>
    </xdr:from>
    <xdr:to>
      <xdr:col>10</xdr:col>
      <xdr:colOff>165100</xdr:colOff>
      <xdr:row>39</xdr:row>
      <xdr:rowOff>112304</xdr:rowOff>
    </xdr:to>
    <xdr:sp macro="" textlink="">
      <xdr:nvSpPr>
        <xdr:cNvPr id="80" name="楕円 79">
          <a:extLst>
            <a:ext uri="{FF2B5EF4-FFF2-40B4-BE49-F238E27FC236}">
              <a16:creationId xmlns:a16="http://schemas.microsoft.com/office/drawing/2014/main" id="{8CE11110-3B3A-4D31-9FB3-6B13C3FFAD67}"/>
            </a:ext>
          </a:extLst>
        </xdr:cNvPr>
        <xdr:cNvSpPr/>
      </xdr:nvSpPr>
      <xdr:spPr>
        <a:xfrm>
          <a:off x="1774190" y="669915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39</xdr:row>
      <xdr:rowOff>61504</xdr:rowOff>
    </xdr:to>
    <xdr:cxnSp macro="">
      <xdr:nvCxnSpPr>
        <xdr:cNvPr id="81" name="直線コネクタ 80">
          <a:extLst>
            <a:ext uri="{FF2B5EF4-FFF2-40B4-BE49-F238E27FC236}">
              <a16:creationId xmlns:a16="http://schemas.microsoft.com/office/drawing/2014/main" id="{8B8CFC13-738D-4A06-B67C-836B022E0B4C}"/>
            </a:ext>
          </a:extLst>
        </xdr:cNvPr>
        <xdr:cNvCxnSpPr/>
      </xdr:nvCxnSpPr>
      <xdr:spPr>
        <a:xfrm flipV="1">
          <a:off x="1828800" y="6638925"/>
          <a:ext cx="79756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82" name="楕円 81">
          <a:extLst>
            <a:ext uri="{FF2B5EF4-FFF2-40B4-BE49-F238E27FC236}">
              <a16:creationId xmlns:a16="http://schemas.microsoft.com/office/drawing/2014/main" id="{D98E55DA-4D7C-4067-B0A4-6F9E6DA9DA1F}"/>
            </a:ext>
          </a:extLst>
        </xdr:cNvPr>
        <xdr:cNvSpPr/>
      </xdr:nvSpPr>
      <xdr:spPr>
        <a:xfrm>
          <a:off x="988060" y="66662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30480</xdr:rowOff>
    </xdr:from>
    <xdr:to>
      <xdr:col>10</xdr:col>
      <xdr:colOff>114300</xdr:colOff>
      <xdr:row>39</xdr:row>
      <xdr:rowOff>61504</xdr:rowOff>
    </xdr:to>
    <xdr:cxnSp macro="">
      <xdr:nvCxnSpPr>
        <xdr:cNvPr id="83" name="直線コネクタ 82">
          <a:extLst>
            <a:ext uri="{FF2B5EF4-FFF2-40B4-BE49-F238E27FC236}">
              <a16:creationId xmlns:a16="http://schemas.microsoft.com/office/drawing/2014/main" id="{687AC2A8-0FE3-45FD-9C6D-681DD04BB14F}"/>
            </a:ext>
          </a:extLst>
        </xdr:cNvPr>
        <xdr:cNvCxnSpPr/>
      </xdr:nvCxnSpPr>
      <xdr:spPr>
        <a:xfrm>
          <a:off x="1031240" y="6715125"/>
          <a:ext cx="79756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5E85C548-A461-4BF9-AB81-4C4C2094BC39}"/>
            </a:ext>
          </a:extLst>
        </xdr:cNvPr>
        <xdr:cNvSpPr txBox="1"/>
      </xdr:nvSpPr>
      <xdr:spPr>
        <a:xfrm>
          <a:off x="3239144" y="677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FFD670B4-E31F-4870-9720-93659BE923EB}"/>
            </a:ext>
          </a:extLst>
        </xdr:cNvPr>
        <xdr:cNvSpPr txBox="1"/>
      </xdr:nvSpPr>
      <xdr:spPr>
        <a:xfrm>
          <a:off x="2439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5E052BC1-6183-4A97-B6E0-676E8E1AC2C0}"/>
            </a:ext>
          </a:extLst>
        </xdr:cNvPr>
        <xdr:cNvSpPr txBox="1"/>
      </xdr:nvSpPr>
      <xdr:spPr>
        <a:xfrm>
          <a:off x="1641484" y="636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9C68A489-5F5B-4CF9-93CF-40E36C2460E6}"/>
            </a:ext>
          </a:extLst>
        </xdr:cNvPr>
        <xdr:cNvSpPr txBox="1"/>
      </xdr:nvSpPr>
      <xdr:spPr>
        <a:xfrm>
          <a:off x="855354" y="636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8" name="n_1mainValue【道路】&#10;有形固定資産減価償却率">
          <a:extLst>
            <a:ext uri="{FF2B5EF4-FFF2-40B4-BE49-F238E27FC236}">
              <a16:creationId xmlns:a16="http://schemas.microsoft.com/office/drawing/2014/main" id="{2DFC26B5-CB05-4061-8B1B-CAEB02BDB288}"/>
            </a:ext>
          </a:extLst>
        </xdr:cNvPr>
        <xdr:cNvSpPr txBox="1"/>
      </xdr:nvSpPr>
      <xdr:spPr>
        <a:xfrm>
          <a:off x="3239144" y="6389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9" name="n_2mainValue【道路】&#10;有形固定資産減価償却率">
          <a:extLst>
            <a:ext uri="{FF2B5EF4-FFF2-40B4-BE49-F238E27FC236}">
              <a16:creationId xmlns:a16="http://schemas.microsoft.com/office/drawing/2014/main" id="{293DFB87-4370-420B-B3DB-604AB12BC45B}"/>
            </a:ext>
          </a:extLst>
        </xdr:cNvPr>
        <xdr:cNvSpPr txBox="1"/>
      </xdr:nvSpPr>
      <xdr:spPr>
        <a:xfrm>
          <a:off x="2439044"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103431</xdr:rowOff>
    </xdr:from>
    <xdr:ext cx="405111" cy="259045"/>
    <xdr:sp macro="" textlink="">
      <xdr:nvSpPr>
        <xdr:cNvPr id="90" name="n_3mainValue【道路】&#10;有形固定資産減価償却率">
          <a:extLst>
            <a:ext uri="{FF2B5EF4-FFF2-40B4-BE49-F238E27FC236}">
              <a16:creationId xmlns:a16="http://schemas.microsoft.com/office/drawing/2014/main" id="{130983D1-1440-4F79-9AE3-0BE634A26A8A}"/>
            </a:ext>
          </a:extLst>
        </xdr:cNvPr>
        <xdr:cNvSpPr txBox="1"/>
      </xdr:nvSpPr>
      <xdr:spPr>
        <a:xfrm>
          <a:off x="1641484" y="678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91" name="n_4mainValue【道路】&#10;有形固定資産減価償却率">
          <a:extLst>
            <a:ext uri="{FF2B5EF4-FFF2-40B4-BE49-F238E27FC236}">
              <a16:creationId xmlns:a16="http://schemas.microsoft.com/office/drawing/2014/main" id="{54842C03-4509-4DAB-A8DD-7EB8666BE1F8}"/>
            </a:ext>
          </a:extLst>
        </xdr:cNvPr>
        <xdr:cNvSpPr txBox="1"/>
      </xdr:nvSpPr>
      <xdr:spPr>
        <a:xfrm>
          <a:off x="85535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22EC9F7-0CC4-4AE0-8D84-8811D3B3275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8F9B0EA-1E7C-40A4-9B10-76AC519F595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EBEE123-C9B3-4B4E-8BB7-CC344F2C6F01}"/>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226B88E-1C2C-4963-8DD9-082248011C09}"/>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C41C0D5-336A-4EAF-943A-9CD6B9ED8C3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CF06C9D-EDDD-4457-9329-4B547D2030D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8F87CBF-B2D6-48C6-8D4B-996CA2D04A2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E2DBEF9-A291-4F7E-8280-0E78F45694F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38F93A0-D01A-4454-8D5D-F934BCF5E194}"/>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F15D9AF-AC5F-4333-AE47-000C8A2227C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CAA533F-2951-4964-8F13-F68FF32464AD}"/>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87C03E9-D529-49D0-B785-2E965E2C3E84}"/>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EE519D3-9C31-4164-8846-9A4BAC426619}"/>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558B6DDD-4354-4500-8DD3-28E75F2138A7}"/>
            </a:ext>
          </a:extLst>
        </xdr:cNvPr>
        <xdr:cNvSpPr txBox="1"/>
      </xdr:nvSpPr>
      <xdr:spPr>
        <a:xfrm>
          <a:off x="5416126"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DB3BDA5B-419D-498C-9F65-D997DA959F68}"/>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4F7585A8-A40C-42E0-82AD-3482981ADFD7}"/>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DFB184C-A767-416D-870E-8A9006A4BD72}"/>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971CE1A2-F31B-4862-BD02-8CA4C46CDAB4}"/>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88015B4-A0EA-4B66-A675-136BBC5FEDE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D77C988F-D3BD-4932-81A2-665F00CAFC25}"/>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9569E375-C2EA-46E6-A0F9-2A137BC39877}"/>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64A62E46-09DF-4C4E-8FA2-9B5B0088F1E6}"/>
            </a:ext>
          </a:extLst>
        </xdr:cNvPr>
        <xdr:cNvCxnSpPr/>
      </xdr:nvCxnSpPr>
      <xdr:spPr>
        <a:xfrm flipV="1">
          <a:off x="9429115" y="5917461"/>
          <a:ext cx="0" cy="124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720F970A-11F9-41D0-A611-4B801D470176}"/>
            </a:ext>
          </a:extLst>
        </xdr:cNvPr>
        <xdr:cNvSpPr txBox="1"/>
      </xdr:nvSpPr>
      <xdr:spPr>
        <a:xfrm>
          <a:off x="9467850" y="71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7F237B02-8969-4B23-90BE-37FBC32B37B1}"/>
            </a:ext>
          </a:extLst>
        </xdr:cNvPr>
        <xdr:cNvCxnSpPr/>
      </xdr:nvCxnSpPr>
      <xdr:spPr>
        <a:xfrm>
          <a:off x="9356090" y="71666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76BE3AF6-674B-4D8D-B017-822241225345}"/>
            </a:ext>
          </a:extLst>
        </xdr:cNvPr>
        <xdr:cNvSpPr txBox="1"/>
      </xdr:nvSpPr>
      <xdr:spPr>
        <a:xfrm>
          <a:off x="9467850" y="568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445E124B-921C-40D3-893A-F12E3F17E4AC}"/>
            </a:ext>
          </a:extLst>
        </xdr:cNvPr>
        <xdr:cNvCxnSpPr/>
      </xdr:nvCxnSpPr>
      <xdr:spPr>
        <a:xfrm>
          <a:off x="9356090" y="59174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9CC5942E-2AD0-4888-AAAE-42682786F42A}"/>
            </a:ext>
          </a:extLst>
        </xdr:cNvPr>
        <xdr:cNvSpPr txBox="1"/>
      </xdr:nvSpPr>
      <xdr:spPr>
        <a:xfrm>
          <a:off x="9467850" y="681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F5F8117-1DCA-4C5D-A4A4-9777498A959C}"/>
            </a:ext>
          </a:extLst>
        </xdr:cNvPr>
        <xdr:cNvSpPr/>
      </xdr:nvSpPr>
      <xdr:spPr>
        <a:xfrm>
          <a:off x="9394190" y="697175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462F6CB0-8DDA-4F75-844D-091B4BDB8E9C}"/>
            </a:ext>
          </a:extLst>
        </xdr:cNvPr>
        <xdr:cNvSpPr/>
      </xdr:nvSpPr>
      <xdr:spPr>
        <a:xfrm>
          <a:off x="8632190" y="6991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9F359CA-95F2-4B43-B8A0-5364729B7A80}"/>
            </a:ext>
          </a:extLst>
        </xdr:cNvPr>
        <xdr:cNvSpPr/>
      </xdr:nvSpPr>
      <xdr:spPr>
        <a:xfrm>
          <a:off x="7846060" y="6988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5E9ECA54-B584-43BD-B9DB-558A26C03594}"/>
            </a:ext>
          </a:extLst>
        </xdr:cNvPr>
        <xdr:cNvSpPr/>
      </xdr:nvSpPr>
      <xdr:spPr>
        <a:xfrm>
          <a:off x="7029450" y="699294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37126734-1AE7-49B2-8466-59E1A5BC2B45}"/>
            </a:ext>
          </a:extLst>
        </xdr:cNvPr>
        <xdr:cNvSpPr/>
      </xdr:nvSpPr>
      <xdr:spPr>
        <a:xfrm>
          <a:off x="6231890" y="698561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CDBBA5A-43A2-4224-9446-A8AB90E2882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C63E69B-96D5-453B-BEC1-F3F22DCA091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81E8EC9-82D8-4A47-A796-4AC51A6067E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D2F7A8-116C-49AF-AA06-6CAC500F236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86B09F4-755B-43AC-B2AA-C01DC2D0A96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4220</xdr:rowOff>
    </xdr:from>
    <xdr:to>
      <xdr:col>55</xdr:col>
      <xdr:colOff>50800</xdr:colOff>
      <xdr:row>41</xdr:row>
      <xdr:rowOff>105820</xdr:rowOff>
    </xdr:to>
    <xdr:sp macro="" textlink="">
      <xdr:nvSpPr>
        <xdr:cNvPr id="129" name="楕円 128">
          <a:extLst>
            <a:ext uri="{FF2B5EF4-FFF2-40B4-BE49-F238E27FC236}">
              <a16:creationId xmlns:a16="http://schemas.microsoft.com/office/drawing/2014/main" id="{344BD370-BCBE-4579-AE52-421D90ACF4D6}"/>
            </a:ext>
          </a:extLst>
        </xdr:cNvPr>
        <xdr:cNvSpPr/>
      </xdr:nvSpPr>
      <xdr:spPr>
        <a:xfrm>
          <a:off x="9394190" y="7035575"/>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a:extLst>
            <a:ext uri="{FF2B5EF4-FFF2-40B4-BE49-F238E27FC236}">
              <a16:creationId xmlns:a16="http://schemas.microsoft.com/office/drawing/2014/main" id="{E965C772-E92C-40C8-AFF1-A7F5D0DF5A3C}"/>
            </a:ext>
          </a:extLst>
        </xdr:cNvPr>
        <xdr:cNvSpPr txBox="1"/>
      </xdr:nvSpPr>
      <xdr:spPr>
        <a:xfrm>
          <a:off x="9467850" y="695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6604</xdr:rowOff>
    </xdr:from>
    <xdr:to>
      <xdr:col>50</xdr:col>
      <xdr:colOff>165100</xdr:colOff>
      <xdr:row>41</xdr:row>
      <xdr:rowOff>108204</xdr:rowOff>
    </xdr:to>
    <xdr:sp macro="" textlink="">
      <xdr:nvSpPr>
        <xdr:cNvPr id="131" name="楕円 130">
          <a:extLst>
            <a:ext uri="{FF2B5EF4-FFF2-40B4-BE49-F238E27FC236}">
              <a16:creationId xmlns:a16="http://schemas.microsoft.com/office/drawing/2014/main" id="{C2285183-CC39-4CB7-B944-5EC81B2CBD3C}"/>
            </a:ext>
          </a:extLst>
        </xdr:cNvPr>
        <xdr:cNvSpPr/>
      </xdr:nvSpPr>
      <xdr:spPr>
        <a:xfrm>
          <a:off x="8632190" y="703795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55020</xdr:rowOff>
    </xdr:from>
    <xdr:to>
      <xdr:col>55</xdr:col>
      <xdr:colOff>0</xdr:colOff>
      <xdr:row>41</xdr:row>
      <xdr:rowOff>57404</xdr:rowOff>
    </xdr:to>
    <xdr:cxnSp macro="">
      <xdr:nvCxnSpPr>
        <xdr:cNvPr id="132" name="直線コネクタ 131">
          <a:extLst>
            <a:ext uri="{FF2B5EF4-FFF2-40B4-BE49-F238E27FC236}">
              <a16:creationId xmlns:a16="http://schemas.microsoft.com/office/drawing/2014/main" id="{7E5102CD-CF1B-4EB4-9A49-CC35E963101C}"/>
            </a:ext>
          </a:extLst>
        </xdr:cNvPr>
        <xdr:cNvCxnSpPr/>
      </xdr:nvCxnSpPr>
      <xdr:spPr>
        <a:xfrm flipV="1">
          <a:off x="8686800" y="708828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9075</xdr:rowOff>
    </xdr:from>
    <xdr:to>
      <xdr:col>46</xdr:col>
      <xdr:colOff>38100</xdr:colOff>
      <xdr:row>41</xdr:row>
      <xdr:rowOff>110675</xdr:rowOff>
    </xdr:to>
    <xdr:sp macro="" textlink="">
      <xdr:nvSpPr>
        <xdr:cNvPr id="133" name="楕円 132">
          <a:extLst>
            <a:ext uri="{FF2B5EF4-FFF2-40B4-BE49-F238E27FC236}">
              <a16:creationId xmlns:a16="http://schemas.microsoft.com/office/drawing/2014/main" id="{CAA91189-5FF4-4E52-902D-58E75EDA4737}"/>
            </a:ext>
          </a:extLst>
        </xdr:cNvPr>
        <xdr:cNvSpPr/>
      </xdr:nvSpPr>
      <xdr:spPr>
        <a:xfrm>
          <a:off x="7846060" y="704043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57404</xdr:rowOff>
    </xdr:from>
    <xdr:to>
      <xdr:col>50</xdr:col>
      <xdr:colOff>114300</xdr:colOff>
      <xdr:row>41</xdr:row>
      <xdr:rowOff>59875</xdr:rowOff>
    </xdr:to>
    <xdr:cxnSp macro="">
      <xdr:nvCxnSpPr>
        <xdr:cNvPr id="134" name="直線コネクタ 133">
          <a:extLst>
            <a:ext uri="{FF2B5EF4-FFF2-40B4-BE49-F238E27FC236}">
              <a16:creationId xmlns:a16="http://schemas.microsoft.com/office/drawing/2014/main" id="{953F3C6C-B15A-4BEF-9E8A-757956D23A06}"/>
            </a:ext>
          </a:extLst>
        </xdr:cNvPr>
        <xdr:cNvCxnSpPr/>
      </xdr:nvCxnSpPr>
      <xdr:spPr>
        <a:xfrm flipV="1">
          <a:off x="7889240" y="7083044"/>
          <a:ext cx="79756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11668</xdr:rowOff>
    </xdr:from>
    <xdr:to>
      <xdr:col>41</xdr:col>
      <xdr:colOff>101600</xdr:colOff>
      <xdr:row>41</xdr:row>
      <xdr:rowOff>113268</xdr:rowOff>
    </xdr:to>
    <xdr:sp macro="" textlink="">
      <xdr:nvSpPr>
        <xdr:cNvPr id="135" name="楕円 134">
          <a:extLst>
            <a:ext uri="{FF2B5EF4-FFF2-40B4-BE49-F238E27FC236}">
              <a16:creationId xmlns:a16="http://schemas.microsoft.com/office/drawing/2014/main" id="{AFD42B26-71E2-4A09-A4EC-D2A18C2F4A9B}"/>
            </a:ext>
          </a:extLst>
        </xdr:cNvPr>
        <xdr:cNvSpPr/>
      </xdr:nvSpPr>
      <xdr:spPr>
        <a:xfrm>
          <a:off x="7029450" y="70449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59875</xdr:rowOff>
    </xdr:from>
    <xdr:to>
      <xdr:col>45</xdr:col>
      <xdr:colOff>177800</xdr:colOff>
      <xdr:row>41</xdr:row>
      <xdr:rowOff>62468</xdr:rowOff>
    </xdr:to>
    <xdr:cxnSp macro="">
      <xdr:nvCxnSpPr>
        <xdr:cNvPr id="136" name="直線コネクタ 135">
          <a:extLst>
            <a:ext uri="{FF2B5EF4-FFF2-40B4-BE49-F238E27FC236}">
              <a16:creationId xmlns:a16="http://schemas.microsoft.com/office/drawing/2014/main" id="{ABF6E840-27AF-48AD-8DFA-51551C06FAF0}"/>
            </a:ext>
          </a:extLst>
        </xdr:cNvPr>
        <xdr:cNvCxnSpPr/>
      </xdr:nvCxnSpPr>
      <xdr:spPr>
        <a:xfrm flipV="1">
          <a:off x="7084060" y="7085515"/>
          <a:ext cx="80518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35264</xdr:rowOff>
    </xdr:from>
    <xdr:to>
      <xdr:col>36</xdr:col>
      <xdr:colOff>165100</xdr:colOff>
      <xdr:row>41</xdr:row>
      <xdr:rowOff>136864</xdr:rowOff>
    </xdr:to>
    <xdr:sp macro="" textlink="">
      <xdr:nvSpPr>
        <xdr:cNvPr id="137" name="楕円 136">
          <a:extLst>
            <a:ext uri="{FF2B5EF4-FFF2-40B4-BE49-F238E27FC236}">
              <a16:creationId xmlns:a16="http://schemas.microsoft.com/office/drawing/2014/main" id="{8028F6C2-59B8-44CE-9953-FD99612DDAEF}"/>
            </a:ext>
          </a:extLst>
        </xdr:cNvPr>
        <xdr:cNvSpPr/>
      </xdr:nvSpPr>
      <xdr:spPr>
        <a:xfrm>
          <a:off x="6231890" y="706471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62468</xdr:rowOff>
    </xdr:from>
    <xdr:to>
      <xdr:col>41</xdr:col>
      <xdr:colOff>50800</xdr:colOff>
      <xdr:row>41</xdr:row>
      <xdr:rowOff>86064</xdr:rowOff>
    </xdr:to>
    <xdr:cxnSp macro="">
      <xdr:nvCxnSpPr>
        <xdr:cNvPr id="138" name="直線コネクタ 137">
          <a:extLst>
            <a:ext uri="{FF2B5EF4-FFF2-40B4-BE49-F238E27FC236}">
              <a16:creationId xmlns:a16="http://schemas.microsoft.com/office/drawing/2014/main" id="{B7E89167-293E-4A8C-8AF3-6C8561195441}"/>
            </a:ext>
          </a:extLst>
        </xdr:cNvPr>
        <xdr:cNvCxnSpPr/>
      </xdr:nvCxnSpPr>
      <xdr:spPr>
        <a:xfrm flipV="1">
          <a:off x="6286500" y="7088108"/>
          <a:ext cx="79756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E6E64DC8-D43C-460D-AF28-771221201A5B}"/>
            </a:ext>
          </a:extLst>
        </xdr:cNvPr>
        <xdr:cNvSpPr txBox="1"/>
      </xdr:nvSpPr>
      <xdr:spPr>
        <a:xfrm>
          <a:off x="8422151" y="67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46BBCB3C-EF55-4A61-A486-5342F7437555}"/>
            </a:ext>
          </a:extLst>
        </xdr:cNvPr>
        <xdr:cNvSpPr txBox="1"/>
      </xdr:nvSpPr>
      <xdr:spPr>
        <a:xfrm>
          <a:off x="764110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0AB7251C-09EC-446B-8880-72A2C595F0F5}"/>
            </a:ext>
          </a:extLst>
        </xdr:cNvPr>
        <xdr:cNvSpPr txBox="1"/>
      </xdr:nvSpPr>
      <xdr:spPr>
        <a:xfrm>
          <a:off x="685497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4135E4F3-C497-469E-9374-A97F50193286}"/>
            </a:ext>
          </a:extLst>
        </xdr:cNvPr>
        <xdr:cNvSpPr txBox="1"/>
      </xdr:nvSpPr>
      <xdr:spPr>
        <a:xfrm>
          <a:off x="6038361" y="67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99331</xdr:rowOff>
    </xdr:from>
    <xdr:ext cx="534377" cy="259045"/>
    <xdr:sp macro="" textlink="">
      <xdr:nvSpPr>
        <xdr:cNvPr id="143" name="n_1mainValue【道路】&#10;一人当たり延長">
          <a:extLst>
            <a:ext uri="{FF2B5EF4-FFF2-40B4-BE49-F238E27FC236}">
              <a16:creationId xmlns:a16="http://schemas.microsoft.com/office/drawing/2014/main" id="{857314D0-4B1E-4F5B-AD71-1EF00F2A53C3}"/>
            </a:ext>
          </a:extLst>
        </xdr:cNvPr>
        <xdr:cNvSpPr txBox="1"/>
      </xdr:nvSpPr>
      <xdr:spPr>
        <a:xfrm>
          <a:off x="8422151" y="712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101802</xdr:rowOff>
    </xdr:from>
    <xdr:ext cx="534377" cy="259045"/>
    <xdr:sp macro="" textlink="">
      <xdr:nvSpPr>
        <xdr:cNvPr id="144" name="n_2mainValue【道路】&#10;一人当たり延長">
          <a:extLst>
            <a:ext uri="{FF2B5EF4-FFF2-40B4-BE49-F238E27FC236}">
              <a16:creationId xmlns:a16="http://schemas.microsoft.com/office/drawing/2014/main" id="{6E2FE37D-63A6-425C-8D0B-8DB65BD48445}"/>
            </a:ext>
          </a:extLst>
        </xdr:cNvPr>
        <xdr:cNvSpPr txBox="1"/>
      </xdr:nvSpPr>
      <xdr:spPr>
        <a:xfrm>
          <a:off x="7641101" y="71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104395</xdr:rowOff>
    </xdr:from>
    <xdr:ext cx="534377" cy="259045"/>
    <xdr:sp macro="" textlink="">
      <xdr:nvSpPr>
        <xdr:cNvPr id="145" name="n_3mainValue【道路】&#10;一人当たり延長">
          <a:extLst>
            <a:ext uri="{FF2B5EF4-FFF2-40B4-BE49-F238E27FC236}">
              <a16:creationId xmlns:a16="http://schemas.microsoft.com/office/drawing/2014/main" id="{BC42D1D3-E577-4E78-B71A-F14D1A49543C}"/>
            </a:ext>
          </a:extLst>
        </xdr:cNvPr>
        <xdr:cNvSpPr txBox="1"/>
      </xdr:nvSpPr>
      <xdr:spPr>
        <a:xfrm>
          <a:off x="6854971" y="713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127991</xdr:rowOff>
    </xdr:from>
    <xdr:ext cx="534377" cy="259045"/>
    <xdr:sp macro="" textlink="">
      <xdr:nvSpPr>
        <xdr:cNvPr id="146" name="n_4mainValue【道路】&#10;一人当たり延長">
          <a:extLst>
            <a:ext uri="{FF2B5EF4-FFF2-40B4-BE49-F238E27FC236}">
              <a16:creationId xmlns:a16="http://schemas.microsoft.com/office/drawing/2014/main" id="{2B42563D-985C-4031-B3B4-AD3766D3A68C}"/>
            </a:ext>
          </a:extLst>
        </xdr:cNvPr>
        <xdr:cNvSpPr txBox="1"/>
      </xdr:nvSpPr>
      <xdr:spPr>
        <a:xfrm>
          <a:off x="6038361" y="71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A2AED18-ECE8-4BFE-9DF2-D861809B702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7CADF20-1467-4BC7-B8BF-D08A82D2D6A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671C805-11D6-4ECE-A7FA-7A164B1E8C6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7645A2D-70C2-4EBF-A726-BE797A5E325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BE746AE1-0FF2-4F0C-9A95-DC055D632D6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4724580-A407-4B65-805D-330F610F4327}"/>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E41FD7B-2BA1-4477-85DA-313CAB6CD00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3A3BD59-7AE9-44BC-9300-1982031F49E4}"/>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87D65BD-110F-452A-BEB8-8E075BE6D73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4F6CCBA-02A9-40DA-980D-92BB20DB26DD}"/>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B26C2E6-BC9F-471C-B34E-749D6B293BE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F8DD930-F9E5-4D50-8CC1-F2F5B5B03F1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C0810EDB-94AA-4FFC-86DC-15C1E1890B2B}"/>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4E0BB80D-6EF3-498C-A397-A37607861C9D}"/>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EF70C832-09A3-42FA-8584-671151ED72D1}"/>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926A3723-6E3D-4FD9-B454-CE6838516219}"/>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275F2BB8-344B-4172-BA7A-BB641950A42B}"/>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1F0D744-689B-4F82-B5B2-35B7BAB86D23}"/>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4EB2655C-E8C8-4124-952C-DD642A697FA1}"/>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26974EEB-5FE6-451D-AD23-165DB8895897}"/>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ECB3A337-1A01-4EA1-AD82-13A6BCA7C01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A698ECF-771B-4772-B86F-BA0CDAFA394D}"/>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CF0EB7D7-9F2F-45A0-80C5-A40B0AB75595}"/>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1CE3E56-679F-4C7D-B389-D8C67C389B2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9748F07A-B02D-4359-BC29-67EDDD40FEA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5C7F7131-6EF3-4C1A-8A41-B1421F824C15}"/>
            </a:ext>
          </a:extLst>
        </xdr:cNvPr>
        <xdr:cNvCxnSpPr/>
      </xdr:nvCxnSpPr>
      <xdr:spPr>
        <a:xfrm flipV="1">
          <a:off x="4173855" y="9470572"/>
          <a:ext cx="0" cy="160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C77CB67-4E02-43A4-B46D-E878A0AD3A2E}"/>
            </a:ext>
          </a:extLst>
        </xdr:cNvPr>
        <xdr:cNvSpPr txBox="1"/>
      </xdr:nvSpPr>
      <xdr:spPr>
        <a:xfrm>
          <a:off x="421259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2754AF25-4BFB-4B32-9841-D5967488D8F3}"/>
            </a:ext>
          </a:extLst>
        </xdr:cNvPr>
        <xdr:cNvCxnSpPr/>
      </xdr:nvCxnSpPr>
      <xdr:spPr>
        <a:xfrm>
          <a:off x="4112260" y="11078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E9CF5B49-721F-4044-8D06-85D881755A44}"/>
            </a:ext>
          </a:extLst>
        </xdr:cNvPr>
        <xdr:cNvSpPr txBox="1"/>
      </xdr:nvSpPr>
      <xdr:spPr>
        <a:xfrm>
          <a:off x="4212590" y="924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F7193440-F8DF-4ED7-A5B7-5C4792F3C906}"/>
            </a:ext>
          </a:extLst>
        </xdr:cNvPr>
        <xdr:cNvCxnSpPr/>
      </xdr:nvCxnSpPr>
      <xdr:spPr>
        <a:xfrm>
          <a:off x="4112260" y="947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EBE3C05-9AB2-4470-BAF9-D46674B53973}"/>
            </a:ext>
          </a:extLst>
        </xdr:cNvPr>
        <xdr:cNvSpPr txBox="1"/>
      </xdr:nvSpPr>
      <xdr:spPr>
        <a:xfrm>
          <a:off x="4212590" y="1031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84DC0291-90D3-4C95-9EDA-5260F942A0F0}"/>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4789BE72-4660-434E-AA48-84237A65D299}"/>
            </a:ext>
          </a:extLst>
        </xdr:cNvPr>
        <xdr:cNvSpPr/>
      </xdr:nvSpPr>
      <xdr:spPr>
        <a:xfrm>
          <a:off x="3388360" y="10478952"/>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9ADC3881-CBB9-4C66-8305-74E401667EF9}"/>
            </a:ext>
          </a:extLst>
        </xdr:cNvPr>
        <xdr:cNvSpPr/>
      </xdr:nvSpPr>
      <xdr:spPr>
        <a:xfrm>
          <a:off x="2571750" y="1044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5ED71255-D604-479A-8CAA-3A1BD091CE45}"/>
            </a:ext>
          </a:extLst>
        </xdr:cNvPr>
        <xdr:cNvSpPr/>
      </xdr:nvSpPr>
      <xdr:spPr>
        <a:xfrm>
          <a:off x="1774190" y="1043187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CDB5D8CF-4534-4E48-82D6-0123F7CCB8EA}"/>
            </a:ext>
          </a:extLst>
        </xdr:cNvPr>
        <xdr:cNvSpPr/>
      </xdr:nvSpPr>
      <xdr:spPr>
        <a:xfrm>
          <a:off x="988060" y="103703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EF67BB4-1B61-4AF0-9F31-06AF065A552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5951CCF-102B-4507-B334-D646B1B3A69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89B26BB-A4BF-4AB5-9386-6AA5E3B2E9AD}"/>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290738-52BF-4DAB-8D8C-4487AF51737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5D4C500-C6D9-488E-913A-C22FA821FD9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30843</xdr:rowOff>
    </xdr:from>
    <xdr:to>
      <xdr:col>24</xdr:col>
      <xdr:colOff>114300</xdr:colOff>
      <xdr:row>62</xdr:row>
      <xdr:rowOff>132443</xdr:rowOff>
    </xdr:to>
    <xdr:sp macro="" textlink="">
      <xdr:nvSpPr>
        <xdr:cNvPr id="188" name="楕円 187">
          <a:extLst>
            <a:ext uri="{FF2B5EF4-FFF2-40B4-BE49-F238E27FC236}">
              <a16:creationId xmlns:a16="http://schemas.microsoft.com/office/drawing/2014/main" id="{D952D191-E03A-4D65-83AF-2D61D9460EB2}"/>
            </a:ext>
          </a:extLst>
        </xdr:cNvPr>
        <xdr:cNvSpPr/>
      </xdr:nvSpPr>
      <xdr:spPr>
        <a:xfrm>
          <a:off x="4131310" y="106588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66B8F423-040B-4DBD-A544-CD4AA8F6BEBC}"/>
            </a:ext>
          </a:extLst>
        </xdr:cNvPr>
        <xdr:cNvSpPr txBox="1"/>
      </xdr:nvSpPr>
      <xdr:spPr>
        <a:xfrm>
          <a:off x="4212590" y="106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90" name="楕円 189">
          <a:extLst>
            <a:ext uri="{FF2B5EF4-FFF2-40B4-BE49-F238E27FC236}">
              <a16:creationId xmlns:a16="http://schemas.microsoft.com/office/drawing/2014/main" id="{E866FCF8-1250-44A9-9397-0FC184C212DD}"/>
            </a:ext>
          </a:extLst>
        </xdr:cNvPr>
        <xdr:cNvSpPr/>
      </xdr:nvSpPr>
      <xdr:spPr>
        <a:xfrm>
          <a:off x="3388360" y="10638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81643</xdr:rowOff>
    </xdr:to>
    <xdr:cxnSp macro="">
      <xdr:nvCxnSpPr>
        <xdr:cNvPr id="191" name="直線コネクタ 190">
          <a:extLst>
            <a:ext uri="{FF2B5EF4-FFF2-40B4-BE49-F238E27FC236}">
              <a16:creationId xmlns:a16="http://schemas.microsoft.com/office/drawing/2014/main" id="{00644362-0C96-455D-BBE4-AE54B3DAA06C}"/>
            </a:ext>
          </a:extLst>
        </xdr:cNvPr>
        <xdr:cNvCxnSpPr/>
      </xdr:nvCxnSpPr>
      <xdr:spPr>
        <a:xfrm>
          <a:off x="3431540" y="10683240"/>
          <a:ext cx="74295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153307</xdr:rowOff>
    </xdr:from>
    <xdr:to>
      <xdr:col>15</xdr:col>
      <xdr:colOff>101600</xdr:colOff>
      <xdr:row>62</xdr:row>
      <xdr:rowOff>83457</xdr:rowOff>
    </xdr:to>
    <xdr:sp macro="" textlink="">
      <xdr:nvSpPr>
        <xdr:cNvPr id="192" name="楕円 191">
          <a:extLst>
            <a:ext uri="{FF2B5EF4-FFF2-40B4-BE49-F238E27FC236}">
              <a16:creationId xmlns:a16="http://schemas.microsoft.com/office/drawing/2014/main" id="{CE578B01-8B64-4CF6-8623-B4AD9483009D}"/>
            </a:ext>
          </a:extLst>
        </xdr:cNvPr>
        <xdr:cNvSpPr/>
      </xdr:nvSpPr>
      <xdr:spPr>
        <a:xfrm>
          <a:off x="2571750" y="106117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32657</xdr:rowOff>
    </xdr:from>
    <xdr:to>
      <xdr:col>19</xdr:col>
      <xdr:colOff>177800</xdr:colOff>
      <xdr:row>62</xdr:row>
      <xdr:rowOff>57150</xdr:rowOff>
    </xdr:to>
    <xdr:cxnSp macro="">
      <xdr:nvCxnSpPr>
        <xdr:cNvPr id="193" name="直線コネクタ 192">
          <a:extLst>
            <a:ext uri="{FF2B5EF4-FFF2-40B4-BE49-F238E27FC236}">
              <a16:creationId xmlns:a16="http://schemas.microsoft.com/office/drawing/2014/main" id="{207E9B06-6219-4F8B-98F1-9E04E1E2D3A0}"/>
            </a:ext>
          </a:extLst>
        </xdr:cNvPr>
        <xdr:cNvCxnSpPr/>
      </xdr:nvCxnSpPr>
      <xdr:spPr>
        <a:xfrm>
          <a:off x="2626360" y="10660652"/>
          <a:ext cx="80518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128815</xdr:rowOff>
    </xdr:from>
    <xdr:to>
      <xdr:col>10</xdr:col>
      <xdr:colOff>165100</xdr:colOff>
      <xdr:row>62</xdr:row>
      <xdr:rowOff>58965</xdr:rowOff>
    </xdr:to>
    <xdr:sp macro="" textlink="">
      <xdr:nvSpPr>
        <xdr:cNvPr id="194" name="楕円 193">
          <a:extLst>
            <a:ext uri="{FF2B5EF4-FFF2-40B4-BE49-F238E27FC236}">
              <a16:creationId xmlns:a16="http://schemas.microsoft.com/office/drawing/2014/main" id="{A8D2E3BD-6A72-485E-B226-5A8FB37ADD8E}"/>
            </a:ext>
          </a:extLst>
        </xdr:cNvPr>
        <xdr:cNvSpPr/>
      </xdr:nvSpPr>
      <xdr:spPr>
        <a:xfrm>
          <a:off x="1774190" y="1059107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8165</xdr:rowOff>
    </xdr:from>
    <xdr:to>
      <xdr:col>15</xdr:col>
      <xdr:colOff>50800</xdr:colOff>
      <xdr:row>62</xdr:row>
      <xdr:rowOff>32657</xdr:rowOff>
    </xdr:to>
    <xdr:cxnSp macro="">
      <xdr:nvCxnSpPr>
        <xdr:cNvPr id="195" name="直線コネクタ 194">
          <a:extLst>
            <a:ext uri="{FF2B5EF4-FFF2-40B4-BE49-F238E27FC236}">
              <a16:creationId xmlns:a16="http://schemas.microsoft.com/office/drawing/2014/main" id="{182441FF-1F40-47AC-A136-C87C67E3CA1D}"/>
            </a:ext>
          </a:extLst>
        </xdr:cNvPr>
        <xdr:cNvCxnSpPr/>
      </xdr:nvCxnSpPr>
      <xdr:spPr>
        <a:xfrm>
          <a:off x="1828800" y="10639970"/>
          <a:ext cx="79756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122283</xdr:rowOff>
    </xdr:from>
    <xdr:to>
      <xdr:col>6</xdr:col>
      <xdr:colOff>38100</xdr:colOff>
      <xdr:row>62</xdr:row>
      <xdr:rowOff>52433</xdr:rowOff>
    </xdr:to>
    <xdr:sp macro="" textlink="">
      <xdr:nvSpPr>
        <xdr:cNvPr id="196" name="楕円 195">
          <a:extLst>
            <a:ext uri="{FF2B5EF4-FFF2-40B4-BE49-F238E27FC236}">
              <a16:creationId xmlns:a16="http://schemas.microsoft.com/office/drawing/2014/main" id="{E92C937E-A7E9-4C25-87ED-EBE65856A26F}"/>
            </a:ext>
          </a:extLst>
        </xdr:cNvPr>
        <xdr:cNvSpPr/>
      </xdr:nvSpPr>
      <xdr:spPr>
        <a:xfrm>
          <a:off x="988060" y="105826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1633</xdr:rowOff>
    </xdr:from>
    <xdr:to>
      <xdr:col>10</xdr:col>
      <xdr:colOff>114300</xdr:colOff>
      <xdr:row>62</xdr:row>
      <xdr:rowOff>8165</xdr:rowOff>
    </xdr:to>
    <xdr:cxnSp macro="">
      <xdr:nvCxnSpPr>
        <xdr:cNvPr id="197" name="直線コネクタ 196">
          <a:extLst>
            <a:ext uri="{FF2B5EF4-FFF2-40B4-BE49-F238E27FC236}">
              <a16:creationId xmlns:a16="http://schemas.microsoft.com/office/drawing/2014/main" id="{29F998C3-7B66-4721-ABFC-707C404CE1D2}"/>
            </a:ext>
          </a:extLst>
        </xdr:cNvPr>
        <xdr:cNvCxnSpPr/>
      </xdr:nvCxnSpPr>
      <xdr:spPr>
        <a:xfrm>
          <a:off x="1031240" y="10631533"/>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8AD0F32-9838-4D6C-932D-AD27618A397A}"/>
            </a:ext>
          </a:extLst>
        </xdr:cNvPr>
        <xdr:cNvSpPr txBox="1"/>
      </xdr:nvSpPr>
      <xdr:spPr>
        <a:xfrm>
          <a:off x="3239144" y="1025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7280984-0292-4AE1-A87A-950C34D9B19C}"/>
            </a:ext>
          </a:extLst>
        </xdr:cNvPr>
        <xdr:cNvSpPr txBox="1"/>
      </xdr:nvSpPr>
      <xdr:spPr>
        <a:xfrm>
          <a:off x="24390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B99AAC4-8A17-4C39-B889-DFDE7E8DAEB4}"/>
            </a:ext>
          </a:extLst>
        </xdr:cNvPr>
        <xdr:cNvSpPr txBox="1"/>
      </xdr:nvSpPr>
      <xdr:spPr>
        <a:xfrm>
          <a:off x="1641484" y="1021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3AA08158-1197-40BD-A134-19532AEB8C86}"/>
            </a:ext>
          </a:extLst>
        </xdr:cNvPr>
        <xdr:cNvSpPr txBox="1"/>
      </xdr:nvSpPr>
      <xdr:spPr>
        <a:xfrm>
          <a:off x="855354" y="1014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7A72BB9-3F8C-41F4-8035-0FE2AD7B536E}"/>
            </a:ext>
          </a:extLst>
        </xdr:cNvPr>
        <xdr:cNvSpPr txBox="1"/>
      </xdr:nvSpPr>
      <xdr:spPr>
        <a:xfrm>
          <a:off x="32391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74584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B28A53B-FA2A-48C4-B5C8-3498F9EBA557}"/>
            </a:ext>
          </a:extLst>
        </xdr:cNvPr>
        <xdr:cNvSpPr txBox="1"/>
      </xdr:nvSpPr>
      <xdr:spPr>
        <a:xfrm>
          <a:off x="2439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50092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35C267F3-D747-4A13-B884-5A072AF259D3}"/>
            </a:ext>
          </a:extLst>
        </xdr:cNvPr>
        <xdr:cNvSpPr txBox="1"/>
      </xdr:nvSpPr>
      <xdr:spPr>
        <a:xfrm>
          <a:off x="1641484" y="106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43560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F0F7A74-1B31-4878-9EF4-1BA650738410}"/>
            </a:ext>
          </a:extLst>
        </xdr:cNvPr>
        <xdr:cNvSpPr txBox="1"/>
      </xdr:nvSpPr>
      <xdr:spPr>
        <a:xfrm>
          <a:off x="855354" y="1067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2F938325-2175-49EC-AFE8-778A338F6E41}"/>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902D467-6EEA-47A6-81C4-F2128D3375E5}"/>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7B87ABD-840F-4AC1-B590-0198C91CF42D}"/>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2DCC1D8-AF9F-43F7-BB34-ADA857CBA79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DF23DE3-E6C5-4442-9DB8-37B9A4132CD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2F04154-263A-453A-B2F3-6A0706C6A575}"/>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0D116B4-E843-4659-9009-DE5458F5A98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56F0B34-F0BB-4F79-884A-8F59223E7A9D}"/>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73D9AA5-40F7-45DF-AF19-BE2E4BF20EBE}"/>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5C7BCF3-A0A8-49BB-8A5D-4FA7CFD19026}"/>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93EDB302-B619-400D-9937-F2584AF8514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1F80BD55-DA4B-472D-A8D0-3EF1E3B42773}"/>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4D447C01-D9E6-4223-9167-8FCC19AD4F3F}"/>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1FE796EB-01E1-4676-B485-025C2937E3B6}"/>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D004E4C9-D884-46EC-A373-E91A5B5A34D4}"/>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FAAD074E-EACF-4C67-B929-FCFD1BA01C05}"/>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9EAD784D-313A-4F61-B270-2BCB1AE75BAC}"/>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E5D66D43-E9B0-4D8C-95DB-B45606B9360F}"/>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8E6A21B5-0516-4722-BF6B-814AC88A696E}"/>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43447E30-D2C1-4C20-85E9-1E03B96163F0}"/>
            </a:ext>
          </a:extLst>
        </xdr:cNvPr>
        <xdr:cNvSpPr txBox="1"/>
      </xdr:nvSpPr>
      <xdr:spPr>
        <a:xfrm>
          <a:off x="5278998" y="9384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D8C2722-2D2D-4A75-863A-A2FD066FC6F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4DB48C0E-FF3E-4A6B-B0C2-8640A331F361}"/>
            </a:ext>
          </a:extLst>
        </xdr:cNvPr>
        <xdr:cNvSpPr txBox="1"/>
      </xdr:nvSpPr>
      <xdr:spPr>
        <a:xfrm>
          <a:off x="5278998" y="900368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BDC8DCB-1EDA-4218-A3C0-33FE277C24D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F20EC930-AC54-4D2C-963F-0BDC9B534A74}"/>
            </a:ext>
          </a:extLst>
        </xdr:cNvPr>
        <xdr:cNvCxnSpPr/>
      </xdr:nvCxnSpPr>
      <xdr:spPr>
        <a:xfrm flipV="1">
          <a:off x="9429115" y="9591808"/>
          <a:ext cx="0" cy="1457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27870CC8-2649-4BEE-8265-6E12CB4F7570}"/>
            </a:ext>
          </a:extLst>
        </xdr:cNvPr>
        <xdr:cNvSpPr txBox="1"/>
      </xdr:nvSpPr>
      <xdr:spPr>
        <a:xfrm>
          <a:off x="9467850" y="110547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72EEB436-0BC6-4D2C-AEE5-075EC1C5C55E}"/>
            </a:ext>
          </a:extLst>
        </xdr:cNvPr>
        <xdr:cNvCxnSpPr/>
      </xdr:nvCxnSpPr>
      <xdr:spPr>
        <a:xfrm>
          <a:off x="9356090" y="110489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524741B8-74E0-443C-ACEC-0325AF1CB010}"/>
            </a:ext>
          </a:extLst>
        </xdr:cNvPr>
        <xdr:cNvSpPr txBox="1"/>
      </xdr:nvSpPr>
      <xdr:spPr>
        <a:xfrm>
          <a:off x="9467850" y="936322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81F6D22B-5D68-49CF-BDC5-2078C2D4A06C}"/>
            </a:ext>
          </a:extLst>
        </xdr:cNvPr>
        <xdr:cNvCxnSpPr/>
      </xdr:nvCxnSpPr>
      <xdr:spPr>
        <a:xfrm>
          <a:off x="9356090" y="95918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D7EA0D5-5CDF-4556-AC3F-43886EF1107A}"/>
            </a:ext>
          </a:extLst>
        </xdr:cNvPr>
        <xdr:cNvSpPr txBox="1"/>
      </xdr:nvSpPr>
      <xdr:spPr>
        <a:xfrm>
          <a:off x="9467850" y="1068872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8A052415-B7BB-4D33-973A-C29FF42BB6B9}"/>
            </a:ext>
          </a:extLst>
        </xdr:cNvPr>
        <xdr:cNvSpPr/>
      </xdr:nvSpPr>
      <xdr:spPr>
        <a:xfrm>
          <a:off x="9394190" y="1084110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62255F81-6691-4D51-BB19-D0BD824C9551}"/>
            </a:ext>
          </a:extLst>
        </xdr:cNvPr>
        <xdr:cNvSpPr/>
      </xdr:nvSpPr>
      <xdr:spPr>
        <a:xfrm>
          <a:off x="8632190" y="1081993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6A46278F-2F96-4B34-BD45-8C7AA7207428}"/>
            </a:ext>
          </a:extLst>
        </xdr:cNvPr>
        <xdr:cNvSpPr/>
      </xdr:nvSpPr>
      <xdr:spPr>
        <a:xfrm>
          <a:off x="7846060" y="107835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53A97796-0DE9-4A43-BCE5-49238559157E}"/>
            </a:ext>
          </a:extLst>
        </xdr:cNvPr>
        <xdr:cNvSpPr/>
      </xdr:nvSpPr>
      <xdr:spPr>
        <a:xfrm>
          <a:off x="7029450" y="1078482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EF91B1E-747C-4EF1-943C-13484AD836D5}"/>
            </a:ext>
          </a:extLst>
        </xdr:cNvPr>
        <xdr:cNvSpPr/>
      </xdr:nvSpPr>
      <xdr:spPr>
        <a:xfrm>
          <a:off x="6231890" y="1084970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327EED2-6B60-4294-A2BA-EE8D67CFD33D}"/>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A37FF2B-AF8E-41A6-BDA7-E2E3079B6A5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321B4BD-33EB-41B7-B508-1B4689D7313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05A6B4A-8258-47E6-A400-30DB8765594C}"/>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1A1D5E-A454-4348-8B3E-1D2ED8685D86}"/>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113057</xdr:rowOff>
    </xdr:from>
    <xdr:to>
      <xdr:col>55</xdr:col>
      <xdr:colOff>50800</xdr:colOff>
      <xdr:row>64</xdr:row>
      <xdr:rowOff>43207</xdr:rowOff>
    </xdr:to>
    <xdr:sp macro="" textlink="">
      <xdr:nvSpPr>
        <xdr:cNvPr id="245" name="楕円 244">
          <a:extLst>
            <a:ext uri="{FF2B5EF4-FFF2-40B4-BE49-F238E27FC236}">
              <a16:creationId xmlns:a16="http://schemas.microsoft.com/office/drawing/2014/main" id="{0C627605-BD11-4E0F-977F-1724B80137CE}"/>
            </a:ext>
          </a:extLst>
        </xdr:cNvPr>
        <xdr:cNvSpPr/>
      </xdr:nvSpPr>
      <xdr:spPr>
        <a:xfrm>
          <a:off x="9394190" y="1091440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27984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8DD2126-C1FB-46B7-82A9-4DFE7C10E3C5}"/>
            </a:ext>
          </a:extLst>
        </xdr:cNvPr>
        <xdr:cNvSpPr txBox="1"/>
      </xdr:nvSpPr>
      <xdr:spPr>
        <a:xfrm>
          <a:off x="9467850" y="1082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115608</xdr:rowOff>
    </xdr:from>
    <xdr:to>
      <xdr:col>50</xdr:col>
      <xdr:colOff>165100</xdr:colOff>
      <xdr:row>64</xdr:row>
      <xdr:rowOff>45758</xdr:rowOff>
    </xdr:to>
    <xdr:sp macro="" textlink="">
      <xdr:nvSpPr>
        <xdr:cNvPr id="247" name="楕円 246">
          <a:extLst>
            <a:ext uri="{FF2B5EF4-FFF2-40B4-BE49-F238E27FC236}">
              <a16:creationId xmlns:a16="http://schemas.microsoft.com/office/drawing/2014/main" id="{206B8F74-1DDC-4DFA-818F-AB0F07A8487C}"/>
            </a:ext>
          </a:extLst>
        </xdr:cNvPr>
        <xdr:cNvSpPr/>
      </xdr:nvSpPr>
      <xdr:spPr>
        <a:xfrm>
          <a:off x="8632190" y="109169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163857</xdr:rowOff>
    </xdr:from>
    <xdr:to>
      <xdr:col>55</xdr:col>
      <xdr:colOff>0</xdr:colOff>
      <xdr:row>63</xdr:row>
      <xdr:rowOff>166408</xdr:rowOff>
    </xdr:to>
    <xdr:cxnSp macro="">
      <xdr:nvCxnSpPr>
        <xdr:cNvPr id="248" name="直線コネクタ 247">
          <a:extLst>
            <a:ext uri="{FF2B5EF4-FFF2-40B4-BE49-F238E27FC236}">
              <a16:creationId xmlns:a16="http://schemas.microsoft.com/office/drawing/2014/main" id="{FDFB1B81-53DA-4656-84C1-669FA3EB6585}"/>
            </a:ext>
          </a:extLst>
        </xdr:cNvPr>
        <xdr:cNvCxnSpPr/>
      </xdr:nvCxnSpPr>
      <xdr:spPr>
        <a:xfrm flipV="1">
          <a:off x="8686800" y="10969017"/>
          <a:ext cx="74295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117948</xdr:rowOff>
    </xdr:from>
    <xdr:to>
      <xdr:col>46</xdr:col>
      <xdr:colOff>38100</xdr:colOff>
      <xdr:row>64</xdr:row>
      <xdr:rowOff>48098</xdr:rowOff>
    </xdr:to>
    <xdr:sp macro="" textlink="">
      <xdr:nvSpPr>
        <xdr:cNvPr id="249" name="楕円 248">
          <a:extLst>
            <a:ext uri="{FF2B5EF4-FFF2-40B4-BE49-F238E27FC236}">
              <a16:creationId xmlns:a16="http://schemas.microsoft.com/office/drawing/2014/main" id="{6812A2F8-0978-47FE-9F73-97E40C4CE23A}"/>
            </a:ext>
          </a:extLst>
        </xdr:cNvPr>
        <xdr:cNvSpPr/>
      </xdr:nvSpPr>
      <xdr:spPr>
        <a:xfrm>
          <a:off x="7846060" y="1091929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166408</xdr:rowOff>
    </xdr:from>
    <xdr:to>
      <xdr:col>50</xdr:col>
      <xdr:colOff>114300</xdr:colOff>
      <xdr:row>63</xdr:row>
      <xdr:rowOff>168748</xdr:rowOff>
    </xdr:to>
    <xdr:cxnSp macro="">
      <xdr:nvCxnSpPr>
        <xdr:cNvPr id="250" name="直線コネクタ 249">
          <a:extLst>
            <a:ext uri="{FF2B5EF4-FFF2-40B4-BE49-F238E27FC236}">
              <a16:creationId xmlns:a16="http://schemas.microsoft.com/office/drawing/2014/main" id="{8B99B4CB-12A2-4775-A2B2-106CFFE7292F}"/>
            </a:ext>
          </a:extLst>
        </xdr:cNvPr>
        <xdr:cNvCxnSpPr/>
      </xdr:nvCxnSpPr>
      <xdr:spPr>
        <a:xfrm flipV="1">
          <a:off x="7889240" y="10971568"/>
          <a:ext cx="79756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120732</xdr:rowOff>
    </xdr:from>
    <xdr:to>
      <xdr:col>41</xdr:col>
      <xdr:colOff>101600</xdr:colOff>
      <xdr:row>64</xdr:row>
      <xdr:rowOff>50882</xdr:rowOff>
    </xdr:to>
    <xdr:sp macro="" textlink="">
      <xdr:nvSpPr>
        <xdr:cNvPr id="251" name="楕円 250">
          <a:extLst>
            <a:ext uri="{FF2B5EF4-FFF2-40B4-BE49-F238E27FC236}">
              <a16:creationId xmlns:a16="http://schemas.microsoft.com/office/drawing/2014/main" id="{913F6E19-8E6D-4E66-9894-C3A657730DB5}"/>
            </a:ext>
          </a:extLst>
        </xdr:cNvPr>
        <xdr:cNvSpPr/>
      </xdr:nvSpPr>
      <xdr:spPr>
        <a:xfrm>
          <a:off x="7029450" y="1092398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168748</xdr:rowOff>
    </xdr:from>
    <xdr:to>
      <xdr:col>45</xdr:col>
      <xdr:colOff>177800</xdr:colOff>
      <xdr:row>64</xdr:row>
      <xdr:rowOff>82</xdr:rowOff>
    </xdr:to>
    <xdr:cxnSp macro="">
      <xdr:nvCxnSpPr>
        <xdr:cNvPr id="252" name="直線コネクタ 251">
          <a:extLst>
            <a:ext uri="{FF2B5EF4-FFF2-40B4-BE49-F238E27FC236}">
              <a16:creationId xmlns:a16="http://schemas.microsoft.com/office/drawing/2014/main" id="{99AF76DD-DE42-4800-A9A6-756C1FA9A856}"/>
            </a:ext>
          </a:extLst>
        </xdr:cNvPr>
        <xdr:cNvCxnSpPr/>
      </xdr:nvCxnSpPr>
      <xdr:spPr>
        <a:xfrm flipV="1">
          <a:off x="7084060" y="1097390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125164</xdr:rowOff>
    </xdr:from>
    <xdr:to>
      <xdr:col>36</xdr:col>
      <xdr:colOff>165100</xdr:colOff>
      <xdr:row>64</xdr:row>
      <xdr:rowOff>55314</xdr:rowOff>
    </xdr:to>
    <xdr:sp macro="" textlink="">
      <xdr:nvSpPr>
        <xdr:cNvPr id="253" name="楕円 252">
          <a:extLst>
            <a:ext uri="{FF2B5EF4-FFF2-40B4-BE49-F238E27FC236}">
              <a16:creationId xmlns:a16="http://schemas.microsoft.com/office/drawing/2014/main" id="{410BB3FD-2F7B-48E5-BA28-2453CF9ED06E}"/>
            </a:ext>
          </a:extLst>
        </xdr:cNvPr>
        <xdr:cNvSpPr/>
      </xdr:nvSpPr>
      <xdr:spPr>
        <a:xfrm>
          <a:off x="6231890" y="1092841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82</xdr:rowOff>
    </xdr:from>
    <xdr:to>
      <xdr:col>41</xdr:col>
      <xdr:colOff>50800</xdr:colOff>
      <xdr:row>64</xdr:row>
      <xdr:rowOff>4514</xdr:rowOff>
    </xdr:to>
    <xdr:cxnSp macro="">
      <xdr:nvCxnSpPr>
        <xdr:cNvPr id="254" name="直線コネクタ 253">
          <a:extLst>
            <a:ext uri="{FF2B5EF4-FFF2-40B4-BE49-F238E27FC236}">
              <a16:creationId xmlns:a16="http://schemas.microsoft.com/office/drawing/2014/main" id="{818B6CAA-312C-4C93-AF28-15953DBB1CA5}"/>
            </a:ext>
          </a:extLst>
        </xdr:cNvPr>
        <xdr:cNvCxnSpPr/>
      </xdr:nvCxnSpPr>
      <xdr:spPr>
        <a:xfrm flipV="1">
          <a:off x="6286500" y="10972882"/>
          <a:ext cx="79756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111C3793-AD96-4D46-9F8D-A49BEC432068}"/>
            </a:ext>
          </a:extLst>
        </xdr:cNvPr>
        <xdr:cNvSpPr txBox="1"/>
      </xdr:nvSpPr>
      <xdr:spPr>
        <a:xfrm>
          <a:off x="8363295" y="10595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E9E1F617-F0A2-4C9A-B6FF-900B923B2FC5}"/>
            </a:ext>
          </a:extLst>
        </xdr:cNvPr>
        <xdr:cNvSpPr txBox="1"/>
      </xdr:nvSpPr>
      <xdr:spPr>
        <a:xfrm>
          <a:off x="7563195" y="105549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3F2C63A8-50C6-4B79-BD56-1F13A09ADCF1}"/>
            </a:ext>
          </a:extLst>
        </xdr:cNvPr>
        <xdr:cNvSpPr txBox="1"/>
      </xdr:nvSpPr>
      <xdr:spPr>
        <a:xfrm>
          <a:off x="6775160" y="10556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E0CA408-AB81-4365-87BA-EB7B00E6385B}"/>
            </a:ext>
          </a:extLst>
        </xdr:cNvPr>
        <xdr:cNvSpPr txBox="1"/>
      </xdr:nvSpPr>
      <xdr:spPr>
        <a:xfrm>
          <a:off x="5979505" y="10626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36885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7F299854-94CF-4875-8E25-6257B5984B9F}"/>
            </a:ext>
          </a:extLst>
        </xdr:cNvPr>
        <xdr:cNvSpPr txBox="1"/>
      </xdr:nvSpPr>
      <xdr:spPr>
        <a:xfrm>
          <a:off x="8401265" y="110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39225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21CE208-D0F9-4B4F-AAF6-72699F139C7B}"/>
            </a:ext>
          </a:extLst>
        </xdr:cNvPr>
        <xdr:cNvSpPr txBox="1"/>
      </xdr:nvSpPr>
      <xdr:spPr>
        <a:xfrm>
          <a:off x="7610690" y="110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42009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FF13352-89D2-4DE6-8271-40C0E5445397}"/>
            </a:ext>
          </a:extLst>
        </xdr:cNvPr>
        <xdr:cNvSpPr txBox="1"/>
      </xdr:nvSpPr>
      <xdr:spPr>
        <a:xfrm>
          <a:off x="6822655" y="1101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46441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A7DF2371-73F3-4787-AD0E-CBB1BE42B1BA}"/>
            </a:ext>
          </a:extLst>
        </xdr:cNvPr>
        <xdr:cNvSpPr txBox="1"/>
      </xdr:nvSpPr>
      <xdr:spPr>
        <a:xfrm>
          <a:off x="6007950" y="1102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C0F8888-790A-4CAF-9E9A-03CBD596AA8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A609853-0799-4A30-83B6-D77D2EC3363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69AC21F-D9CD-4BB0-BFB1-07D50B59E99E}"/>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5A223FA-D287-47D5-A9F2-A4272D0C96C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04824B6-57A9-4154-9D37-32BF89346FA6}"/>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E67BAD6-419F-49EB-93FD-C1D693221C46}"/>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D12486E-028F-46F1-A1AA-6399C2C6879A}"/>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10351AB-A50F-42FC-9EA0-A457916200D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47B30C2-4D82-49B8-8D9A-CEBEF1CD582D}"/>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4A4931D-E88D-4227-954F-EA1CCA80F3A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2B69421E-ACB1-4E40-A4B8-DE6DE8B3A851}"/>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F13A5DA-53BA-44E9-BC3C-0AFA47BC9CE3}"/>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B1FF4C03-3AFA-4A19-BC25-F3A51A38BD77}"/>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2FD62B72-ED7B-409D-BFE4-6D5F4C1C29FA}"/>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11BA91A7-ADC8-4992-88AF-BB8289F15AF1}"/>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7EC2321A-3985-4359-A179-98235DA58F21}"/>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92ED8B3-B32B-416B-8839-98F3AE9918F2}"/>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B49449E4-CCAD-49FC-9F2F-A47F24E1CA92}"/>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59E2171-A673-47B7-A611-9B2463EE8D5E}"/>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790CF16-3ABB-4A3A-A346-317D1DAE3972}"/>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7769F9C-9C33-4A9A-871C-D5764157AA21}"/>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EBF05000-CD9A-4E58-986B-DED8BC5CAA4D}"/>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82D51466-1AC6-4000-9EB9-9E204C9EACB5}"/>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4A15A20-1BD2-4640-B5C3-5E3A45FD457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7A10EA2-340A-4A6C-B0B8-7EAC619B5D5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8040F421-0A21-42C3-B0A4-2C65F8B1AD81}"/>
            </a:ext>
          </a:extLst>
        </xdr:cNvPr>
        <xdr:cNvCxnSpPr/>
      </xdr:nvCxnSpPr>
      <xdr:spPr>
        <a:xfrm flipV="1">
          <a:off x="4173855" y="134313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D30944B-1A22-4B92-87BD-7EC86AB4748E}"/>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8C8A21A6-8372-4C20-A226-6C185EA9A7BB}"/>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D37F25CB-8474-4CD5-BCF7-4137558DD7BB}"/>
            </a:ext>
          </a:extLst>
        </xdr:cNvPr>
        <xdr:cNvSpPr txBox="1"/>
      </xdr:nvSpPr>
      <xdr:spPr>
        <a:xfrm>
          <a:off x="421259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B0939BDF-299A-4415-80B9-495BC15E352A}"/>
            </a:ext>
          </a:extLst>
        </xdr:cNvPr>
        <xdr:cNvCxnSpPr/>
      </xdr:nvCxnSpPr>
      <xdr:spPr>
        <a:xfrm>
          <a:off x="4112260" y="13431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C002927-EE6D-41BC-9CBC-2535F476A7BF}"/>
            </a:ext>
          </a:extLst>
        </xdr:cNvPr>
        <xdr:cNvSpPr txBox="1"/>
      </xdr:nvSpPr>
      <xdr:spPr>
        <a:xfrm>
          <a:off x="4212590" y="14066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AE747F46-9D6D-4E0B-BE27-7BD2A0D1AC57}"/>
            </a:ext>
          </a:extLst>
        </xdr:cNvPr>
        <xdr:cNvSpPr/>
      </xdr:nvSpPr>
      <xdr:spPr>
        <a:xfrm>
          <a:off x="4131310" y="142127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FFB5D4B-25B9-416C-A9C1-9C64E1BFC705}"/>
            </a:ext>
          </a:extLst>
        </xdr:cNvPr>
        <xdr:cNvSpPr/>
      </xdr:nvSpPr>
      <xdr:spPr>
        <a:xfrm>
          <a:off x="3388360" y="1423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FE11C0E2-8D4B-406D-A042-0D6252AB6F85}"/>
            </a:ext>
          </a:extLst>
        </xdr:cNvPr>
        <xdr:cNvSpPr/>
      </xdr:nvSpPr>
      <xdr:spPr>
        <a:xfrm>
          <a:off x="2571750" y="1423071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91BBA3A5-5B32-4EC1-B8D5-F9FAD5A81903}"/>
            </a:ext>
          </a:extLst>
        </xdr:cNvPr>
        <xdr:cNvSpPr/>
      </xdr:nvSpPr>
      <xdr:spPr>
        <a:xfrm>
          <a:off x="1774190" y="1428405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E4B5F4F5-76C3-444A-BFA9-E0F2D2258F7A}"/>
            </a:ext>
          </a:extLst>
        </xdr:cNvPr>
        <xdr:cNvSpPr/>
      </xdr:nvSpPr>
      <xdr:spPr>
        <a:xfrm>
          <a:off x="988060" y="14251396"/>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248DB35-DFDA-4951-B058-2C359F7BE17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60E1655-3660-40F3-A595-A31C805A5AA7}"/>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84BDCFB-177C-4BD8-94E1-2EFAD49246E7}"/>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A8AFDB2-4218-402B-8E0A-79FF2F7806BB}"/>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28E4DD9-7AF3-42CD-A093-861AED0384EA}"/>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127726</xdr:rowOff>
    </xdr:from>
    <xdr:to>
      <xdr:col>24</xdr:col>
      <xdr:colOff>114300</xdr:colOff>
      <xdr:row>86</xdr:row>
      <xdr:rowOff>57876</xdr:rowOff>
    </xdr:to>
    <xdr:sp macro="" textlink="">
      <xdr:nvSpPr>
        <xdr:cNvPr id="304" name="楕円 303">
          <a:extLst>
            <a:ext uri="{FF2B5EF4-FFF2-40B4-BE49-F238E27FC236}">
              <a16:creationId xmlns:a16="http://schemas.microsoft.com/office/drawing/2014/main" id="{2131CE5D-78B5-4580-AD2E-4BC8C6B6872D}"/>
            </a:ext>
          </a:extLst>
        </xdr:cNvPr>
        <xdr:cNvSpPr/>
      </xdr:nvSpPr>
      <xdr:spPr>
        <a:xfrm>
          <a:off x="4131310" y="1470478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106153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89B4C4E-9320-4980-8AC0-E3255F9D5543}"/>
            </a:ext>
          </a:extLst>
        </xdr:cNvPr>
        <xdr:cNvSpPr txBox="1"/>
      </xdr:nvSpPr>
      <xdr:spPr>
        <a:xfrm>
          <a:off x="4212590" y="1467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160382</xdr:rowOff>
    </xdr:from>
    <xdr:to>
      <xdr:col>20</xdr:col>
      <xdr:colOff>38100</xdr:colOff>
      <xdr:row>86</xdr:row>
      <xdr:rowOff>90532</xdr:rowOff>
    </xdr:to>
    <xdr:sp macro="" textlink="">
      <xdr:nvSpPr>
        <xdr:cNvPr id="306" name="楕円 305">
          <a:extLst>
            <a:ext uri="{FF2B5EF4-FFF2-40B4-BE49-F238E27FC236}">
              <a16:creationId xmlns:a16="http://schemas.microsoft.com/office/drawing/2014/main" id="{AE9846EA-1650-457A-8EB9-6F64D3DA00C3}"/>
            </a:ext>
          </a:extLst>
        </xdr:cNvPr>
        <xdr:cNvSpPr/>
      </xdr:nvSpPr>
      <xdr:spPr>
        <a:xfrm>
          <a:off x="3388360" y="1473553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7076</xdr:rowOff>
    </xdr:from>
    <xdr:to>
      <xdr:col>24</xdr:col>
      <xdr:colOff>63500</xdr:colOff>
      <xdr:row>86</xdr:row>
      <xdr:rowOff>39732</xdr:rowOff>
    </xdr:to>
    <xdr:cxnSp macro="">
      <xdr:nvCxnSpPr>
        <xdr:cNvPr id="307" name="直線コネクタ 306">
          <a:extLst>
            <a:ext uri="{FF2B5EF4-FFF2-40B4-BE49-F238E27FC236}">
              <a16:creationId xmlns:a16="http://schemas.microsoft.com/office/drawing/2014/main" id="{7F889896-EECC-4E0A-917F-61E942FCC35E}"/>
            </a:ext>
          </a:extLst>
        </xdr:cNvPr>
        <xdr:cNvCxnSpPr/>
      </xdr:nvCxnSpPr>
      <xdr:spPr>
        <a:xfrm flipV="1">
          <a:off x="3431540" y="14753681"/>
          <a:ext cx="742950" cy="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6894</xdr:rowOff>
    </xdr:from>
    <xdr:to>
      <xdr:col>15</xdr:col>
      <xdr:colOff>101600</xdr:colOff>
      <xdr:row>86</xdr:row>
      <xdr:rowOff>108494</xdr:rowOff>
    </xdr:to>
    <xdr:sp macro="" textlink="">
      <xdr:nvSpPr>
        <xdr:cNvPr id="308" name="楕円 307">
          <a:extLst>
            <a:ext uri="{FF2B5EF4-FFF2-40B4-BE49-F238E27FC236}">
              <a16:creationId xmlns:a16="http://schemas.microsoft.com/office/drawing/2014/main" id="{4BBC3716-D8F7-4C4D-B49D-0CB1BD461676}"/>
            </a:ext>
          </a:extLst>
        </xdr:cNvPr>
        <xdr:cNvSpPr/>
      </xdr:nvSpPr>
      <xdr:spPr>
        <a:xfrm>
          <a:off x="2571750" y="147534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39732</xdr:rowOff>
    </xdr:from>
    <xdr:to>
      <xdr:col>19</xdr:col>
      <xdr:colOff>177800</xdr:colOff>
      <xdr:row>86</xdr:row>
      <xdr:rowOff>57694</xdr:rowOff>
    </xdr:to>
    <xdr:cxnSp macro="">
      <xdr:nvCxnSpPr>
        <xdr:cNvPr id="309" name="直線コネクタ 308">
          <a:extLst>
            <a:ext uri="{FF2B5EF4-FFF2-40B4-BE49-F238E27FC236}">
              <a16:creationId xmlns:a16="http://schemas.microsoft.com/office/drawing/2014/main" id="{78DE89B2-8B8B-4C8B-9DD4-BD2EA876AD66}"/>
            </a:ext>
          </a:extLst>
        </xdr:cNvPr>
        <xdr:cNvCxnSpPr/>
      </xdr:nvCxnSpPr>
      <xdr:spPr>
        <a:xfrm flipV="1">
          <a:off x="2626360" y="14784432"/>
          <a:ext cx="80518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82006</xdr:rowOff>
    </xdr:from>
    <xdr:to>
      <xdr:col>10</xdr:col>
      <xdr:colOff>165100</xdr:colOff>
      <xdr:row>87</xdr:row>
      <xdr:rowOff>12156</xdr:rowOff>
    </xdr:to>
    <xdr:sp macro="" textlink="">
      <xdr:nvSpPr>
        <xdr:cNvPr id="310" name="楕円 309">
          <a:extLst>
            <a:ext uri="{FF2B5EF4-FFF2-40B4-BE49-F238E27FC236}">
              <a16:creationId xmlns:a16="http://schemas.microsoft.com/office/drawing/2014/main" id="{DC166968-8E62-442F-B284-1C177F6B5817}"/>
            </a:ext>
          </a:extLst>
        </xdr:cNvPr>
        <xdr:cNvSpPr/>
      </xdr:nvSpPr>
      <xdr:spPr>
        <a:xfrm>
          <a:off x="1774190" y="1482861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57694</xdr:rowOff>
    </xdr:from>
    <xdr:to>
      <xdr:col>15</xdr:col>
      <xdr:colOff>50800</xdr:colOff>
      <xdr:row>86</xdr:row>
      <xdr:rowOff>132806</xdr:rowOff>
    </xdr:to>
    <xdr:cxnSp macro="">
      <xdr:nvCxnSpPr>
        <xdr:cNvPr id="311" name="直線コネクタ 310">
          <a:extLst>
            <a:ext uri="{FF2B5EF4-FFF2-40B4-BE49-F238E27FC236}">
              <a16:creationId xmlns:a16="http://schemas.microsoft.com/office/drawing/2014/main" id="{F6CE6D0F-DC7B-477A-8EA9-300A3AA18961}"/>
            </a:ext>
          </a:extLst>
        </xdr:cNvPr>
        <xdr:cNvCxnSpPr/>
      </xdr:nvCxnSpPr>
      <xdr:spPr>
        <a:xfrm flipV="1">
          <a:off x="1828800" y="14798584"/>
          <a:ext cx="79756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96701</xdr:rowOff>
    </xdr:from>
    <xdr:to>
      <xdr:col>6</xdr:col>
      <xdr:colOff>38100</xdr:colOff>
      <xdr:row>87</xdr:row>
      <xdr:rowOff>26851</xdr:rowOff>
    </xdr:to>
    <xdr:sp macro="" textlink="">
      <xdr:nvSpPr>
        <xdr:cNvPr id="312" name="楕円 311">
          <a:extLst>
            <a:ext uri="{FF2B5EF4-FFF2-40B4-BE49-F238E27FC236}">
              <a16:creationId xmlns:a16="http://schemas.microsoft.com/office/drawing/2014/main" id="{2E91AC4C-11A2-4D80-AA5B-9A42454E65F1}"/>
            </a:ext>
          </a:extLst>
        </xdr:cNvPr>
        <xdr:cNvSpPr/>
      </xdr:nvSpPr>
      <xdr:spPr>
        <a:xfrm>
          <a:off x="988060" y="148375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132806</xdr:rowOff>
    </xdr:from>
    <xdr:to>
      <xdr:col>10</xdr:col>
      <xdr:colOff>114300</xdr:colOff>
      <xdr:row>86</xdr:row>
      <xdr:rowOff>147501</xdr:rowOff>
    </xdr:to>
    <xdr:cxnSp macro="">
      <xdr:nvCxnSpPr>
        <xdr:cNvPr id="313" name="直線コネクタ 312">
          <a:extLst>
            <a:ext uri="{FF2B5EF4-FFF2-40B4-BE49-F238E27FC236}">
              <a16:creationId xmlns:a16="http://schemas.microsoft.com/office/drawing/2014/main" id="{5E423EB4-9BEA-411D-9CB2-EAF8AEC19249}"/>
            </a:ext>
          </a:extLst>
        </xdr:cNvPr>
        <xdr:cNvCxnSpPr/>
      </xdr:nvCxnSpPr>
      <xdr:spPr>
        <a:xfrm flipV="1">
          <a:off x="1031240" y="14881316"/>
          <a:ext cx="79756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71BE3F22-070D-4389-89F8-D019B0D54FB1}"/>
            </a:ext>
          </a:extLst>
        </xdr:cNvPr>
        <xdr:cNvSpPr txBox="1"/>
      </xdr:nvSpPr>
      <xdr:spPr>
        <a:xfrm>
          <a:off x="32391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4AD7FDD4-4ED8-4109-B311-760386B3B797}"/>
            </a:ext>
          </a:extLst>
        </xdr:cNvPr>
        <xdr:cNvSpPr txBox="1"/>
      </xdr:nvSpPr>
      <xdr:spPr>
        <a:xfrm>
          <a:off x="2439044" y="1400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F3F29CC5-6B37-4403-8510-4DCA0CC5F288}"/>
            </a:ext>
          </a:extLst>
        </xdr:cNvPr>
        <xdr:cNvSpPr txBox="1"/>
      </xdr:nvSpPr>
      <xdr:spPr>
        <a:xfrm>
          <a:off x="1641484" y="1406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D54E1C1B-83C5-4A22-A7E1-AE87E544CBB2}"/>
            </a:ext>
          </a:extLst>
        </xdr:cNvPr>
        <xdr:cNvSpPr txBox="1"/>
      </xdr:nvSpPr>
      <xdr:spPr>
        <a:xfrm>
          <a:off x="855354" y="14028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81659</xdr:rowOff>
    </xdr:from>
    <xdr:ext cx="405111" cy="259045"/>
    <xdr:sp macro="" textlink="">
      <xdr:nvSpPr>
        <xdr:cNvPr id="318" name="n_1mainValue【公営住宅】&#10;有形固定資産減価償却率">
          <a:extLst>
            <a:ext uri="{FF2B5EF4-FFF2-40B4-BE49-F238E27FC236}">
              <a16:creationId xmlns:a16="http://schemas.microsoft.com/office/drawing/2014/main" id="{DFF90412-39E0-425E-8B9D-F543FC5C4C91}"/>
            </a:ext>
          </a:extLst>
        </xdr:cNvPr>
        <xdr:cNvSpPr txBox="1"/>
      </xdr:nvSpPr>
      <xdr:spPr>
        <a:xfrm>
          <a:off x="3239144" y="1482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99621</xdr:rowOff>
    </xdr:from>
    <xdr:ext cx="405111" cy="259045"/>
    <xdr:sp macro="" textlink="">
      <xdr:nvSpPr>
        <xdr:cNvPr id="319" name="n_2mainValue【公営住宅】&#10;有形固定資産減価償却率">
          <a:extLst>
            <a:ext uri="{FF2B5EF4-FFF2-40B4-BE49-F238E27FC236}">
              <a16:creationId xmlns:a16="http://schemas.microsoft.com/office/drawing/2014/main" id="{E31CC766-9841-497F-8D9E-0F948BFD0298}"/>
            </a:ext>
          </a:extLst>
        </xdr:cNvPr>
        <xdr:cNvSpPr txBox="1"/>
      </xdr:nvSpPr>
      <xdr:spPr>
        <a:xfrm>
          <a:off x="2439044" y="148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3283</xdr:rowOff>
    </xdr:from>
    <xdr:ext cx="405111" cy="259045"/>
    <xdr:sp macro="" textlink="">
      <xdr:nvSpPr>
        <xdr:cNvPr id="320" name="n_3mainValue【公営住宅】&#10;有形固定資産減価償却率">
          <a:extLst>
            <a:ext uri="{FF2B5EF4-FFF2-40B4-BE49-F238E27FC236}">
              <a16:creationId xmlns:a16="http://schemas.microsoft.com/office/drawing/2014/main" id="{39CAA528-4308-4434-9970-1443797AF78B}"/>
            </a:ext>
          </a:extLst>
        </xdr:cNvPr>
        <xdr:cNvSpPr txBox="1"/>
      </xdr:nvSpPr>
      <xdr:spPr>
        <a:xfrm>
          <a:off x="1641484"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17978</xdr:rowOff>
    </xdr:from>
    <xdr:ext cx="405111" cy="259045"/>
    <xdr:sp macro="" textlink="">
      <xdr:nvSpPr>
        <xdr:cNvPr id="321" name="n_4mainValue【公営住宅】&#10;有形固定資産減価償却率">
          <a:extLst>
            <a:ext uri="{FF2B5EF4-FFF2-40B4-BE49-F238E27FC236}">
              <a16:creationId xmlns:a16="http://schemas.microsoft.com/office/drawing/2014/main" id="{C12DFCF6-E85B-4AD3-A266-DB173ED59724}"/>
            </a:ext>
          </a:extLst>
        </xdr:cNvPr>
        <xdr:cNvSpPr txBox="1"/>
      </xdr:nvSpPr>
      <xdr:spPr>
        <a:xfrm>
          <a:off x="855354" y="149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8D6891D-07B6-4CCD-A116-81E86CCB827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FB7197B-A81E-469A-99AF-0220ED267D9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2656E9A-F50A-44DD-878B-F9C7CBEE61BC}"/>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80AD50E-4154-48E3-879A-F4BC865E2CD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9B93988-A4EE-4B3E-998A-3B931221AEB6}"/>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00E44A3-C9CF-4FFC-AF2D-0F86761C430B}"/>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462ED4C-7A76-4CCF-B9E9-12FFFC6A699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E38034A-1F19-4B4F-8FC6-B40E39A914F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848195D-B827-45CD-9795-2BAF82CB1F5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A14F753-EA88-4010-B81F-C6D0E89750E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39F99B28-2785-4A6E-B2EB-7A4ADBE61D31}"/>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615903A3-12DF-4668-A86C-A41EAF47AEE9}"/>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8904F4CD-FF7B-48D7-B15D-C31E223DC42A}"/>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59F1E48B-8601-49CA-B553-1891FE9F5BBD}"/>
            </a:ext>
          </a:extLst>
        </xdr:cNvPr>
        <xdr:cNvSpPr txBox="1"/>
      </xdr:nvSpPr>
      <xdr:spPr>
        <a:xfrm>
          <a:off x="5416126" y="1444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C139EBD-83CF-4A3C-870A-1513F33EE099}"/>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60AB6998-47CF-489E-B6E1-0E1BCD71889F}"/>
            </a:ext>
          </a:extLst>
        </xdr:cNvPr>
        <xdr:cNvSpPr txBox="1"/>
      </xdr:nvSpPr>
      <xdr:spPr>
        <a:xfrm>
          <a:off x="5416126" y="1411425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7D8B036B-4B14-4199-B494-AC3124A0B83B}"/>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6E323105-AB97-4849-AE15-0BF14639ACC5}"/>
            </a:ext>
          </a:extLst>
        </xdr:cNvPr>
        <xdr:cNvSpPr txBox="1"/>
      </xdr:nvSpPr>
      <xdr:spPr>
        <a:xfrm>
          <a:off x="5416126"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54863371-5C0D-4DFF-9F51-39A7D38C2ACF}"/>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8F741103-9118-4E0B-B16F-62750E7D84DA}"/>
            </a:ext>
          </a:extLst>
        </xdr:cNvPr>
        <xdr:cNvSpPr txBox="1"/>
      </xdr:nvSpPr>
      <xdr:spPr>
        <a:xfrm>
          <a:off x="5416126" y="1346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8F9B37CE-D285-47CE-B28B-E2EC2AA3FC8B}"/>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49837B67-5834-47EA-83F6-74B3E3724462}"/>
            </a:ext>
          </a:extLst>
        </xdr:cNvPr>
        <xdr:cNvSpPr txBox="1"/>
      </xdr:nvSpPr>
      <xdr:spPr>
        <a:xfrm>
          <a:off x="5416126" y="131364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A76BA33-F9EF-4EB5-A9B5-096BBA28321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81D32321-362D-4DE2-A3FE-39E442AD367A}"/>
            </a:ext>
          </a:extLst>
        </xdr:cNvPr>
        <xdr:cNvSpPr txBox="1"/>
      </xdr:nvSpPr>
      <xdr:spPr>
        <a:xfrm>
          <a:off x="5416126" y="1281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A730D5F8-38E3-48E3-B362-29FFFF3CE3B6}"/>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E5936A52-0451-45FE-8C0B-247996CE0AE0}"/>
            </a:ext>
          </a:extLst>
        </xdr:cNvPr>
        <xdr:cNvCxnSpPr/>
      </xdr:nvCxnSpPr>
      <xdr:spPr>
        <a:xfrm flipV="1">
          <a:off x="9429115" y="13381803"/>
          <a:ext cx="0" cy="153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CEFC0BE0-3296-498D-87C1-D0AD4583FB0B}"/>
            </a:ext>
          </a:extLst>
        </xdr:cNvPr>
        <xdr:cNvSpPr txBox="1"/>
      </xdr:nvSpPr>
      <xdr:spPr>
        <a:xfrm>
          <a:off x="9467850" y="1493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A419111C-EB36-4C36-80BF-BFE7D7D5BC40}"/>
            </a:ext>
          </a:extLst>
        </xdr:cNvPr>
        <xdr:cNvCxnSpPr/>
      </xdr:nvCxnSpPr>
      <xdr:spPr>
        <a:xfrm>
          <a:off x="9356090" y="149161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C6E45B98-0DB8-4F26-A8F0-13C63E3FA753}"/>
            </a:ext>
          </a:extLst>
        </xdr:cNvPr>
        <xdr:cNvSpPr txBox="1"/>
      </xdr:nvSpPr>
      <xdr:spPr>
        <a:xfrm>
          <a:off x="9467850" y="1315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840C33A6-3D57-4D08-8B45-9D43570B794C}"/>
            </a:ext>
          </a:extLst>
        </xdr:cNvPr>
        <xdr:cNvCxnSpPr/>
      </xdr:nvCxnSpPr>
      <xdr:spPr>
        <a:xfrm>
          <a:off x="9356090" y="1338180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52BDFD64-DD84-4F90-BFA6-C458F04FF792}"/>
            </a:ext>
          </a:extLst>
        </xdr:cNvPr>
        <xdr:cNvSpPr txBox="1"/>
      </xdr:nvSpPr>
      <xdr:spPr>
        <a:xfrm>
          <a:off x="946785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B8DCAC16-1107-49A8-B995-D902B689473E}"/>
            </a:ext>
          </a:extLst>
        </xdr:cNvPr>
        <xdr:cNvSpPr/>
      </xdr:nvSpPr>
      <xdr:spPr>
        <a:xfrm>
          <a:off x="9394190" y="14840104"/>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F6CD3407-EA12-42D9-B1A7-5519FBFBA026}"/>
            </a:ext>
          </a:extLst>
        </xdr:cNvPr>
        <xdr:cNvSpPr/>
      </xdr:nvSpPr>
      <xdr:spPr>
        <a:xfrm>
          <a:off x="8632190" y="14847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A5AE2A4D-7C8E-4703-A904-2F160EF23BD1}"/>
            </a:ext>
          </a:extLst>
        </xdr:cNvPr>
        <xdr:cNvSpPr/>
      </xdr:nvSpPr>
      <xdr:spPr>
        <a:xfrm>
          <a:off x="7846060" y="14845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12558639-265E-4862-84A9-E508322271CA}"/>
            </a:ext>
          </a:extLst>
        </xdr:cNvPr>
        <xdr:cNvSpPr/>
      </xdr:nvSpPr>
      <xdr:spPr>
        <a:xfrm>
          <a:off x="7029450" y="1484671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D12B5281-C42E-41FB-BC85-0B994658F9ED}"/>
            </a:ext>
          </a:extLst>
        </xdr:cNvPr>
        <xdr:cNvSpPr/>
      </xdr:nvSpPr>
      <xdr:spPr>
        <a:xfrm>
          <a:off x="6231890" y="1485039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4B986CE-DDF4-4E22-927A-D428BD7E51F6}"/>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7802B6F-0347-48C0-8EE7-7E2554E4952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390DD7-22DC-4B54-9F4B-C07EE8A0699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AC0016E-0576-45B7-BD27-E48A27482C9E}"/>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1D57416-6A1C-4658-A8C5-117E9CD3F65D}"/>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108854</xdr:rowOff>
    </xdr:from>
    <xdr:to>
      <xdr:col>55</xdr:col>
      <xdr:colOff>50800</xdr:colOff>
      <xdr:row>87</xdr:row>
      <xdr:rowOff>39004</xdr:rowOff>
    </xdr:to>
    <xdr:sp macro="" textlink="">
      <xdr:nvSpPr>
        <xdr:cNvPr id="363" name="楕円 362">
          <a:extLst>
            <a:ext uri="{FF2B5EF4-FFF2-40B4-BE49-F238E27FC236}">
              <a16:creationId xmlns:a16="http://schemas.microsoft.com/office/drawing/2014/main" id="{0116686E-9BF7-4C17-AD1D-1C7FBB41CE8C}"/>
            </a:ext>
          </a:extLst>
        </xdr:cNvPr>
        <xdr:cNvSpPr/>
      </xdr:nvSpPr>
      <xdr:spPr>
        <a:xfrm>
          <a:off x="9394190" y="1485164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70022</xdr:rowOff>
    </xdr:from>
    <xdr:ext cx="469744" cy="259045"/>
    <xdr:sp macro="" textlink="">
      <xdr:nvSpPr>
        <xdr:cNvPr id="364" name="【公営住宅】&#10;一人当たり面積該当値テキスト">
          <a:extLst>
            <a:ext uri="{FF2B5EF4-FFF2-40B4-BE49-F238E27FC236}">
              <a16:creationId xmlns:a16="http://schemas.microsoft.com/office/drawing/2014/main" id="{3E668E4A-1268-4259-8791-1A5870171359}"/>
            </a:ext>
          </a:extLst>
        </xdr:cNvPr>
        <xdr:cNvSpPr txBox="1"/>
      </xdr:nvSpPr>
      <xdr:spPr>
        <a:xfrm>
          <a:off x="9467850" y="1481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109131</xdr:rowOff>
    </xdr:from>
    <xdr:to>
      <xdr:col>50</xdr:col>
      <xdr:colOff>165100</xdr:colOff>
      <xdr:row>87</xdr:row>
      <xdr:rowOff>39281</xdr:rowOff>
    </xdr:to>
    <xdr:sp macro="" textlink="">
      <xdr:nvSpPr>
        <xdr:cNvPr id="365" name="楕円 364">
          <a:extLst>
            <a:ext uri="{FF2B5EF4-FFF2-40B4-BE49-F238E27FC236}">
              <a16:creationId xmlns:a16="http://schemas.microsoft.com/office/drawing/2014/main" id="{799144A1-4BD3-457B-9B4A-4510EB2441EE}"/>
            </a:ext>
          </a:extLst>
        </xdr:cNvPr>
        <xdr:cNvSpPr/>
      </xdr:nvSpPr>
      <xdr:spPr>
        <a:xfrm>
          <a:off x="8632190" y="148519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159654</xdr:rowOff>
    </xdr:from>
    <xdr:to>
      <xdr:col>55</xdr:col>
      <xdr:colOff>0</xdr:colOff>
      <xdr:row>86</xdr:row>
      <xdr:rowOff>159931</xdr:rowOff>
    </xdr:to>
    <xdr:cxnSp macro="">
      <xdr:nvCxnSpPr>
        <xdr:cNvPr id="366" name="直線コネクタ 365">
          <a:extLst>
            <a:ext uri="{FF2B5EF4-FFF2-40B4-BE49-F238E27FC236}">
              <a16:creationId xmlns:a16="http://schemas.microsoft.com/office/drawing/2014/main" id="{1310A44D-D60A-4C31-A1A6-A9693B243BDD}"/>
            </a:ext>
          </a:extLst>
        </xdr:cNvPr>
        <xdr:cNvCxnSpPr/>
      </xdr:nvCxnSpPr>
      <xdr:spPr>
        <a:xfrm flipV="1">
          <a:off x="8686800" y="14906259"/>
          <a:ext cx="74295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109386</xdr:rowOff>
    </xdr:from>
    <xdr:to>
      <xdr:col>46</xdr:col>
      <xdr:colOff>38100</xdr:colOff>
      <xdr:row>87</xdr:row>
      <xdr:rowOff>39536</xdr:rowOff>
    </xdr:to>
    <xdr:sp macro="" textlink="">
      <xdr:nvSpPr>
        <xdr:cNvPr id="367" name="楕円 366">
          <a:extLst>
            <a:ext uri="{FF2B5EF4-FFF2-40B4-BE49-F238E27FC236}">
              <a16:creationId xmlns:a16="http://schemas.microsoft.com/office/drawing/2014/main" id="{CE1848BA-928F-4E2C-922E-F4A61543A0D5}"/>
            </a:ext>
          </a:extLst>
        </xdr:cNvPr>
        <xdr:cNvSpPr/>
      </xdr:nvSpPr>
      <xdr:spPr>
        <a:xfrm>
          <a:off x="7846060" y="1485218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159931</xdr:rowOff>
    </xdr:from>
    <xdr:to>
      <xdr:col>50</xdr:col>
      <xdr:colOff>114300</xdr:colOff>
      <xdr:row>86</xdr:row>
      <xdr:rowOff>160186</xdr:rowOff>
    </xdr:to>
    <xdr:cxnSp macro="">
      <xdr:nvCxnSpPr>
        <xdr:cNvPr id="368" name="直線コネクタ 367">
          <a:extLst>
            <a:ext uri="{FF2B5EF4-FFF2-40B4-BE49-F238E27FC236}">
              <a16:creationId xmlns:a16="http://schemas.microsoft.com/office/drawing/2014/main" id="{8E1634C6-7EB0-40C1-A640-754DDFBDE9FB}"/>
            </a:ext>
          </a:extLst>
        </xdr:cNvPr>
        <xdr:cNvCxnSpPr/>
      </xdr:nvCxnSpPr>
      <xdr:spPr>
        <a:xfrm flipV="1">
          <a:off x="7889240" y="14906536"/>
          <a:ext cx="79756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109686</xdr:rowOff>
    </xdr:from>
    <xdr:to>
      <xdr:col>41</xdr:col>
      <xdr:colOff>101600</xdr:colOff>
      <xdr:row>87</xdr:row>
      <xdr:rowOff>39836</xdr:rowOff>
    </xdr:to>
    <xdr:sp macro="" textlink="">
      <xdr:nvSpPr>
        <xdr:cNvPr id="369" name="楕円 368">
          <a:extLst>
            <a:ext uri="{FF2B5EF4-FFF2-40B4-BE49-F238E27FC236}">
              <a16:creationId xmlns:a16="http://schemas.microsoft.com/office/drawing/2014/main" id="{1A4CDAD2-CF45-49FB-9330-D2ED3572327A}"/>
            </a:ext>
          </a:extLst>
        </xdr:cNvPr>
        <xdr:cNvSpPr/>
      </xdr:nvSpPr>
      <xdr:spPr>
        <a:xfrm>
          <a:off x="7029450" y="1485248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160186</xdr:rowOff>
    </xdr:from>
    <xdr:to>
      <xdr:col>45</xdr:col>
      <xdr:colOff>177800</xdr:colOff>
      <xdr:row>86</xdr:row>
      <xdr:rowOff>160486</xdr:rowOff>
    </xdr:to>
    <xdr:cxnSp macro="">
      <xdr:nvCxnSpPr>
        <xdr:cNvPr id="370" name="直線コネクタ 369">
          <a:extLst>
            <a:ext uri="{FF2B5EF4-FFF2-40B4-BE49-F238E27FC236}">
              <a16:creationId xmlns:a16="http://schemas.microsoft.com/office/drawing/2014/main" id="{86DE7C6E-92D1-4077-A44D-DF6D9A136F1D}"/>
            </a:ext>
          </a:extLst>
        </xdr:cNvPr>
        <xdr:cNvCxnSpPr/>
      </xdr:nvCxnSpPr>
      <xdr:spPr>
        <a:xfrm flipV="1">
          <a:off x="7084060" y="14906791"/>
          <a:ext cx="80518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110041</xdr:rowOff>
    </xdr:from>
    <xdr:to>
      <xdr:col>36</xdr:col>
      <xdr:colOff>165100</xdr:colOff>
      <xdr:row>87</xdr:row>
      <xdr:rowOff>40191</xdr:rowOff>
    </xdr:to>
    <xdr:sp macro="" textlink="">
      <xdr:nvSpPr>
        <xdr:cNvPr id="371" name="楕円 370">
          <a:extLst>
            <a:ext uri="{FF2B5EF4-FFF2-40B4-BE49-F238E27FC236}">
              <a16:creationId xmlns:a16="http://schemas.microsoft.com/office/drawing/2014/main" id="{3A2D0083-1D1C-4B1D-B935-E62B09565949}"/>
            </a:ext>
          </a:extLst>
        </xdr:cNvPr>
        <xdr:cNvSpPr/>
      </xdr:nvSpPr>
      <xdr:spPr>
        <a:xfrm>
          <a:off x="6231890" y="148528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160486</xdr:rowOff>
    </xdr:from>
    <xdr:to>
      <xdr:col>41</xdr:col>
      <xdr:colOff>50800</xdr:colOff>
      <xdr:row>86</xdr:row>
      <xdr:rowOff>160841</xdr:rowOff>
    </xdr:to>
    <xdr:cxnSp macro="">
      <xdr:nvCxnSpPr>
        <xdr:cNvPr id="372" name="直線コネクタ 371">
          <a:extLst>
            <a:ext uri="{FF2B5EF4-FFF2-40B4-BE49-F238E27FC236}">
              <a16:creationId xmlns:a16="http://schemas.microsoft.com/office/drawing/2014/main" id="{3E78B502-8547-459D-A9DD-C440159CF4B9}"/>
            </a:ext>
          </a:extLst>
        </xdr:cNvPr>
        <xdr:cNvCxnSpPr/>
      </xdr:nvCxnSpPr>
      <xdr:spPr>
        <a:xfrm flipV="1">
          <a:off x="6286500" y="14907091"/>
          <a:ext cx="79756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47613A1B-57EA-4C29-95ED-FFA917587DC9}"/>
            </a:ext>
          </a:extLst>
        </xdr:cNvPr>
        <xdr:cNvSpPr txBox="1"/>
      </xdr:nvSpPr>
      <xdr:spPr>
        <a:xfrm>
          <a:off x="8454467" y="1462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9ED25CE3-A83F-4093-8E48-E33472DFF803}"/>
            </a:ext>
          </a:extLst>
        </xdr:cNvPr>
        <xdr:cNvSpPr txBox="1"/>
      </xdr:nvSpPr>
      <xdr:spPr>
        <a:xfrm>
          <a:off x="7673417" y="1462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6FC0D725-D63C-4503-B2E7-48F039FFB64D}"/>
            </a:ext>
          </a:extLst>
        </xdr:cNvPr>
        <xdr:cNvSpPr txBox="1"/>
      </xdr:nvSpPr>
      <xdr:spPr>
        <a:xfrm>
          <a:off x="6866332" y="146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5416FB8C-E6B6-4456-96D7-81801531F4EE}"/>
            </a:ext>
          </a:extLst>
        </xdr:cNvPr>
        <xdr:cNvSpPr txBox="1"/>
      </xdr:nvSpPr>
      <xdr:spPr>
        <a:xfrm>
          <a:off x="6068772" y="1463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30408</xdr:rowOff>
    </xdr:from>
    <xdr:ext cx="469744" cy="259045"/>
    <xdr:sp macro="" textlink="">
      <xdr:nvSpPr>
        <xdr:cNvPr id="377" name="n_1mainValue【公営住宅】&#10;一人当たり面積">
          <a:extLst>
            <a:ext uri="{FF2B5EF4-FFF2-40B4-BE49-F238E27FC236}">
              <a16:creationId xmlns:a16="http://schemas.microsoft.com/office/drawing/2014/main" id="{0B8800C9-03BD-4FAD-9F92-DDA8A8C65989}"/>
            </a:ext>
          </a:extLst>
        </xdr:cNvPr>
        <xdr:cNvSpPr txBox="1"/>
      </xdr:nvSpPr>
      <xdr:spPr>
        <a:xfrm>
          <a:off x="8454467" y="1494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30663</xdr:rowOff>
    </xdr:from>
    <xdr:ext cx="469744" cy="259045"/>
    <xdr:sp macro="" textlink="">
      <xdr:nvSpPr>
        <xdr:cNvPr id="378" name="n_2mainValue【公営住宅】&#10;一人当たり面積">
          <a:extLst>
            <a:ext uri="{FF2B5EF4-FFF2-40B4-BE49-F238E27FC236}">
              <a16:creationId xmlns:a16="http://schemas.microsoft.com/office/drawing/2014/main" id="{7367C42E-D722-4BCF-BC0C-00827270F290}"/>
            </a:ext>
          </a:extLst>
        </xdr:cNvPr>
        <xdr:cNvSpPr txBox="1"/>
      </xdr:nvSpPr>
      <xdr:spPr>
        <a:xfrm>
          <a:off x="7673417" y="1494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30963</xdr:rowOff>
    </xdr:from>
    <xdr:ext cx="469744" cy="259045"/>
    <xdr:sp macro="" textlink="">
      <xdr:nvSpPr>
        <xdr:cNvPr id="379" name="n_3mainValue【公営住宅】&#10;一人当たり面積">
          <a:extLst>
            <a:ext uri="{FF2B5EF4-FFF2-40B4-BE49-F238E27FC236}">
              <a16:creationId xmlns:a16="http://schemas.microsoft.com/office/drawing/2014/main" id="{F1491DDE-F31A-47DE-AD96-EB4977D960C2}"/>
            </a:ext>
          </a:extLst>
        </xdr:cNvPr>
        <xdr:cNvSpPr txBox="1"/>
      </xdr:nvSpPr>
      <xdr:spPr>
        <a:xfrm>
          <a:off x="6866332" y="149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31318</xdr:rowOff>
    </xdr:from>
    <xdr:ext cx="469744" cy="259045"/>
    <xdr:sp macro="" textlink="">
      <xdr:nvSpPr>
        <xdr:cNvPr id="380" name="n_4mainValue【公営住宅】&#10;一人当たり面積">
          <a:extLst>
            <a:ext uri="{FF2B5EF4-FFF2-40B4-BE49-F238E27FC236}">
              <a16:creationId xmlns:a16="http://schemas.microsoft.com/office/drawing/2014/main" id="{12682D7D-4754-4B18-B059-DBB205ED9C30}"/>
            </a:ext>
          </a:extLst>
        </xdr:cNvPr>
        <xdr:cNvSpPr txBox="1"/>
      </xdr:nvSpPr>
      <xdr:spPr>
        <a:xfrm>
          <a:off x="6068772" y="149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07B4D52-FE69-465B-AA37-9B9822B5E3B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95B6A54-27A1-42D1-B3C6-582DF17D9059}"/>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71D4955-8C68-40BD-A2F9-A92E5AF6EE86}"/>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162A812-FEAB-4A08-BD88-B50E3BA5EF6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586512F-8215-4A12-AE0D-B20FFF452DC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A8489932-DCF8-4DCD-99C5-A0E25A9115D5}"/>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E9058C4-33A4-4F43-A3A7-2B8B7525C5D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1324C72-E381-41C5-8405-85B558C45938}"/>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850DC9E-5E81-4FB2-A5D6-3ACEBB417BD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6A46EB08-BA9D-4CB7-8C96-0B40006D020F}"/>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E7CA401D-375F-40DD-8497-2C612E3A3EA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D3E125B-CDEA-4B84-B348-B6CBD01CB8E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6D5708E-E41D-4DF4-9F7B-793D7CB061D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760C70BA-A93F-47F1-A202-007E379B6FE7}"/>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E6C01605-D26A-453D-89CF-5A5E30329AD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038035F-98A8-44DD-8F9A-863183BB8B8A}"/>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5C358FA-6FEA-4CB5-9CC5-610C3483FADA}"/>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FF57A61-97CB-427A-BA44-46D575FE0970}"/>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28B9AF3-5A6D-466C-A5C9-6582A7AC28E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38E4B65A-83E2-4420-B9A3-0F1A276B4F8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A1F1E54-13EA-4B11-B2C1-302531D1E53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2168491-FF54-41CB-B6C3-614378D2DAC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2B07D49-5758-4824-AAEA-0F467BED3B9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3A9E488-B2C8-4E42-990F-7DCAF7C7FDD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3FF98741-7239-4437-8B76-D7B8472AE94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50A751BB-B7FF-48F2-AF8D-14453C6655B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25D9D587-B08D-4BC8-B90D-899A7415BDB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DC06AD7F-867F-4D2F-BC8C-37CE175819D1}"/>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30D1721-4228-46FC-B4D9-21AFB0E6DDCB}"/>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7802BA56-A25B-40AA-8D29-E989909D4A0E}"/>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5B806EDB-C544-4BE7-98D3-F7339CDC66EF}"/>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1095D6F7-208D-4084-A23E-5E3CB14DCCA4}"/>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F2313172-3534-4E07-8605-5A443A75A5EF}"/>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90B0A1F1-C916-4AB7-8D6B-378D3311B69B}"/>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3D353EBF-0AB5-4676-A6F9-3D557792D247}"/>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C944839F-12F5-43A0-A3D7-3F0A4C9E888E}"/>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A5C9C522-E554-4EFF-807F-A320A577053B}"/>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43AD24F-6347-46E8-8350-473E1F6BBFB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8541B4E-C243-4D7D-AEFF-5F308094DBA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A18C7FB2-B27E-418E-8634-0FABCEEF21E5}"/>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B7282D96-43D4-484C-8947-433EA530EBC7}"/>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AB8762D1-C7F1-4D04-9930-7298241A1626}"/>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E06574F-EDA8-4680-9028-64053A327442}"/>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77C44B0F-64AA-4C66-A7ED-0CA11ABAEBC7}"/>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298AB835-1763-4B99-850A-F38FB77C0156}"/>
            </a:ext>
          </a:extLst>
        </xdr:cNvPr>
        <xdr:cNvSpPr txBox="1"/>
      </xdr:nvSpPr>
      <xdr:spPr>
        <a:xfrm>
          <a:off x="1474216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75DDADF6-FECE-4EE6-887E-C3854F2D4F7E}"/>
            </a:ext>
          </a:extLst>
        </xdr:cNvPr>
        <xdr:cNvSpPr/>
      </xdr:nvSpPr>
      <xdr:spPr>
        <a:xfrm>
          <a:off x="14649450" y="6263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BFB01469-2F9C-4B9F-B9B5-F9A117AB0593}"/>
            </a:ext>
          </a:extLst>
        </xdr:cNvPr>
        <xdr:cNvSpPr/>
      </xdr:nvSpPr>
      <xdr:spPr>
        <a:xfrm>
          <a:off x="13887450" y="6266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C15E39A3-5930-4E2A-A9C5-C379A9B5EA54}"/>
            </a:ext>
          </a:extLst>
        </xdr:cNvPr>
        <xdr:cNvSpPr/>
      </xdr:nvSpPr>
      <xdr:spPr>
        <a:xfrm>
          <a:off x="13089890" y="61937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5E6CA6A8-1B23-4B3E-B0E5-3548B6D25966}"/>
            </a:ext>
          </a:extLst>
        </xdr:cNvPr>
        <xdr:cNvSpPr/>
      </xdr:nvSpPr>
      <xdr:spPr>
        <a:xfrm>
          <a:off x="12303760" y="6210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4C6E4135-945B-4D11-9583-7D9F6411058F}"/>
            </a:ext>
          </a:extLst>
        </xdr:cNvPr>
        <xdr:cNvSpPr/>
      </xdr:nvSpPr>
      <xdr:spPr>
        <a:xfrm>
          <a:off x="11487150" y="634492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29DE40A-1362-4214-BEFD-3169A3EDD999}"/>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209C244-3768-461A-81D9-9251AFB3740B}"/>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5DFD39F-BFF1-4666-A683-AB8FFD253C9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CC16FFE-98FC-4F27-AB59-E2BE870565D7}"/>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313E4C6-E016-4554-BE22-ABDE9174C4F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36" name="楕円 435">
          <a:extLst>
            <a:ext uri="{FF2B5EF4-FFF2-40B4-BE49-F238E27FC236}">
              <a16:creationId xmlns:a16="http://schemas.microsoft.com/office/drawing/2014/main" id="{C2F2CCE9-CDC9-478E-AA02-DBB39849FB0D}"/>
            </a:ext>
          </a:extLst>
        </xdr:cNvPr>
        <xdr:cNvSpPr/>
      </xdr:nvSpPr>
      <xdr:spPr>
        <a:xfrm>
          <a:off x="14649450" y="68376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66057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6EDE1152-2D8A-49D0-B8B7-A368A237D07B}"/>
            </a:ext>
          </a:extLst>
        </xdr:cNvPr>
        <xdr:cNvSpPr txBox="1"/>
      </xdr:nvSpPr>
      <xdr:spPr>
        <a:xfrm>
          <a:off x="14742160"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123190</xdr:rowOff>
    </xdr:from>
    <xdr:to>
      <xdr:col>81</xdr:col>
      <xdr:colOff>101600</xdr:colOff>
      <xdr:row>40</xdr:row>
      <xdr:rowOff>53340</xdr:rowOff>
    </xdr:to>
    <xdr:sp macro="" textlink="">
      <xdr:nvSpPr>
        <xdr:cNvPr id="438" name="楕円 437">
          <a:extLst>
            <a:ext uri="{FF2B5EF4-FFF2-40B4-BE49-F238E27FC236}">
              <a16:creationId xmlns:a16="http://schemas.microsoft.com/office/drawing/2014/main" id="{A4CF192E-1D61-48B3-B175-1C1A45523D81}"/>
            </a:ext>
          </a:extLst>
        </xdr:cNvPr>
        <xdr:cNvSpPr/>
      </xdr:nvSpPr>
      <xdr:spPr>
        <a:xfrm>
          <a:off x="13887450" y="68116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2540</xdr:rowOff>
    </xdr:from>
    <xdr:to>
      <xdr:col>85</xdr:col>
      <xdr:colOff>127000</xdr:colOff>
      <xdr:row>40</xdr:row>
      <xdr:rowOff>30480</xdr:rowOff>
    </xdr:to>
    <xdr:cxnSp macro="">
      <xdr:nvCxnSpPr>
        <xdr:cNvPr id="439" name="直線コネクタ 438">
          <a:extLst>
            <a:ext uri="{FF2B5EF4-FFF2-40B4-BE49-F238E27FC236}">
              <a16:creationId xmlns:a16="http://schemas.microsoft.com/office/drawing/2014/main" id="{E2F719B0-848D-42FC-9CC2-3FE5EBE8E9E9}"/>
            </a:ext>
          </a:extLst>
        </xdr:cNvPr>
        <xdr:cNvCxnSpPr/>
      </xdr:nvCxnSpPr>
      <xdr:spPr>
        <a:xfrm>
          <a:off x="13942060" y="6860540"/>
          <a:ext cx="762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95250</xdr:rowOff>
    </xdr:from>
    <xdr:to>
      <xdr:col>76</xdr:col>
      <xdr:colOff>165100</xdr:colOff>
      <xdr:row>40</xdr:row>
      <xdr:rowOff>25400</xdr:rowOff>
    </xdr:to>
    <xdr:sp macro="" textlink="">
      <xdr:nvSpPr>
        <xdr:cNvPr id="440" name="楕円 439">
          <a:extLst>
            <a:ext uri="{FF2B5EF4-FFF2-40B4-BE49-F238E27FC236}">
              <a16:creationId xmlns:a16="http://schemas.microsoft.com/office/drawing/2014/main" id="{AE2B204C-375F-42CD-AF3C-515CADFFE166}"/>
            </a:ext>
          </a:extLst>
        </xdr:cNvPr>
        <xdr:cNvSpPr/>
      </xdr:nvSpPr>
      <xdr:spPr>
        <a:xfrm>
          <a:off x="13089890" y="67779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146050</xdr:rowOff>
    </xdr:from>
    <xdr:to>
      <xdr:col>81</xdr:col>
      <xdr:colOff>50800</xdr:colOff>
      <xdr:row>40</xdr:row>
      <xdr:rowOff>2540</xdr:rowOff>
    </xdr:to>
    <xdr:cxnSp macro="">
      <xdr:nvCxnSpPr>
        <xdr:cNvPr id="441" name="直線コネクタ 440">
          <a:extLst>
            <a:ext uri="{FF2B5EF4-FFF2-40B4-BE49-F238E27FC236}">
              <a16:creationId xmlns:a16="http://schemas.microsoft.com/office/drawing/2014/main" id="{4F4CB011-741F-4D2E-BE77-6C1E70B7CBEA}"/>
            </a:ext>
          </a:extLst>
        </xdr:cNvPr>
        <xdr:cNvCxnSpPr/>
      </xdr:nvCxnSpPr>
      <xdr:spPr>
        <a:xfrm>
          <a:off x="13144500" y="6830695"/>
          <a:ext cx="79756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442" name="楕円 441">
          <a:extLst>
            <a:ext uri="{FF2B5EF4-FFF2-40B4-BE49-F238E27FC236}">
              <a16:creationId xmlns:a16="http://schemas.microsoft.com/office/drawing/2014/main" id="{24DC76CD-24C5-41E2-9733-EEA70DC3B51B}"/>
            </a:ext>
          </a:extLst>
        </xdr:cNvPr>
        <xdr:cNvSpPr/>
      </xdr:nvSpPr>
      <xdr:spPr>
        <a:xfrm>
          <a:off x="12303760" y="67519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118110</xdr:rowOff>
    </xdr:from>
    <xdr:to>
      <xdr:col>76</xdr:col>
      <xdr:colOff>114300</xdr:colOff>
      <xdr:row>39</xdr:row>
      <xdr:rowOff>146050</xdr:rowOff>
    </xdr:to>
    <xdr:cxnSp macro="">
      <xdr:nvCxnSpPr>
        <xdr:cNvPr id="443" name="直線コネクタ 442">
          <a:extLst>
            <a:ext uri="{FF2B5EF4-FFF2-40B4-BE49-F238E27FC236}">
              <a16:creationId xmlns:a16="http://schemas.microsoft.com/office/drawing/2014/main" id="{E078CB2F-DD0E-4F50-9C49-B93D8668FFBC}"/>
            </a:ext>
          </a:extLst>
        </xdr:cNvPr>
        <xdr:cNvCxnSpPr/>
      </xdr:nvCxnSpPr>
      <xdr:spPr>
        <a:xfrm>
          <a:off x="12346940" y="6806565"/>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39370</xdr:rowOff>
    </xdr:from>
    <xdr:to>
      <xdr:col>67</xdr:col>
      <xdr:colOff>101600</xdr:colOff>
      <xdr:row>39</xdr:row>
      <xdr:rowOff>140970</xdr:rowOff>
    </xdr:to>
    <xdr:sp macro="" textlink="">
      <xdr:nvSpPr>
        <xdr:cNvPr id="444" name="楕円 443">
          <a:extLst>
            <a:ext uri="{FF2B5EF4-FFF2-40B4-BE49-F238E27FC236}">
              <a16:creationId xmlns:a16="http://schemas.microsoft.com/office/drawing/2014/main" id="{59718BE1-19E3-47DD-9ACA-CF50CDA16F92}"/>
            </a:ext>
          </a:extLst>
        </xdr:cNvPr>
        <xdr:cNvSpPr/>
      </xdr:nvSpPr>
      <xdr:spPr>
        <a:xfrm>
          <a:off x="11487150" y="672592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90170</xdr:rowOff>
    </xdr:from>
    <xdr:to>
      <xdr:col>71</xdr:col>
      <xdr:colOff>177800</xdr:colOff>
      <xdr:row>39</xdr:row>
      <xdr:rowOff>118110</xdr:rowOff>
    </xdr:to>
    <xdr:cxnSp macro="">
      <xdr:nvCxnSpPr>
        <xdr:cNvPr id="445" name="直線コネクタ 444">
          <a:extLst>
            <a:ext uri="{FF2B5EF4-FFF2-40B4-BE49-F238E27FC236}">
              <a16:creationId xmlns:a16="http://schemas.microsoft.com/office/drawing/2014/main" id="{0C7BFB80-8A7D-4351-BFD8-386628C240D6}"/>
            </a:ext>
          </a:extLst>
        </xdr:cNvPr>
        <xdr:cNvCxnSpPr/>
      </xdr:nvCxnSpPr>
      <xdr:spPr>
        <a:xfrm>
          <a:off x="11541760" y="6780530"/>
          <a:ext cx="80518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E529C5B6-B77F-47F4-8276-2B045367F5D5}"/>
            </a:ext>
          </a:extLst>
        </xdr:cNvPr>
        <xdr:cNvSpPr txBox="1"/>
      </xdr:nvSpPr>
      <xdr:spPr>
        <a:xfrm>
          <a:off x="1373823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B9833100-ACEB-40A9-BE64-75E1C8A16636}"/>
            </a:ext>
          </a:extLst>
        </xdr:cNvPr>
        <xdr:cNvSpPr txBox="1"/>
      </xdr:nvSpPr>
      <xdr:spPr>
        <a:xfrm>
          <a:off x="129571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F0C6C423-0F07-4F71-8F41-C6659C73D0CF}"/>
            </a:ext>
          </a:extLst>
        </xdr:cNvPr>
        <xdr:cNvSpPr txBox="1"/>
      </xdr:nvSpPr>
      <xdr:spPr>
        <a:xfrm>
          <a:off x="12171054" y="598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3EECDACE-AF40-4B8D-A338-EE77D57B74EA}"/>
            </a:ext>
          </a:extLst>
        </xdr:cNvPr>
        <xdr:cNvSpPr txBox="1"/>
      </xdr:nvSpPr>
      <xdr:spPr>
        <a:xfrm>
          <a:off x="11354444" y="612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44467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A68F50F-A21E-4C31-8806-ED5DCADCEA85}"/>
            </a:ext>
          </a:extLst>
        </xdr:cNvPr>
        <xdr:cNvSpPr txBox="1"/>
      </xdr:nvSpPr>
      <xdr:spPr>
        <a:xfrm>
          <a:off x="13738234" y="69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16527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F65D2908-6901-4373-8B14-CF25AD515D71}"/>
            </a:ext>
          </a:extLst>
        </xdr:cNvPr>
        <xdr:cNvSpPr txBox="1"/>
      </xdr:nvSpPr>
      <xdr:spPr>
        <a:xfrm>
          <a:off x="12957184" y="687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F19663C0-8475-4CCA-875F-D7C45420648F}"/>
            </a:ext>
          </a:extLst>
        </xdr:cNvPr>
        <xdr:cNvSpPr txBox="1"/>
      </xdr:nvSpPr>
      <xdr:spPr>
        <a:xfrm>
          <a:off x="1217105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132097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8099E55A-F61A-4ADF-B3AF-6157AE947C68}"/>
            </a:ext>
          </a:extLst>
        </xdr:cNvPr>
        <xdr:cNvSpPr txBox="1"/>
      </xdr:nvSpPr>
      <xdr:spPr>
        <a:xfrm>
          <a:off x="113544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EF975BB-1AC8-4937-BB5A-F08907B004A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115E15E8-0149-4F46-AB9E-D9D6E190920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8237461-980E-413E-ABFF-D612C613678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594BAEE4-EC14-4DB4-B815-DF02BE46AC8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703BBAE5-FA96-491B-95CE-D626D4933CB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389B3BE6-2458-4568-BCA1-05CB0C5F33D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F26DEC3E-EF5F-4E81-8C80-415527C6E1A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2EBD32B-397B-476B-9875-0E8B8B9ADA3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C798D581-F645-4E2C-8713-F608BCAD06D7}"/>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49EC99E-E97A-4843-9BE5-0F5E60BD517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E618F3A5-6ECA-4C21-B559-8E2AAB206BF2}"/>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1FDC0C0C-6534-4E5E-B622-DCD7EE061286}"/>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DA9503EE-6B41-47DE-AD65-D154014D953C}"/>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3662A916-7295-44F6-8BA8-B6DF3D7D9143}"/>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2F7FA24C-1023-432A-8D32-798A7BB22815}"/>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24C351EF-F77A-4732-80FB-B341F1DDE799}"/>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3DC321F3-76A0-436E-9F47-DFF9E0BE0D62}"/>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47060D91-203F-428B-B7CD-2F7B496FBE85}"/>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6BB2A398-0710-4F75-9084-591DB124E17A}"/>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6E886F64-DAB5-4BCD-BB9A-492EE5D80F64}"/>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ABA429E1-1764-4910-B84D-01836D74F34A}"/>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85FCE950-BC39-4953-ABF6-931711E5117C}"/>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5839752C-968A-4164-A140-4E743BA3F41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1564F4A8-2346-4F59-9539-F7185B55501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6E77863E-FB1C-4E2A-B527-515DB52CB414}"/>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57691D77-EB86-458A-AF46-11C5ED7486D6}"/>
            </a:ext>
          </a:extLst>
        </xdr:cNvPr>
        <xdr:cNvCxnSpPr/>
      </xdr:nvCxnSpPr>
      <xdr:spPr>
        <a:xfrm flipV="1">
          <a:off x="19947254" y="571554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6C9714F9-52EB-485A-93CC-B51DD8638F36}"/>
            </a:ext>
          </a:extLst>
        </xdr:cNvPr>
        <xdr:cNvSpPr txBox="1"/>
      </xdr:nvSpPr>
      <xdr:spPr>
        <a:xfrm>
          <a:off x="19985990" y="713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6B5A4B98-8E49-4509-B83F-D877E87F87A6}"/>
            </a:ext>
          </a:extLst>
        </xdr:cNvPr>
        <xdr:cNvCxnSpPr/>
      </xdr:nvCxnSpPr>
      <xdr:spPr>
        <a:xfrm>
          <a:off x="19885660" y="7125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35B220A4-B397-4E3D-AD2E-ACAF64BE95B0}"/>
            </a:ext>
          </a:extLst>
        </xdr:cNvPr>
        <xdr:cNvSpPr txBox="1"/>
      </xdr:nvSpPr>
      <xdr:spPr>
        <a:xfrm>
          <a:off x="1998599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2888F573-03B4-43FD-B3DE-C26652127066}"/>
            </a:ext>
          </a:extLst>
        </xdr:cNvPr>
        <xdr:cNvCxnSpPr/>
      </xdr:nvCxnSpPr>
      <xdr:spPr>
        <a:xfrm>
          <a:off x="19885660" y="571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6E404C17-775B-4A5B-A070-8D655A374624}"/>
            </a:ext>
          </a:extLst>
        </xdr:cNvPr>
        <xdr:cNvSpPr txBox="1"/>
      </xdr:nvSpPr>
      <xdr:spPr>
        <a:xfrm>
          <a:off x="1998599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EAC4D9A1-5727-4765-A564-26086C5099FA}"/>
            </a:ext>
          </a:extLst>
        </xdr:cNvPr>
        <xdr:cNvSpPr/>
      </xdr:nvSpPr>
      <xdr:spPr>
        <a:xfrm>
          <a:off x="19904710" y="6761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80D322E5-CEE4-4574-99C2-53363564BCB6}"/>
            </a:ext>
          </a:extLst>
        </xdr:cNvPr>
        <xdr:cNvSpPr/>
      </xdr:nvSpPr>
      <xdr:spPr>
        <a:xfrm>
          <a:off x="19161760" y="68101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74E08010-CE80-4618-BDC0-B94BC0104A53}"/>
            </a:ext>
          </a:extLst>
        </xdr:cNvPr>
        <xdr:cNvSpPr/>
      </xdr:nvSpPr>
      <xdr:spPr>
        <a:xfrm>
          <a:off x="18345150" y="67699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A090D530-ABC2-46D8-876F-F1CBB3135894}"/>
            </a:ext>
          </a:extLst>
        </xdr:cNvPr>
        <xdr:cNvSpPr/>
      </xdr:nvSpPr>
      <xdr:spPr>
        <a:xfrm>
          <a:off x="17547590" y="678488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71593094-9B08-4AD2-95D6-E97DFAA64885}"/>
            </a:ext>
          </a:extLst>
        </xdr:cNvPr>
        <xdr:cNvSpPr/>
      </xdr:nvSpPr>
      <xdr:spPr>
        <a:xfrm>
          <a:off x="16761460" y="67974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F3642BE-621F-4459-8FE7-2D900433DF9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9CC458-0FC4-4480-A6D5-B89F9C66C22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8B8141F-872A-4EB3-8887-0EBE5A6B3743}"/>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6A87371-BC91-42FD-959A-C8FB422BC23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AF07379-10B9-4039-A1D2-DE4596B8C2D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114119</xdr:rowOff>
    </xdr:from>
    <xdr:to>
      <xdr:col>116</xdr:col>
      <xdr:colOff>114300</xdr:colOff>
      <xdr:row>40</xdr:row>
      <xdr:rowOff>44269</xdr:rowOff>
    </xdr:to>
    <xdr:sp macro="" textlink="">
      <xdr:nvSpPr>
        <xdr:cNvPr id="495" name="楕円 494">
          <a:extLst>
            <a:ext uri="{FF2B5EF4-FFF2-40B4-BE49-F238E27FC236}">
              <a16:creationId xmlns:a16="http://schemas.microsoft.com/office/drawing/2014/main" id="{15C46864-02AE-4E9B-951D-FAABCD0A7CB4}"/>
            </a:ext>
          </a:extLst>
        </xdr:cNvPr>
        <xdr:cNvSpPr/>
      </xdr:nvSpPr>
      <xdr:spPr>
        <a:xfrm>
          <a:off x="19904710" y="68006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92546</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BCC08BF3-7922-44D6-871B-FD58E70DB21A}"/>
            </a:ext>
          </a:extLst>
        </xdr:cNvPr>
        <xdr:cNvSpPr txBox="1"/>
      </xdr:nvSpPr>
      <xdr:spPr>
        <a:xfrm>
          <a:off x="19985990" y="678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97" name="楕円 496">
          <a:extLst>
            <a:ext uri="{FF2B5EF4-FFF2-40B4-BE49-F238E27FC236}">
              <a16:creationId xmlns:a16="http://schemas.microsoft.com/office/drawing/2014/main" id="{E7328F36-AE25-4F41-9647-3764A8C09ADE}"/>
            </a:ext>
          </a:extLst>
        </xdr:cNvPr>
        <xdr:cNvSpPr/>
      </xdr:nvSpPr>
      <xdr:spPr>
        <a:xfrm>
          <a:off x="19161760" y="68186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164919</xdr:rowOff>
    </xdr:from>
    <xdr:to>
      <xdr:col>116</xdr:col>
      <xdr:colOff>63500</xdr:colOff>
      <xdr:row>40</xdr:row>
      <xdr:rowOff>7620</xdr:rowOff>
    </xdr:to>
    <xdr:cxnSp macro="">
      <xdr:nvCxnSpPr>
        <xdr:cNvPr id="498" name="直線コネクタ 497">
          <a:extLst>
            <a:ext uri="{FF2B5EF4-FFF2-40B4-BE49-F238E27FC236}">
              <a16:creationId xmlns:a16="http://schemas.microsoft.com/office/drawing/2014/main" id="{AB9CC0CD-C71F-454C-8202-94671237496F}"/>
            </a:ext>
          </a:extLst>
        </xdr:cNvPr>
        <xdr:cNvCxnSpPr/>
      </xdr:nvCxnSpPr>
      <xdr:spPr>
        <a:xfrm flipV="1">
          <a:off x="19204940" y="6855279"/>
          <a:ext cx="74295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140244</xdr:rowOff>
    </xdr:from>
    <xdr:to>
      <xdr:col>107</xdr:col>
      <xdr:colOff>101600</xdr:colOff>
      <xdr:row>40</xdr:row>
      <xdr:rowOff>70394</xdr:rowOff>
    </xdr:to>
    <xdr:sp macro="" textlink="">
      <xdr:nvSpPr>
        <xdr:cNvPr id="499" name="楕円 498">
          <a:extLst>
            <a:ext uri="{FF2B5EF4-FFF2-40B4-BE49-F238E27FC236}">
              <a16:creationId xmlns:a16="http://schemas.microsoft.com/office/drawing/2014/main" id="{5968920C-BD4B-47E6-8EAD-E6A859B79475}"/>
            </a:ext>
          </a:extLst>
        </xdr:cNvPr>
        <xdr:cNvSpPr/>
      </xdr:nvSpPr>
      <xdr:spPr>
        <a:xfrm>
          <a:off x="18345150" y="68229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19594</xdr:rowOff>
    </xdr:to>
    <xdr:cxnSp macro="">
      <xdr:nvCxnSpPr>
        <xdr:cNvPr id="500" name="直線コネクタ 499">
          <a:extLst>
            <a:ext uri="{FF2B5EF4-FFF2-40B4-BE49-F238E27FC236}">
              <a16:creationId xmlns:a16="http://schemas.microsoft.com/office/drawing/2014/main" id="{7A6C1B5E-1BF7-4DFC-ABA9-E091292A804F}"/>
            </a:ext>
          </a:extLst>
        </xdr:cNvPr>
        <xdr:cNvCxnSpPr/>
      </xdr:nvCxnSpPr>
      <xdr:spPr>
        <a:xfrm flipV="1">
          <a:off x="18399760" y="6867525"/>
          <a:ext cx="80518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154396</xdr:rowOff>
    </xdr:from>
    <xdr:to>
      <xdr:col>102</xdr:col>
      <xdr:colOff>165100</xdr:colOff>
      <xdr:row>40</xdr:row>
      <xdr:rowOff>84546</xdr:rowOff>
    </xdr:to>
    <xdr:sp macro="" textlink="">
      <xdr:nvSpPr>
        <xdr:cNvPr id="501" name="楕円 500">
          <a:extLst>
            <a:ext uri="{FF2B5EF4-FFF2-40B4-BE49-F238E27FC236}">
              <a16:creationId xmlns:a16="http://schemas.microsoft.com/office/drawing/2014/main" id="{F9FE65A1-742F-4FC5-9C63-8F36B806254E}"/>
            </a:ext>
          </a:extLst>
        </xdr:cNvPr>
        <xdr:cNvSpPr/>
      </xdr:nvSpPr>
      <xdr:spPr>
        <a:xfrm>
          <a:off x="17547590" y="684094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19594</xdr:rowOff>
    </xdr:from>
    <xdr:to>
      <xdr:col>107</xdr:col>
      <xdr:colOff>50800</xdr:colOff>
      <xdr:row>40</xdr:row>
      <xdr:rowOff>33746</xdr:rowOff>
    </xdr:to>
    <xdr:cxnSp macro="">
      <xdr:nvCxnSpPr>
        <xdr:cNvPr id="502" name="直線コネクタ 501">
          <a:extLst>
            <a:ext uri="{FF2B5EF4-FFF2-40B4-BE49-F238E27FC236}">
              <a16:creationId xmlns:a16="http://schemas.microsoft.com/office/drawing/2014/main" id="{4A09EFB5-B7FB-4B00-AD78-B1522CDE33FD}"/>
            </a:ext>
          </a:extLst>
        </xdr:cNvPr>
        <xdr:cNvCxnSpPr/>
      </xdr:nvCxnSpPr>
      <xdr:spPr>
        <a:xfrm flipV="1">
          <a:off x="17602200" y="6873784"/>
          <a:ext cx="79756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363</xdr:rowOff>
    </xdr:from>
    <xdr:to>
      <xdr:col>98</xdr:col>
      <xdr:colOff>38100</xdr:colOff>
      <xdr:row>40</xdr:row>
      <xdr:rowOff>101963</xdr:rowOff>
    </xdr:to>
    <xdr:sp macro="" textlink="">
      <xdr:nvSpPr>
        <xdr:cNvPr id="503" name="楕円 502">
          <a:extLst>
            <a:ext uri="{FF2B5EF4-FFF2-40B4-BE49-F238E27FC236}">
              <a16:creationId xmlns:a16="http://schemas.microsoft.com/office/drawing/2014/main" id="{BBFE01C2-8C55-4B72-A51D-0F42636F6229}"/>
            </a:ext>
          </a:extLst>
        </xdr:cNvPr>
        <xdr:cNvSpPr/>
      </xdr:nvSpPr>
      <xdr:spPr>
        <a:xfrm>
          <a:off x="16761460" y="6858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33746</xdr:rowOff>
    </xdr:from>
    <xdr:to>
      <xdr:col>102</xdr:col>
      <xdr:colOff>114300</xdr:colOff>
      <xdr:row>40</xdr:row>
      <xdr:rowOff>51163</xdr:rowOff>
    </xdr:to>
    <xdr:cxnSp macro="">
      <xdr:nvCxnSpPr>
        <xdr:cNvPr id="504" name="直線コネクタ 503">
          <a:extLst>
            <a:ext uri="{FF2B5EF4-FFF2-40B4-BE49-F238E27FC236}">
              <a16:creationId xmlns:a16="http://schemas.microsoft.com/office/drawing/2014/main" id="{F8F48E12-FB22-4082-A169-D6D7DAAD8664}"/>
            </a:ext>
          </a:extLst>
        </xdr:cNvPr>
        <xdr:cNvCxnSpPr/>
      </xdr:nvCxnSpPr>
      <xdr:spPr>
        <a:xfrm flipV="1">
          <a:off x="16804640" y="6889841"/>
          <a:ext cx="79756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66F08456-B9F3-4824-8D67-8CBFB85443EC}"/>
            </a:ext>
          </a:extLst>
        </xdr:cNvPr>
        <xdr:cNvSpPr txBox="1"/>
      </xdr:nvSpPr>
      <xdr:spPr>
        <a:xfrm>
          <a:off x="18982132" y="658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E484FEC0-6DC4-4B8A-8CB2-CC0FE9D5ADE6}"/>
            </a:ext>
          </a:extLst>
        </xdr:cNvPr>
        <xdr:cNvSpPr txBox="1"/>
      </xdr:nvSpPr>
      <xdr:spPr>
        <a:xfrm>
          <a:off x="18182032" y="65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CEB4ACC2-173C-4647-9156-30B302471CA1}"/>
            </a:ext>
          </a:extLst>
        </xdr:cNvPr>
        <xdr:cNvSpPr txBox="1"/>
      </xdr:nvSpPr>
      <xdr:spPr>
        <a:xfrm>
          <a:off x="17384472" y="656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C0731501-6890-434F-9B6F-381AA06CE558}"/>
            </a:ext>
          </a:extLst>
        </xdr:cNvPr>
        <xdr:cNvSpPr txBox="1"/>
      </xdr:nvSpPr>
      <xdr:spPr>
        <a:xfrm>
          <a:off x="16588817" y="656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374F24C-81DB-45F7-AD41-45360FCF907A}"/>
            </a:ext>
          </a:extLst>
        </xdr:cNvPr>
        <xdr:cNvSpPr txBox="1"/>
      </xdr:nvSpPr>
      <xdr:spPr>
        <a:xfrm>
          <a:off x="1898213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61521</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55A3795B-FA72-49BE-9A87-4BE707B9ACEE}"/>
            </a:ext>
          </a:extLst>
        </xdr:cNvPr>
        <xdr:cNvSpPr txBox="1"/>
      </xdr:nvSpPr>
      <xdr:spPr>
        <a:xfrm>
          <a:off x="18182032" y="691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75673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71937C32-A061-40F3-A313-365C1CC8F679}"/>
            </a:ext>
          </a:extLst>
        </xdr:cNvPr>
        <xdr:cNvSpPr txBox="1"/>
      </xdr:nvSpPr>
      <xdr:spPr>
        <a:xfrm>
          <a:off x="17384472"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93090</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CB2E2076-E260-4F1D-9BB1-58F1885CB36E}"/>
            </a:ext>
          </a:extLst>
        </xdr:cNvPr>
        <xdr:cNvSpPr txBox="1"/>
      </xdr:nvSpPr>
      <xdr:spPr>
        <a:xfrm>
          <a:off x="16588817" y="695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39415A7F-B7A6-48A9-B036-DF42FE6943E8}"/>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EDD25CF3-C57C-400E-94D6-F225676553E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F3A40D8D-3E5A-47F2-923A-0D17AF8F8EB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D38ECDD1-B5C7-40B5-8349-8157584AD01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E73CA4E-3C0D-4C6B-B67D-49E49F59C5A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B561BE66-F4C0-452C-AE03-3AA687FF3CD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A6603BFA-3C87-468A-8E8C-B7ADC54CC19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9346BF13-B3CD-424A-B14E-BDB16451198C}"/>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7549B977-BDED-414E-8320-7E542206A127}"/>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DCCB0D4D-3290-4CCA-A026-E22D662FA85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EBAC5EC9-534D-4D69-8C8D-70B9B3E06D7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568DA580-3D28-48D2-B882-4C6A1884E4B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C2E0E730-9DC5-463E-A26C-2D8A47955E7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AC0E3CF5-6EB5-46A6-A79F-AA1A7E3EBD2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7024173A-E8A1-434D-BBFD-4C97F49C7C96}"/>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4013AB96-3D96-48C2-B49E-7028292BB4FB}"/>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8615361F-3CD1-4C4C-A39C-C495EDB277C2}"/>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2B57CB5F-D663-4F64-AF79-6EB712A37714}"/>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15E7B2BD-90F5-42AB-800B-E312F86CC19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C1C7C8E1-6F73-453D-B222-72676BB79FB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779B3E4C-BEE7-49B9-8B02-7CBB367CF75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755F2D4A-26F4-4193-BC05-D34E425121C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EDD018D2-F308-4B7E-9960-4E439844059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1D815B1A-FE79-4DFA-AE35-36C8C4A58B66}"/>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BA4E0DF8-334F-4A40-8DB5-6600472CF7A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9B3620EC-8368-4D4F-AAFE-5DFBE0D653D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B63902B1-10B8-406F-8E81-20376ADC87C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1FD22086-D098-46B6-BCFE-4A253872E04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E10BF859-5BCB-48F6-AC2F-B6AEF109DA2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E6B25BEB-C4F9-4C0E-9F84-E17FA547778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043ED851-AEA8-4274-8112-19976A78993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32042694-06D1-45D5-B742-7EF248BBB9AD}"/>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0D97B394-6478-46FB-9AB0-3E274E56A5C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B5393C60-AB3C-48DA-BFF2-C6D7D964DEF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A0DDCFC0-0F4F-4E74-A2EF-FC4FDD55BD0C}"/>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DFE7947C-76B6-4BDF-BD25-A35C478B7F7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D549D5DB-0226-4603-A594-D309F2F8345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15B89C2D-2797-43DD-97B7-A40C0A53042C}"/>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A3F93A62-B09B-49AF-BD17-3CA1C6CE7D6E}"/>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39F10ACE-1399-4278-B5FA-2D89EBC83CAE}"/>
            </a:ext>
          </a:extLst>
        </xdr:cNvPr>
        <xdr:cNvSpPr/>
      </xdr:nvSpPr>
      <xdr:spPr>
        <a:xfrm>
          <a:off x="1120394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11CB689C-C30C-47B7-B806-35322676216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2F4DFF73-6978-4235-96D0-2C6188DEF84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9FA2FC7D-ECEF-406F-8BD7-FCA50C1DF1D6}"/>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DAECFC6C-B03C-49B5-8D78-B994DE3AAB5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28F1ABF4-73AF-4ACF-916D-D65A5264CF1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DCEAF3A9-8B6A-4ECB-A09F-1CD8EBA1FD7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B5EDDF0E-CF9F-41DA-8663-77F9E8C8071B}"/>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3CD730CB-2D03-44D0-9BB8-9A397308DEEE}"/>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FEEA70FE-8437-4538-AA14-49BA39DBDCC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EAF30A86-3DF1-4A0F-B55C-F990446947D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470BC78D-6B9C-41FB-BA0B-C38852B6C4B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減価償却率は、類似団体平均と比較して高い水準を示している。これは、当町唯一の保育所が完成から</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年近く</a:t>
          </a:r>
          <a:r>
            <a:rPr kumimoji="1" lang="ja-JP" altLang="ja-JP" sz="1100">
              <a:solidFill>
                <a:schemeClr val="dk1"/>
              </a:solidFill>
              <a:effectLst/>
              <a:latin typeface="+mn-lt"/>
              <a:ea typeface="+mn-ea"/>
              <a:cs typeface="+mn-cs"/>
            </a:rPr>
            <a:t>経過しているためと考えられる。個別の施設計画を作成し、建物を保全しながら改修していく予定</a:t>
          </a:r>
          <a:r>
            <a:rPr kumimoji="1" lang="ja-JP" altLang="en-US"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公営住宅の</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類似団体平均値と比較して高い水準を示している。これは、</a:t>
          </a:r>
          <a:r>
            <a:rPr kumimoji="1" lang="ja-JP" altLang="en-US" sz="1100">
              <a:solidFill>
                <a:schemeClr val="dk1"/>
              </a:solidFill>
              <a:effectLst/>
              <a:latin typeface="+mn-lt"/>
              <a:ea typeface="+mn-ea"/>
              <a:cs typeface="+mn-cs"/>
            </a:rPr>
            <a:t>町営</a:t>
          </a:r>
          <a:r>
            <a:rPr kumimoji="1" lang="ja-JP" altLang="ja-JP" sz="1100">
              <a:solidFill>
                <a:schemeClr val="dk1"/>
              </a:solidFill>
              <a:effectLst/>
              <a:latin typeface="+mn-lt"/>
              <a:ea typeface="+mn-ea"/>
              <a:cs typeface="+mn-cs"/>
            </a:rPr>
            <a:t>住宅が新しいものでも完成から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年余り経過しているためである。町営住宅長寿命化計画に基づき耐震改修やバリアフリー改修等を進めている</a:t>
          </a:r>
          <a:r>
            <a:rPr kumimoji="1" lang="ja-JP" altLang="en-US" sz="1100">
              <a:solidFill>
                <a:schemeClr val="dk1"/>
              </a:solidFill>
              <a:effectLst/>
              <a:latin typeface="+mn-lt"/>
              <a:ea typeface="+mn-ea"/>
              <a:cs typeface="+mn-cs"/>
            </a:rPr>
            <a:t>が、今後は老朽化し長年空き家となっている木造住宅の除却についても検討を始めていく。また、</a:t>
          </a:r>
          <a:r>
            <a:rPr kumimoji="1" lang="ja-JP" altLang="ja-JP" sz="1100">
              <a:solidFill>
                <a:schemeClr val="dk1"/>
              </a:solidFill>
              <a:effectLst/>
              <a:latin typeface="+mn-lt"/>
              <a:ea typeface="+mn-ea"/>
              <a:cs typeface="+mn-cs"/>
            </a:rPr>
            <a:t>橋りょう・トンネル</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均値と比較して高い水準を示している。これは、</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ある橋りょうの多くが昭和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年代に造られているためと考えられる。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橋梁長寿命化修繕計画に基づき点検及び改修等を進めてい</a:t>
          </a:r>
          <a:r>
            <a:rPr kumimoji="1" lang="ja-JP" altLang="en-US" sz="1100">
              <a:solidFill>
                <a:schemeClr val="dk1"/>
              </a:solidFill>
              <a:effectLst/>
              <a:latin typeface="+mn-lt"/>
              <a:ea typeface="+mn-ea"/>
              <a:cs typeface="+mn-cs"/>
            </a:rPr>
            <a:t>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10ED0E-9836-45AA-9B1F-05A9A7E8390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942B6E-0BFC-4BBF-871D-F97DAEC780F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B7E7BB-D94D-4A28-98BF-AFC336EC0B3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CB8ACF-B9BC-491B-ADD4-CB8D9766122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D2B914-D7A3-4233-852E-7F8A680147F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F19D28-A8C7-415C-BD77-A8A3628B546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FC46F8-FFDD-4D04-8A6E-BAAD1700488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9ACA26-6D04-4772-8F39-05C188AEC7E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6F12ED-2FF9-4A55-BB2A-14BB992ED5A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CDDC44-FDE1-4871-9796-DC5DF5016CC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EE92FC-DF9A-4294-8496-27207791F1C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7160A5-3904-4E11-9FE6-E242A74E34C3}"/>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FDA2A8-B30C-476B-BE9E-A4B804D0BA6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906F3DB-D8ED-42CB-B576-68FB7BA2E6D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0CBE6A-7A34-40CC-A2EC-7C7FBF1BEFE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A1FDA0-C3E3-41DB-BF5B-C03307854431}"/>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5EC542-48CF-4233-A96E-6C220279609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A2516F-CB25-4D5E-B1A6-C14A89CA224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1DEB66-CC77-482E-B059-4F20F78DFD6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419D44-AC66-4DC6-BF64-42136FB3779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6EC9F9-02C9-47D9-BD5B-F9B9A1C59E0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526D40-E3CE-4047-8589-20C02B9440E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013ED6-898C-4E8D-9049-AC515D5112C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88C242-8D6D-4370-BE99-EF370B45C0D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B059A4-2916-4E5B-B1D9-8752DE86305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CAB885C-C590-40E2-AC72-4A0640543D8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19B224-5F6F-45A1-9FF7-BAAFA0431A2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4A257F-589B-4218-A516-364CD4660BC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C845B6-B29B-4D69-A3FA-F7916D71574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76CE2FB-B427-46BA-BA11-90E3EB36B00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8CE914-3373-489B-97FD-F7867ADF8D86}"/>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D53138-0026-4A79-AB06-31DCE26C658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E1DB724-7239-4222-B170-8B09C986B650}"/>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79302C-E39C-4828-9E68-55332F1986D9}"/>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158DB6-C344-40DA-A35B-EDE1D9B776E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3794AC-B175-4B01-A2D8-49444802184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BF2187-A6C8-4A85-A5DD-AA353C07B8D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3E34D1-5CBF-401E-97A8-7D01F9710C4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647C3E-0A66-4965-8E0E-6AAB49261A06}"/>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8FF3B97-8240-4035-A6CE-708241BD088D}"/>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0BE7BB2-DE31-4338-9E7D-E54A33D2257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D62B67F-9D79-4E6F-921E-5CC3A7B7760D}"/>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D78527B-1AB0-4841-912E-186495BD7C2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B5D17B4-4CD5-4439-AE98-B3E15A6D825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4856300-061C-4F15-8426-9348A779CBA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3F8FC27-9E60-4BEC-83EC-A2F2B3C5D139}"/>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1FB1027-F8AD-4855-A0B0-C3D9B52CC218}"/>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3D93A95-C90A-46B5-B48E-D4B7ED3F5B1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EF9FFF5-D6DB-459E-B092-DC2464C3AC6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3C5265E-2A39-468A-B5A8-33A0CA870C9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4474D92-63DD-43BC-A49B-08D351134FA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B141E35-80E2-4E7B-9DC3-3E6B88C9C42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F099ED7-552C-4FA6-BC85-6F1DECCF87C3}"/>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272D205-7674-461B-86B9-05B82A3FE59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52AFB41-B764-4C6E-AD63-4DCCA922AA43}"/>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E0A87E5-168E-4429-895D-36185C91257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68BCAC43-B799-4D1C-994F-DF18753BD73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4E773585-ED9E-478D-9358-8D71F723A39C}"/>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E792CB64-091F-4411-959C-CA6296FD60A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EE84B78D-D810-4EF2-9313-64AB4F1B3A3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EA776DC7-4DE6-4D1A-BF3B-81FB8FF67E8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353DD7FA-8BB3-462E-B413-135571071898}"/>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9F9E960-EE4E-4EEE-9231-9842439D4AB6}"/>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3A61513F-384C-44C6-AAB1-8484FB1DDA9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716B9589-5263-4A30-8285-ED4487147DB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CC82011-62ED-4CFC-8E01-F4FA21449B2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11F897B-9541-4584-BF49-D9A190F0D75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BFB98749-8121-4F10-B067-7E77C521AD05}"/>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7F1BF4D1-E786-4CF8-91AF-BCEF4E4F7557}"/>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93D482E-5A8D-46CE-AF81-FF32AB72594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5790576F-98FD-4F25-9D59-F6AA83EEDA5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FA030B1D-2D5D-4852-8392-579BDDBB446F}"/>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DB23E2F8-0FEB-472B-B388-0A740F9E09C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86D17087-E890-492B-A059-B2706F8BA438}"/>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10D70794-1146-4751-A2F0-319A61842B04}"/>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CFDAA724-81C8-4393-8918-61C73B4D5B88}"/>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20DD4914-22C5-4CFD-969E-C19677BCDAD5}"/>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2E2C4C21-766E-48DE-A400-4D52F3F87DC8}"/>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47C4F90D-AC97-4280-8C1A-7B3E2773EC06}"/>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A5BDC2A6-13F3-4162-8665-449F411FFA77}"/>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9F11F7A3-77AD-4038-9EEC-BE9BC3224DF3}"/>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C215AC57-9AA3-40F1-BA44-3D6A199E5C9B}"/>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CE215C61-088A-4F16-ADA6-38E90E5F3DAC}"/>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44228B91-0FE7-46E2-A1C3-C595108FDEFD}"/>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4D5DF826-EBCE-4642-819F-D8F269D06D28}"/>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4896AD-9016-4CE2-AFF4-6DC31660483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956AED04-3F0F-4C30-A421-17BEC6CB85B5}"/>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EF1A15E0-5BD2-4B75-8D76-23EBB15EDC3F}"/>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49720579-E7F9-4B8A-B39F-0A5210D58982}"/>
            </a:ext>
          </a:extLst>
        </xdr:cNvPr>
        <xdr:cNvCxnSpPr/>
      </xdr:nvCxnSpPr>
      <xdr:spPr>
        <a:xfrm flipV="1">
          <a:off x="4173855" y="13306425"/>
          <a:ext cx="0" cy="1610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B563C6D5-0982-4236-A941-9C4981A0717D}"/>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2122F69A-FDCF-4F51-B5BD-9C8ABAFD6BE1}"/>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B997F5D-DE24-4635-8A26-E316530995A0}"/>
            </a:ext>
          </a:extLst>
        </xdr:cNvPr>
        <xdr:cNvSpPr txBox="1"/>
      </xdr:nvSpPr>
      <xdr:spPr>
        <a:xfrm>
          <a:off x="4212590" y="13087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a:extLst>
            <a:ext uri="{FF2B5EF4-FFF2-40B4-BE49-F238E27FC236}">
              <a16:creationId xmlns:a16="http://schemas.microsoft.com/office/drawing/2014/main" id="{C598D609-6665-4855-82EC-9AF5E25C3E25}"/>
            </a:ext>
          </a:extLst>
        </xdr:cNvPr>
        <xdr:cNvCxnSpPr/>
      </xdr:nvCxnSpPr>
      <xdr:spPr>
        <a:xfrm>
          <a:off x="4112260" y="13306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162BE7A3-02CD-4B9F-8FAB-CE411A3F22B4}"/>
            </a:ext>
          </a:extLst>
        </xdr:cNvPr>
        <xdr:cNvSpPr txBox="1"/>
      </xdr:nvSpPr>
      <xdr:spPr>
        <a:xfrm>
          <a:off x="4212590" y="13986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a:extLst>
            <a:ext uri="{FF2B5EF4-FFF2-40B4-BE49-F238E27FC236}">
              <a16:creationId xmlns:a16="http://schemas.microsoft.com/office/drawing/2014/main" id="{1227192E-F705-44EB-90F4-4BE7B2667E7D}"/>
            </a:ext>
          </a:extLst>
        </xdr:cNvPr>
        <xdr:cNvSpPr/>
      </xdr:nvSpPr>
      <xdr:spPr>
        <a:xfrm>
          <a:off x="4131310" y="14129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97" name="フローチャート: 判断 96">
          <a:extLst>
            <a:ext uri="{FF2B5EF4-FFF2-40B4-BE49-F238E27FC236}">
              <a16:creationId xmlns:a16="http://schemas.microsoft.com/office/drawing/2014/main" id="{0D81FFE3-4BC2-43EB-AA30-7B399187D691}"/>
            </a:ext>
          </a:extLst>
        </xdr:cNvPr>
        <xdr:cNvSpPr/>
      </xdr:nvSpPr>
      <xdr:spPr>
        <a:xfrm>
          <a:off x="3388360" y="140783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98" name="フローチャート: 判断 97">
          <a:extLst>
            <a:ext uri="{FF2B5EF4-FFF2-40B4-BE49-F238E27FC236}">
              <a16:creationId xmlns:a16="http://schemas.microsoft.com/office/drawing/2014/main" id="{BAEE2EEE-6187-4573-9767-8FF97B2EB51F}"/>
            </a:ext>
          </a:extLst>
        </xdr:cNvPr>
        <xdr:cNvSpPr/>
      </xdr:nvSpPr>
      <xdr:spPr>
        <a:xfrm>
          <a:off x="2571750" y="139713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99" name="フローチャート: 判断 98">
          <a:extLst>
            <a:ext uri="{FF2B5EF4-FFF2-40B4-BE49-F238E27FC236}">
              <a16:creationId xmlns:a16="http://schemas.microsoft.com/office/drawing/2014/main" id="{B3FFB57B-962B-4719-AC27-DB720524DB69}"/>
            </a:ext>
          </a:extLst>
        </xdr:cNvPr>
        <xdr:cNvSpPr/>
      </xdr:nvSpPr>
      <xdr:spPr>
        <a:xfrm>
          <a:off x="1774190" y="1394115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00" name="フローチャート: 判断 99">
          <a:extLst>
            <a:ext uri="{FF2B5EF4-FFF2-40B4-BE49-F238E27FC236}">
              <a16:creationId xmlns:a16="http://schemas.microsoft.com/office/drawing/2014/main" id="{489DF809-C7D3-472A-B291-1B60C2EC2129}"/>
            </a:ext>
          </a:extLst>
        </xdr:cNvPr>
        <xdr:cNvSpPr/>
      </xdr:nvSpPr>
      <xdr:spPr>
        <a:xfrm>
          <a:off x="988060" y="1395122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F2EBEDBE-FCB2-4243-A449-165DF546F717}"/>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5EFAE67E-3110-45CB-A346-D7A7B18B5208}"/>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94D82F65-8F20-4245-BDC2-0F96F7AAF18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8BD499F2-9967-4BC9-8A17-0696D28728B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C502DC27-0E1E-43B6-A5D9-968880E9D7C7}"/>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106" name="楕円 105">
          <a:extLst>
            <a:ext uri="{FF2B5EF4-FFF2-40B4-BE49-F238E27FC236}">
              <a16:creationId xmlns:a16="http://schemas.microsoft.com/office/drawing/2014/main" id="{90D0CE99-BB05-4EA4-B418-3A2B6AB1C837}"/>
            </a:ext>
          </a:extLst>
        </xdr:cNvPr>
        <xdr:cNvSpPr/>
      </xdr:nvSpPr>
      <xdr:spPr>
        <a:xfrm>
          <a:off x="4131310" y="1414281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60433</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B17BC261-6FED-48EF-99BA-39DC96C6A374}"/>
            </a:ext>
          </a:extLst>
        </xdr:cNvPr>
        <xdr:cNvSpPr txBox="1"/>
      </xdr:nvSpPr>
      <xdr:spPr>
        <a:xfrm>
          <a:off x="4212590" y="141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41184</xdr:rowOff>
    </xdr:from>
    <xdr:to>
      <xdr:col>20</xdr:col>
      <xdr:colOff>38100</xdr:colOff>
      <xdr:row>82</xdr:row>
      <xdr:rowOff>142784</xdr:rowOff>
    </xdr:to>
    <xdr:sp macro="" textlink="">
      <xdr:nvSpPr>
        <xdr:cNvPr id="108" name="楕円 107">
          <a:extLst>
            <a:ext uri="{FF2B5EF4-FFF2-40B4-BE49-F238E27FC236}">
              <a16:creationId xmlns:a16="http://schemas.microsoft.com/office/drawing/2014/main" id="{350DE685-6D57-438C-B6F0-15A7E069D9AE}"/>
            </a:ext>
          </a:extLst>
        </xdr:cNvPr>
        <xdr:cNvSpPr/>
      </xdr:nvSpPr>
      <xdr:spPr>
        <a:xfrm>
          <a:off x="3388360" y="1410008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91984</xdr:rowOff>
    </xdr:from>
    <xdr:to>
      <xdr:col>24</xdr:col>
      <xdr:colOff>63500</xdr:colOff>
      <xdr:row>82</xdr:row>
      <xdr:rowOff>132806</xdr:rowOff>
    </xdr:to>
    <xdr:cxnSp macro="">
      <xdr:nvCxnSpPr>
        <xdr:cNvPr id="109" name="直線コネクタ 108">
          <a:extLst>
            <a:ext uri="{FF2B5EF4-FFF2-40B4-BE49-F238E27FC236}">
              <a16:creationId xmlns:a16="http://schemas.microsoft.com/office/drawing/2014/main" id="{234FF674-189B-4EE9-B87A-8BCF918FAA01}"/>
            </a:ext>
          </a:extLst>
        </xdr:cNvPr>
        <xdr:cNvCxnSpPr/>
      </xdr:nvCxnSpPr>
      <xdr:spPr>
        <a:xfrm>
          <a:off x="3431540" y="14154694"/>
          <a:ext cx="7429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363</xdr:rowOff>
    </xdr:from>
    <xdr:to>
      <xdr:col>15</xdr:col>
      <xdr:colOff>101600</xdr:colOff>
      <xdr:row>82</xdr:row>
      <xdr:rowOff>101963</xdr:rowOff>
    </xdr:to>
    <xdr:sp macro="" textlink="">
      <xdr:nvSpPr>
        <xdr:cNvPr id="110" name="楕円 109">
          <a:extLst>
            <a:ext uri="{FF2B5EF4-FFF2-40B4-BE49-F238E27FC236}">
              <a16:creationId xmlns:a16="http://schemas.microsoft.com/office/drawing/2014/main" id="{6C372346-792E-40A4-8BFF-E64792F4FA19}"/>
            </a:ext>
          </a:extLst>
        </xdr:cNvPr>
        <xdr:cNvSpPr/>
      </xdr:nvSpPr>
      <xdr:spPr>
        <a:xfrm>
          <a:off x="2571750" y="140592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51163</xdr:rowOff>
    </xdr:from>
    <xdr:to>
      <xdr:col>19</xdr:col>
      <xdr:colOff>177800</xdr:colOff>
      <xdr:row>82</xdr:row>
      <xdr:rowOff>91984</xdr:rowOff>
    </xdr:to>
    <xdr:cxnSp macro="">
      <xdr:nvCxnSpPr>
        <xdr:cNvPr id="111" name="直線コネクタ 110">
          <a:extLst>
            <a:ext uri="{FF2B5EF4-FFF2-40B4-BE49-F238E27FC236}">
              <a16:creationId xmlns:a16="http://schemas.microsoft.com/office/drawing/2014/main" id="{619B1601-F2AC-4CA2-988B-B5C0B52A654D}"/>
            </a:ext>
          </a:extLst>
        </xdr:cNvPr>
        <xdr:cNvCxnSpPr/>
      </xdr:nvCxnSpPr>
      <xdr:spPr>
        <a:xfrm>
          <a:off x="2626360" y="14113873"/>
          <a:ext cx="80518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130992</xdr:rowOff>
    </xdr:from>
    <xdr:to>
      <xdr:col>10</xdr:col>
      <xdr:colOff>165100</xdr:colOff>
      <xdr:row>82</xdr:row>
      <xdr:rowOff>61142</xdr:rowOff>
    </xdr:to>
    <xdr:sp macro="" textlink="">
      <xdr:nvSpPr>
        <xdr:cNvPr id="112" name="楕円 111">
          <a:extLst>
            <a:ext uri="{FF2B5EF4-FFF2-40B4-BE49-F238E27FC236}">
              <a16:creationId xmlns:a16="http://schemas.microsoft.com/office/drawing/2014/main" id="{A7502A13-0300-4D9C-8224-2881FF73BC35}"/>
            </a:ext>
          </a:extLst>
        </xdr:cNvPr>
        <xdr:cNvSpPr/>
      </xdr:nvSpPr>
      <xdr:spPr>
        <a:xfrm>
          <a:off x="1774190" y="1402225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10342</xdr:rowOff>
    </xdr:from>
    <xdr:to>
      <xdr:col>15</xdr:col>
      <xdr:colOff>50800</xdr:colOff>
      <xdr:row>82</xdr:row>
      <xdr:rowOff>51163</xdr:rowOff>
    </xdr:to>
    <xdr:cxnSp macro="">
      <xdr:nvCxnSpPr>
        <xdr:cNvPr id="113" name="直線コネクタ 112">
          <a:extLst>
            <a:ext uri="{FF2B5EF4-FFF2-40B4-BE49-F238E27FC236}">
              <a16:creationId xmlns:a16="http://schemas.microsoft.com/office/drawing/2014/main" id="{F407D209-2FF9-4EC2-A643-050FD54EA16A}"/>
            </a:ext>
          </a:extLst>
        </xdr:cNvPr>
        <xdr:cNvCxnSpPr/>
      </xdr:nvCxnSpPr>
      <xdr:spPr>
        <a:xfrm>
          <a:off x="1828800" y="14071147"/>
          <a:ext cx="79756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86905</xdr:rowOff>
    </xdr:from>
    <xdr:to>
      <xdr:col>6</xdr:col>
      <xdr:colOff>38100</xdr:colOff>
      <xdr:row>82</xdr:row>
      <xdr:rowOff>17055</xdr:rowOff>
    </xdr:to>
    <xdr:sp macro="" textlink="">
      <xdr:nvSpPr>
        <xdr:cNvPr id="114" name="楕円 113">
          <a:extLst>
            <a:ext uri="{FF2B5EF4-FFF2-40B4-BE49-F238E27FC236}">
              <a16:creationId xmlns:a16="http://schemas.microsoft.com/office/drawing/2014/main" id="{B3A8C621-E102-4B0D-BB40-7E0C5E84CCDD}"/>
            </a:ext>
          </a:extLst>
        </xdr:cNvPr>
        <xdr:cNvSpPr/>
      </xdr:nvSpPr>
      <xdr:spPr>
        <a:xfrm>
          <a:off x="988060" y="1397626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137705</xdr:rowOff>
    </xdr:from>
    <xdr:to>
      <xdr:col>10</xdr:col>
      <xdr:colOff>114300</xdr:colOff>
      <xdr:row>82</xdr:row>
      <xdr:rowOff>10342</xdr:rowOff>
    </xdr:to>
    <xdr:cxnSp macro="">
      <xdr:nvCxnSpPr>
        <xdr:cNvPr id="115" name="直線コネクタ 114">
          <a:extLst>
            <a:ext uri="{FF2B5EF4-FFF2-40B4-BE49-F238E27FC236}">
              <a16:creationId xmlns:a16="http://schemas.microsoft.com/office/drawing/2014/main" id="{1782DA31-ADB1-4DFE-9930-D76E7516C698}"/>
            </a:ext>
          </a:extLst>
        </xdr:cNvPr>
        <xdr:cNvCxnSpPr/>
      </xdr:nvCxnSpPr>
      <xdr:spPr>
        <a:xfrm>
          <a:off x="1031240" y="14021345"/>
          <a:ext cx="79756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116" name="n_1aveValue【福祉施設】&#10;有形固定資産減価償却率">
          <a:extLst>
            <a:ext uri="{FF2B5EF4-FFF2-40B4-BE49-F238E27FC236}">
              <a16:creationId xmlns:a16="http://schemas.microsoft.com/office/drawing/2014/main" id="{890C0996-B120-43C4-94B6-DE3240E29495}"/>
            </a:ext>
          </a:extLst>
        </xdr:cNvPr>
        <xdr:cNvSpPr txBox="1"/>
      </xdr:nvSpPr>
      <xdr:spPr>
        <a:xfrm>
          <a:off x="3239144" y="1385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117" name="n_2aveValue【福祉施設】&#10;有形固定資産減価償却率">
          <a:extLst>
            <a:ext uri="{FF2B5EF4-FFF2-40B4-BE49-F238E27FC236}">
              <a16:creationId xmlns:a16="http://schemas.microsoft.com/office/drawing/2014/main" id="{7131599D-F8BB-48A3-AAE9-2E145EFCA992}"/>
            </a:ext>
          </a:extLst>
        </xdr:cNvPr>
        <xdr:cNvSpPr txBox="1"/>
      </xdr:nvSpPr>
      <xdr:spPr>
        <a:xfrm>
          <a:off x="2439044" y="1374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118" name="n_3aveValue【福祉施設】&#10;有形固定資産減価償却率">
          <a:extLst>
            <a:ext uri="{FF2B5EF4-FFF2-40B4-BE49-F238E27FC236}">
              <a16:creationId xmlns:a16="http://schemas.microsoft.com/office/drawing/2014/main" id="{DFA44B89-1369-487F-8E05-AD3565923B4B}"/>
            </a:ext>
          </a:extLst>
        </xdr:cNvPr>
        <xdr:cNvSpPr txBox="1"/>
      </xdr:nvSpPr>
      <xdr:spPr>
        <a:xfrm>
          <a:off x="1641484" y="137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119" name="n_4aveValue【福祉施設】&#10;有形固定資産減価償却率">
          <a:extLst>
            <a:ext uri="{FF2B5EF4-FFF2-40B4-BE49-F238E27FC236}">
              <a16:creationId xmlns:a16="http://schemas.microsoft.com/office/drawing/2014/main" id="{6CD73206-07C9-4CF5-BBAB-A5BBDBFD7E7A}"/>
            </a:ext>
          </a:extLst>
        </xdr:cNvPr>
        <xdr:cNvSpPr txBox="1"/>
      </xdr:nvSpPr>
      <xdr:spPr>
        <a:xfrm>
          <a:off x="855354" y="1373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133911</xdr:rowOff>
    </xdr:from>
    <xdr:ext cx="405111" cy="259045"/>
    <xdr:sp macro="" textlink="">
      <xdr:nvSpPr>
        <xdr:cNvPr id="120" name="n_1mainValue【福祉施設】&#10;有形固定資産減価償却率">
          <a:extLst>
            <a:ext uri="{FF2B5EF4-FFF2-40B4-BE49-F238E27FC236}">
              <a16:creationId xmlns:a16="http://schemas.microsoft.com/office/drawing/2014/main" id="{5230579B-5BED-4995-B525-B67DEE3EBDFE}"/>
            </a:ext>
          </a:extLst>
        </xdr:cNvPr>
        <xdr:cNvSpPr txBox="1"/>
      </xdr:nvSpPr>
      <xdr:spPr>
        <a:xfrm>
          <a:off x="3239144" y="1418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93090</xdr:rowOff>
    </xdr:from>
    <xdr:ext cx="405111" cy="259045"/>
    <xdr:sp macro="" textlink="">
      <xdr:nvSpPr>
        <xdr:cNvPr id="121" name="n_2mainValue【福祉施設】&#10;有形固定資産減価償却率">
          <a:extLst>
            <a:ext uri="{FF2B5EF4-FFF2-40B4-BE49-F238E27FC236}">
              <a16:creationId xmlns:a16="http://schemas.microsoft.com/office/drawing/2014/main" id="{3D13F8AB-A0C3-4EFB-AAC4-3520BA978AEB}"/>
            </a:ext>
          </a:extLst>
        </xdr:cNvPr>
        <xdr:cNvSpPr txBox="1"/>
      </xdr:nvSpPr>
      <xdr:spPr>
        <a:xfrm>
          <a:off x="2439044" y="1415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52269</xdr:rowOff>
    </xdr:from>
    <xdr:ext cx="405111" cy="259045"/>
    <xdr:sp macro="" textlink="">
      <xdr:nvSpPr>
        <xdr:cNvPr id="122" name="n_3mainValue【福祉施設】&#10;有形固定資産減価償却率">
          <a:extLst>
            <a:ext uri="{FF2B5EF4-FFF2-40B4-BE49-F238E27FC236}">
              <a16:creationId xmlns:a16="http://schemas.microsoft.com/office/drawing/2014/main" id="{93440355-4EA1-4461-B220-583736F9BD1C}"/>
            </a:ext>
          </a:extLst>
        </xdr:cNvPr>
        <xdr:cNvSpPr txBox="1"/>
      </xdr:nvSpPr>
      <xdr:spPr>
        <a:xfrm>
          <a:off x="1641484" y="1411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8182</xdr:rowOff>
    </xdr:from>
    <xdr:ext cx="405111" cy="259045"/>
    <xdr:sp macro="" textlink="">
      <xdr:nvSpPr>
        <xdr:cNvPr id="123" name="n_4mainValue【福祉施設】&#10;有形固定資産減価償却率">
          <a:extLst>
            <a:ext uri="{FF2B5EF4-FFF2-40B4-BE49-F238E27FC236}">
              <a16:creationId xmlns:a16="http://schemas.microsoft.com/office/drawing/2014/main" id="{032BF16E-8D9B-42C7-AE73-FEA3D51650AD}"/>
            </a:ext>
          </a:extLst>
        </xdr:cNvPr>
        <xdr:cNvSpPr txBox="1"/>
      </xdr:nvSpPr>
      <xdr:spPr>
        <a:xfrm>
          <a:off x="855354" y="1406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4DDBCD74-BD25-4D6C-8B93-A720641D8D42}"/>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2F4EC66A-3FAD-453F-9E47-E4B995398B81}"/>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9742B1E1-7800-481F-A871-9C4F868992F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08524C39-3B1D-4A67-9907-291AC78A9E0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114B619A-4351-4817-A21B-98FCD47BAE2C}"/>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6CDB92B2-92BF-4311-AC96-B49EB7A25CF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F3635E6D-965C-4A8E-ADCA-D679C8FFAAC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B72B487D-8268-48C4-B7BE-C2B0939A5C67}"/>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F67AA3D5-EAB0-4794-AD6A-B840777C1670}"/>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1E7DF31A-057E-4505-98B0-4D5F417E43D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135C2C79-59DF-4A20-AAEC-8093BE625CED}"/>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AE0DF245-C748-42B4-8E31-4E7232E0E000}"/>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3F9AA402-6C35-45CC-8948-0B7F0A7359D4}"/>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9E9E5D92-46E7-4523-9FE2-72F48502E57F}"/>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414FB175-E626-4178-8D1C-68357398863E}"/>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8DBE6F63-8719-4175-AAF1-B411CC0EE788}"/>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C4D9DD27-9E15-483E-843C-62AAC5FF2AFD}"/>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3CF77F98-0AAB-48CD-8E9B-C11EC1111139}"/>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58856205-848A-4076-9C53-1F9870A2AF1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A510377F-98F0-4CF0-B0F2-18963FD007D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D4D05AFA-CE39-4F9D-BACB-A9001543B011}"/>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45" name="直線コネクタ 144">
          <a:extLst>
            <a:ext uri="{FF2B5EF4-FFF2-40B4-BE49-F238E27FC236}">
              <a16:creationId xmlns:a16="http://schemas.microsoft.com/office/drawing/2014/main" id="{A7197A87-1D02-4D95-909B-E9D855C6C83F}"/>
            </a:ext>
          </a:extLst>
        </xdr:cNvPr>
        <xdr:cNvCxnSpPr/>
      </xdr:nvCxnSpPr>
      <xdr:spPr>
        <a:xfrm flipV="1">
          <a:off x="9429115" y="13333095"/>
          <a:ext cx="0" cy="143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46" name="【福祉施設】&#10;一人当たり面積最小値テキスト">
          <a:extLst>
            <a:ext uri="{FF2B5EF4-FFF2-40B4-BE49-F238E27FC236}">
              <a16:creationId xmlns:a16="http://schemas.microsoft.com/office/drawing/2014/main" id="{AEAC4FF4-14A2-46A3-B396-1B36D19FB3F8}"/>
            </a:ext>
          </a:extLst>
        </xdr:cNvPr>
        <xdr:cNvSpPr txBox="1"/>
      </xdr:nvSpPr>
      <xdr:spPr>
        <a:xfrm>
          <a:off x="9467850" y="1477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47" name="直線コネクタ 146">
          <a:extLst>
            <a:ext uri="{FF2B5EF4-FFF2-40B4-BE49-F238E27FC236}">
              <a16:creationId xmlns:a16="http://schemas.microsoft.com/office/drawing/2014/main" id="{97DCABCF-28FE-4506-8E34-FBE951A7AC32}"/>
            </a:ext>
          </a:extLst>
        </xdr:cNvPr>
        <xdr:cNvCxnSpPr/>
      </xdr:nvCxnSpPr>
      <xdr:spPr>
        <a:xfrm>
          <a:off x="9356090" y="1477243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48" name="【福祉施設】&#10;一人当たり面積最大値テキスト">
          <a:extLst>
            <a:ext uri="{FF2B5EF4-FFF2-40B4-BE49-F238E27FC236}">
              <a16:creationId xmlns:a16="http://schemas.microsoft.com/office/drawing/2014/main" id="{7AC4F8D2-4076-4EF2-BFB6-B55BDC92969A}"/>
            </a:ext>
          </a:extLst>
        </xdr:cNvPr>
        <xdr:cNvSpPr txBox="1"/>
      </xdr:nvSpPr>
      <xdr:spPr>
        <a:xfrm>
          <a:off x="9467850" y="1311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49" name="直線コネクタ 148">
          <a:extLst>
            <a:ext uri="{FF2B5EF4-FFF2-40B4-BE49-F238E27FC236}">
              <a16:creationId xmlns:a16="http://schemas.microsoft.com/office/drawing/2014/main" id="{251728FD-87FC-4119-9082-C501706E45AC}"/>
            </a:ext>
          </a:extLst>
        </xdr:cNvPr>
        <xdr:cNvCxnSpPr/>
      </xdr:nvCxnSpPr>
      <xdr:spPr>
        <a:xfrm>
          <a:off x="9356090" y="133330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150" name="【福祉施設】&#10;一人当たり面積平均値テキスト">
          <a:extLst>
            <a:ext uri="{FF2B5EF4-FFF2-40B4-BE49-F238E27FC236}">
              <a16:creationId xmlns:a16="http://schemas.microsoft.com/office/drawing/2014/main" id="{22427E81-839E-4374-9BA8-23FB1BF4EBEB}"/>
            </a:ext>
          </a:extLst>
        </xdr:cNvPr>
        <xdr:cNvSpPr txBox="1"/>
      </xdr:nvSpPr>
      <xdr:spPr>
        <a:xfrm>
          <a:off x="9467850" y="1454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51" name="フローチャート: 判断 150">
          <a:extLst>
            <a:ext uri="{FF2B5EF4-FFF2-40B4-BE49-F238E27FC236}">
              <a16:creationId xmlns:a16="http://schemas.microsoft.com/office/drawing/2014/main" id="{4FA98878-C962-4E08-B3D7-DEB3BA771C09}"/>
            </a:ext>
          </a:extLst>
        </xdr:cNvPr>
        <xdr:cNvSpPr/>
      </xdr:nvSpPr>
      <xdr:spPr>
        <a:xfrm>
          <a:off x="9394190" y="14572361"/>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152" name="フローチャート: 判断 151">
          <a:extLst>
            <a:ext uri="{FF2B5EF4-FFF2-40B4-BE49-F238E27FC236}">
              <a16:creationId xmlns:a16="http://schemas.microsoft.com/office/drawing/2014/main" id="{6389C7A0-1744-4495-8ECE-F3B01438354E}"/>
            </a:ext>
          </a:extLst>
        </xdr:cNvPr>
        <xdr:cNvSpPr/>
      </xdr:nvSpPr>
      <xdr:spPr>
        <a:xfrm>
          <a:off x="8632190" y="1456131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153" name="フローチャート: 判断 152">
          <a:extLst>
            <a:ext uri="{FF2B5EF4-FFF2-40B4-BE49-F238E27FC236}">
              <a16:creationId xmlns:a16="http://schemas.microsoft.com/office/drawing/2014/main" id="{5F529AD4-6B55-4803-873D-55D5F26D9A1C}"/>
            </a:ext>
          </a:extLst>
        </xdr:cNvPr>
        <xdr:cNvSpPr/>
      </xdr:nvSpPr>
      <xdr:spPr>
        <a:xfrm>
          <a:off x="7846060" y="1457487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154" name="フローチャート: 判断 153">
          <a:extLst>
            <a:ext uri="{FF2B5EF4-FFF2-40B4-BE49-F238E27FC236}">
              <a16:creationId xmlns:a16="http://schemas.microsoft.com/office/drawing/2014/main" id="{2C89B0EF-17EB-45C3-921F-4D9DE9E9637B}"/>
            </a:ext>
          </a:extLst>
        </xdr:cNvPr>
        <xdr:cNvSpPr/>
      </xdr:nvSpPr>
      <xdr:spPr>
        <a:xfrm>
          <a:off x="7029450" y="145816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155" name="フローチャート: 判断 154">
          <a:extLst>
            <a:ext uri="{FF2B5EF4-FFF2-40B4-BE49-F238E27FC236}">
              <a16:creationId xmlns:a16="http://schemas.microsoft.com/office/drawing/2014/main" id="{94E4B7A0-6118-41A5-8625-DABDB783D40C}"/>
            </a:ext>
          </a:extLst>
        </xdr:cNvPr>
        <xdr:cNvSpPr/>
      </xdr:nvSpPr>
      <xdr:spPr>
        <a:xfrm>
          <a:off x="6231890" y="1459308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C9D83C05-AA78-4F9D-AA17-91643D1BAC33}"/>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20BBCFBE-943D-4B3B-91BF-A63B03C3F12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62EB029E-E9B8-4415-BF3B-69BF943256D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6FFF5719-92CD-4B04-9BEE-108AF6E57462}"/>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4771119-4995-4D84-B10D-18CA806FF016}"/>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67996</xdr:rowOff>
    </xdr:from>
    <xdr:to>
      <xdr:col>55</xdr:col>
      <xdr:colOff>50800</xdr:colOff>
      <xdr:row>84</xdr:row>
      <xdr:rowOff>169596</xdr:rowOff>
    </xdr:to>
    <xdr:sp macro="" textlink="">
      <xdr:nvSpPr>
        <xdr:cNvPr id="161" name="楕円 160">
          <a:extLst>
            <a:ext uri="{FF2B5EF4-FFF2-40B4-BE49-F238E27FC236}">
              <a16:creationId xmlns:a16="http://schemas.microsoft.com/office/drawing/2014/main" id="{C3097775-47BF-48ED-9BE4-8EF54F64693F}"/>
            </a:ext>
          </a:extLst>
        </xdr:cNvPr>
        <xdr:cNvSpPr/>
      </xdr:nvSpPr>
      <xdr:spPr>
        <a:xfrm>
          <a:off x="9394190" y="14467891"/>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90873</xdr:rowOff>
    </xdr:from>
    <xdr:ext cx="469744" cy="259045"/>
    <xdr:sp macro="" textlink="">
      <xdr:nvSpPr>
        <xdr:cNvPr id="162" name="【福祉施設】&#10;一人当たり面積該当値テキスト">
          <a:extLst>
            <a:ext uri="{FF2B5EF4-FFF2-40B4-BE49-F238E27FC236}">
              <a16:creationId xmlns:a16="http://schemas.microsoft.com/office/drawing/2014/main" id="{17D49EAD-E748-4E92-A657-487835B14938}"/>
            </a:ext>
          </a:extLst>
        </xdr:cNvPr>
        <xdr:cNvSpPr txBox="1"/>
      </xdr:nvSpPr>
      <xdr:spPr>
        <a:xfrm>
          <a:off x="9467850" y="143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75997</xdr:rowOff>
    </xdr:from>
    <xdr:to>
      <xdr:col>50</xdr:col>
      <xdr:colOff>165100</xdr:colOff>
      <xdr:row>85</xdr:row>
      <xdr:rowOff>6147</xdr:rowOff>
    </xdr:to>
    <xdr:sp macro="" textlink="">
      <xdr:nvSpPr>
        <xdr:cNvPr id="163" name="楕円 162">
          <a:extLst>
            <a:ext uri="{FF2B5EF4-FFF2-40B4-BE49-F238E27FC236}">
              <a16:creationId xmlns:a16="http://schemas.microsoft.com/office/drawing/2014/main" id="{A72E2D1E-40F5-49AF-B2F8-3F7433A1E275}"/>
            </a:ext>
          </a:extLst>
        </xdr:cNvPr>
        <xdr:cNvSpPr/>
      </xdr:nvSpPr>
      <xdr:spPr>
        <a:xfrm>
          <a:off x="8632190" y="1447779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118796</xdr:rowOff>
    </xdr:from>
    <xdr:to>
      <xdr:col>55</xdr:col>
      <xdr:colOff>0</xdr:colOff>
      <xdr:row>84</xdr:row>
      <xdr:rowOff>126797</xdr:rowOff>
    </xdr:to>
    <xdr:cxnSp macro="">
      <xdr:nvCxnSpPr>
        <xdr:cNvPr id="164" name="直線コネクタ 163">
          <a:extLst>
            <a:ext uri="{FF2B5EF4-FFF2-40B4-BE49-F238E27FC236}">
              <a16:creationId xmlns:a16="http://schemas.microsoft.com/office/drawing/2014/main" id="{EA3CAD2F-C2D5-4727-979E-D60278F3C167}"/>
            </a:ext>
          </a:extLst>
        </xdr:cNvPr>
        <xdr:cNvCxnSpPr/>
      </xdr:nvCxnSpPr>
      <xdr:spPr>
        <a:xfrm flipV="1">
          <a:off x="8686800" y="14522501"/>
          <a:ext cx="74295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165" name="楕円 164">
          <a:extLst>
            <a:ext uri="{FF2B5EF4-FFF2-40B4-BE49-F238E27FC236}">
              <a16:creationId xmlns:a16="http://schemas.microsoft.com/office/drawing/2014/main" id="{E139434E-EBD7-4264-B3FF-886FF3318FAA}"/>
            </a:ext>
          </a:extLst>
        </xdr:cNvPr>
        <xdr:cNvSpPr/>
      </xdr:nvSpPr>
      <xdr:spPr>
        <a:xfrm>
          <a:off x="7846060" y="144870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126797</xdr:rowOff>
    </xdr:from>
    <xdr:to>
      <xdr:col>50</xdr:col>
      <xdr:colOff>114300</xdr:colOff>
      <xdr:row>84</xdr:row>
      <xdr:rowOff>134113</xdr:rowOff>
    </xdr:to>
    <xdr:cxnSp macro="">
      <xdr:nvCxnSpPr>
        <xdr:cNvPr id="166" name="直線コネクタ 165">
          <a:extLst>
            <a:ext uri="{FF2B5EF4-FFF2-40B4-BE49-F238E27FC236}">
              <a16:creationId xmlns:a16="http://schemas.microsoft.com/office/drawing/2014/main" id="{9BE00864-CC80-4BA5-A289-647DADFCE2D7}"/>
            </a:ext>
          </a:extLst>
        </xdr:cNvPr>
        <xdr:cNvCxnSpPr/>
      </xdr:nvCxnSpPr>
      <xdr:spPr>
        <a:xfrm flipV="1">
          <a:off x="7889240" y="1453240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91999</xdr:rowOff>
    </xdr:from>
    <xdr:to>
      <xdr:col>41</xdr:col>
      <xdr:colOff>101600</xdr:colOff>
      <xdr:row>85</xdr:row>
      <xdr:rowOff>22149</xdr:rowOff>
    </xdr:to>
    <xdr:sp macro="" textlink="">
      <xdr:nvSpPr>
        <xdr:cNvPr id="167" name="楕円 166">
          <a:extLst>
            <a:ext uri="{FF2B5EF4-FFF2-40B4-BE49-F238E27FC236}">
              <a16:creationId xmlns:a16="http://schemas.microsoft.com/office/drawing/2014/main" id="{81DF6732-E6A0-400B-91FE-B11E656AF136}"/>
            </a:ext>
          </a:extLst>
        </xdr:cNvPr>
        <xdr:cNvSpPr/>
      </xdr:nvSpPr>
      <xdr:spPr>
        <a:xfrm>
          <a:off x="7029450" y="1449760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142799</xdr:rowOff>
    </xdr:to>
    <xdr:cxnSp macro="">
      <xdr:nvCxnSpPr>
        <xdr:cNvPr id="168" name="直線コネクタ 167">
          <a:extLst>
            <a:ext uri="{FF2B5EF4-FFF2-40B4-BE49-F238E27FC236}">
              <a16:creationId xmlns:a16="http://schemas.microsoft.com/office/drawing/2014/main" id="{D26A4944-5519-438B-B01B-52400D9D3AD8}"/>
            </a:ext>
          </a:extLst>
        </xdr:cNvPr>
        <xdr:cNvCxnSpPr/>
      </xdr:nvCxnSpPr>
      <xdr:spPr>
        <a:xfrm flipV="1">
          <a:off x="7084060" y="14532103"/>
          <a:ext cx="80518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102285</xdr:rowOff>
    </xdr:from>
    <xdr:to>
      <xdr:col>36</xdr:col>
      <xdr:colOff>165100</xdr:colOff>
      <xdr:row>85</xdr:row>
      <xdr:rowOff>32435</xdr:rowOff>
    </xdr:to>
    <xdr:sp macro="" textlink="">
      <xdr:nvSpPr>
        <xdr:cNvPr id="169" name="楕円 168">
          <a:extLst>
            <a:ext uri="{FF2B5EF4-FFF2-40B4-BE49-F238E27FC236}">
              <a16:creationId xmlns:a16="http://schemas.microsoft.com/office/drawing/2014/main" id="{0911B45B-F054-40A5-A843-F2C0D970F972}"/>
            </a:ext>
          </a:extLst>
        </xdr:cNvPr>
        <xdr:cNvSpPr/>
      </xdr:nvSpPr>
      <xdr:spPr>
        <a:xfrm>
          <a:off x="6231890" y="1450027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142799</xdr:rowOff>
    </xdr:from>
    <xdr:to>
      <xdr:col>41</xdr:col>
      <xdr:colOff>50800</xdr:colOff>
      <xdr:row>84</xdr:row>
      <xdr:rowOff>153085</xdr:rowOff>
    </xdr:to>
    <xdr:cxnSp macro="">
      <xdr:nvCxnSpPr>
        <xdr:cNvPr id="170" name="直線コネクタ 169">
          <a:extLst>
            <a:ext uri="{FF2B5EF4-FFF2-40B4-BE49-F238E27FC236}">
              <a16:creationId xmlns:a16="http://schemas.microsoft.com/office/drawing/2014/main" id="{FF22B85E-61E9-40A5-8F3D-C540D9B69DF0}"/>
            </a:ext>
          </a:extLst>
        </xdr:cNvPr>
        <xdr:cNvCxnSpPr/>
      </xdr:nvCxnSpPr>
      <xdr:spPr>
        <a:xfrm flipV="1">
          <a:off x="6286500" y="14542694"/>
          <a:ext cx="79756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171" name="n_1aveValue【福祉施設】&#10;一人当たり面積">
          <a:extLst>
            <a:ext uri="{FF2B5EF4-FFF2-40B4-BE49-F238E27FC236}">
              <a16:creationId xmlns:a16="http://schemas.microsoft.com/office/drawing/2014/main" id="{0B9C531F-297A-4A30-910B-0596BC90E746}"/>
            </a:ext>
          </a:extLst>
        </xdr:cNvPr>
        <xdr:cNvSpPr txBox="1"/>
      </xdr:nvSpPr>
      <xdr:spPr>
        <a:xfrm>
          <a:off x="845446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172" name="n_2aveValue【福祉施設】&#10;一人当たり面積">
          <a:extLst>
            <a:ext uri="{FF2B5EF4-FFF2-40B4-BE49-F238E27FC236}">
              <a16:creationId xmlns:a16="http://schemas.microsoft.com/office/drawing/2014/main" id="{3FB9E407-6831-4707-A2BD-EE8D46DEC39C}"/>
            </a:ext>
          </a:extLst>
        </xdr:cNvPr>
        <xdr:cNvSpPr txBox="1"/>
      </xdr:nvSpPr>
      <xdr:spPr>
        <a:xfrm>
          <a:off x="7673417" y="1466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173" name="n_3aveValue【福祉施設】&#10;一人当たり面積">
          <a:extLst>
            <a:ext uri="{FF2B5EF4-FFF2-40B4-BE49-F238E27FC236}">
              <a16:creationId xmlns:a16="http://schemas.microsoft.com/office/drawing/2014/main" id="{E143181F-8C05-4791-8FCD-67458DD96A6D}"/>
            </a:ext>
          </a:extLst>
        </xdr:cNvPr>
        <xdr:cNvSpPr txBox="1"/>
      </xdr:nvSpPr>
      <xdr:spPr>
        <a:xfrm>
          <a:off x="6866332" y="146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174" name="n_4aveValue【福祉施設】&#10;一人当たり面積">
          <a:extLst>
            <a:ext uri="{FF2B5EF4-FFF2-40B4-BE49-F238E27FC236}">
              <a16:creationId xmlns:a16="http://schemas.microsoft.com/office/drawing/2014/main" id="{DE4F4599-6D00-4394-979B-C6FC48CEAFBF}"/>
            </a:ext>
          </a:extLst>
        </xdr:cNvPr>
        <xdr:cNvSpPr txBox="1"/>
      </xdr:nvSpPr>
      <xdr:spPr>
        <a:xfrm>
          <a:off x="6068772"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22674</xdr:rowOff>
    </xdr:from>
    <xdr:ext cx="469744" cy="259045"/>
    <xdr:sp macro="" textlink="">
      <xdr:nvSpPr>
        <xdr:cNvPr id="175" name="n_1mainValue【福祉施設】&#10;一人当たり面積">
          <a:extLst>
            <a:ext uri="{FF2B5EF4-FFF2-40B4-BE49-F238E27FC236}">
              <a16:creationId xmlns:a16="http://schemas.microsoft.com/office/drawing/2014/main" id="{6266A511-8917-4FFE-BC1E-7245B4C1D91E}"/>
            </a:ext>
          </a:extLst>
        </xdr:cNvPr>
        <xdr:cNvSpPr txBox="1"/>
      </xdr:nvSpPr>
      <xdr:spPr>
        <a:xfrm>
          <a:off x="8454467" y="1424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176" name="n_2mainValue【福祉施設】&#10;一人当たり面積">
          <a:extLst>
            <a:ext uri="{FF2B5EF4-FFF2-40B4-BE49-F238E27FC236}">
              <a16:creationId xmlns:a16="http://schemas.microsoft.com/office/drawing/2014/main" id="{016E014F-4DB7-45EA-91D3-E4B52C469D7D}"/>
            </a:ext>
          </a:extLst>
        </xdr:cNvPr>
        <xdr:cNvSpPr txBox="1"/>
      </xdr:nvSpPr>
      <xdr:spPr>
        <a:xfrm>
          <a:off x="7673417" y="1425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38676</xdr:rowOff>
    </xdr:from>
    <xdr:ext cx="469744" cy="259045"/>
    <xdr:sp macro="" textlink="">
      <xdr:nvSpPr>
        <xdr:cNvPr id="177" name="n_3mainValue【福祉施設】&#10;一人当たり面積">
          <a:extLst>
            <a:ext uri="{FF2B5EF4-FFF2-40B4-BE49-F238E27FC236}">
              <a16:creationId xmlns:a16="http://schemas.microsoft.com/office/drawing/2014/main" id="{2FC70DA8-0B9A-401F-AA62-FEB418E04F76}"/>
            </a:ext>
          </a:extLst>
        </xdr:cNvPr>
        <xdr:cNvSpPr txBox="1"/>
      </xdr:nvSpPr>
      <xdr:spPr>
        <a:xfrm>
          <a:off x="6866332" y="1426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48962</xdr:rowOff>
    </xdr:from>
    <xdr:ext cx="469744" cy="259045"/>
    <xdr:sp macro="" textlink="">
      <xdr:nvSpPr>
        <xdr:cNvPr id="178" name="n_4mainValue【福祉施設】&#10;一人当たり面積">
          <a:extLst>
            <a:ext uri="{FF2B5EF4-FFF2-40B4-BE49-F238E27FC236}">
              <a16:creationId xmlns:a16="http://schemas.microsoft.com/office/drawing/2014/main" id="{34C03CA3-79BB-4B64-AB53-08BACB3BFE96}"/>
            </a:ext>
          </a:extLst>
        </xdr:cNvPr>
        <xdr:cNvSpPr txBox="1"/>
      </xdr:nvSpPr>
      <xdr:spPr>
        <a:xfrm>
          <a:off x="6068772" y="1428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2DC5C34-1239-43EB-B566-FAF11829D43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3C6D15AD-26BC-4AB9-8AD9-0EFFCFEAD69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5D93408E-95F6-4522-8652-A07ACB44DAFB}"/>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F28D0429-1BCE-4F6F-831F-08867092999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57AB4950-7BDF-490F-A6BD-7E481D8868F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BCF33DB3-0B45-4FEE-9190-71C127952A9D}"/>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F9949DC4-79BD-46FC-9DCF-9F7B14EC914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48626B99-C7FE-40E5-B6AF-9E14493138D4}"/>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C24B93CD-854C-4E82-AC99-02246A3639C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43BB0D03-0AD7-4949-9DB4-3E6B05BF4A74}"/>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112A92A6-BBCF-4D07-AFD9-CC589F799D79}"/>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a:extLst>
            <a:ext uri="{FF2B5EF4-FFF2-40B4-BE49-F238E27FC236}">
              <a16:creationId xmlns:a16="http://schemas.microsoft.com/office/drawing/2014/main" id="{B091E6D3-53E0-49C5-8D59-90559C74A57F}"/>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a:extLst>
            <a:ext uri="{FF2B5EF4-FFF2-40B4-BE49-F238E27FC236}">
              <a16:creationId xmlns:a16="http://schemas.microsoft.com/office/drawing/2014/main" id="{F139CCA5-FFFB-4FE4-8C01-C479AB1B14B3}"/>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a:extLst>
            <a:ext uri="{FF2B5EF4-FFF2-40B4-BE49-F238E27FC236}">
              <a16:creationId xmlns:a16="http://schemas.microsoft.com/office/drawing/2014/main" id="{1CD6B928-28D6-4517-9413-12E37C66906A}"/>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a:extLst>
            <a:ext uri="{FF2B5EF4-FFF2-40B4-BE49-F238E27FC236}">
              <a16:creationId xmlns:a16="http://schemas.microsoft.com/office/drawing/2014/main" id="{19E63065-85C1-4CD5-8DA4-E1B46306E187}"/>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a:extLst>
            <a:ext uri="{FF2B5EF4-FFF2-40B4-BE49-F238E27FC236}">
              <a16:creationId xmlns:a16="http://schemas.microsoft.com/office/drawing/2014/main" id="{3E560797-83A1-42C5-8914-F33F8941623A}"/>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a:extLst>
            <a:ext uri="{FF2B5EF4-FFF2-40B4-BE49-F238E27FC236}">
              <a16:creationId xmlns:a16="http://schemas.microsoft.com/office/drawing/2014/main" id="{5B7D5BC5-662A-48F4-A755-023043BC2073}"/>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a:extLst>
            <a:ext uri="{FF2B5EF4-FFF2-40B4-BE49-F238E27FC236}">
              <a16:creationId xmlns:a16="http://schemas.microsoft.com/office/drawing/2014/main" id="{7D383093-48AE-4540-AA1F-53F3920FB54A}"/>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a:extLst>
            <a:ext uri="{FF2B5EF4-FFF2-40B4-BE49-F238E27FC236}">
              <a16:creationId xmlns:a16="http://schemas.microsoft.com/office/drawing/2014/main" id="{31EFEA3D-8C6B-4BF7-8AC5-25DA25F5BD05}"/>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a:extLst>
            <a:ext uri="{FF2B5EF4-FFF2-40B4-BE49-F238E27FC236}">
              <a16:creationId xmlns:a16="http://schemas.microsoft.com/office/drawing/2014/main" id="{57D4EF0A-9047-4940-8459-FFF051B523D9}"/>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a:extLst>
            <a:ext uri="{FF2B5EF4-FFF2-40B4-BE49-F238E27FC236}">
              <a16:creationId xmlns:a16="http://schemas.microsoft.com/office/drawing/2014/main" id="{CECD52D0-6CB9-4BD5-AB77-D81264396C63}"/>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a:extLst>
            <a:ext uri="{FF2B5EF4-FFF2-40B4-BE49-F238E27FC236}">
              <a16:creationId xmlns:a16="http://schemas.microsoft.com/office/drawing/2014/main" id="{D2BF8BAF-515B-424C-AC52-2F91124858AE}"/>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a:extLst>
            <a:ext uri="{FF2B5EF4-FFF2-40B4-BE49-F238E27FC236}">
              <a16:creationId xmlns:a16="http://schemas.microsoft.com/office/drawing/2014/main" id="{30D80A84-3357-4548-8035-59A010A39C76}"/>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C26572A4-BD26-49BC-8D7A-3843EBE49608}"/>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9EE5CAF2-0504-4E8D-8D9D-0109534BF3F4}"/>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04" name="直線コネクタ 203">
          <a:extLst>
            <a:ext uri="{FF2B5EF4-FFF2-40B4-BE49-F238E27FC236}">
              <a16:creationId xmlns:a16="http://schemas.microsoft.com/office/drawing/2014/main" id="{7ACF8066-6FE6-4CB5-867A-F1171DF806CC}"/>
            </a:ext>
          </a:extLst>
        </xdr:cNvPr>
        <xdr:cNvCxnSpPr/>
      </xdr:nvCxnSpPr>
      <xdr:spPr>
        <a:xfrm flipV="1">
          <a:off x="4173855" y="17281071"/>
          <a:ext cx="0" cy="1442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C6BBDC93-B859-45EB-84C1-BEEB49D0B4B4}"/>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a:extLst>
            <a:ext uri="{FF2B5EF4-FFF2-40B4-BE49-F238E27FC236}">
              <a16:creationId xmlns:a16="http://schemas.microsoft.com/office/drawing/2014/main" id="{DCC4EF21-8898-4700-BEEB-25742A1DC6CC}"/>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41DB3946-8AF4-4A57-AF2B-39130D04D0AC}"/>
            </a:ext>
          </a:extLst>
        </xdr:cNvPr>
        <xdr:cNvSpPr txBox="1"/>
      </xdr:nvSpPr>
      <xdr:spPr>
        <a:xfrm>
          <a:off x="4212590" y="1706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08" name="直線コネクタ 207">
          <a:extLst>
            <a:ext uri="{FF2B5EF4-FFF2-40B4-BE49-F238E27FC236}">
              <a16:creationId xmlns:a16="http://schemas.microsoft.com/office/drawing/2014/main" id="{D0D790E4-463D-43D4-9334-1D49C5CD26B8}"/>
            </a:ext>
          </a:extLst>
        </xdr:cNvPr>
        <xdr:cNvCxnSpPr/>
      </xdr:nvCxnSpPr>
      <xdr:spPr>
        <a:xfrm>
          <a:off x="4112260" y="17281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B74254C3-27A0-4006-89EC-F96A5C3CE573}"/>
            </a:ext>
          </a:extLst>
        </xdr:cNvPr>
        <xdr:cNvSpPr txBox="1"/>
      </xdr:nvSpPr>
      <xdr:spPr>
        <a:xfrm>
          <a:off x="4212590" y="17843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10" name="フローチャート: 判断 209">
          <a:extLst>
            <a:ext uri="{FF2B5EF4-FFF2-40B4-BE49-F238E27FC236}">
              <a16:creationId xmlns:a16="http://schemas.microsoft.com/office/drawing/2014/main" id="{3E12A1A4-8934-451D-8DA8-10EE4A5AD326}"/>
            </a:ext>
          </a:extLst>
        </xdr:cNvPr>
        <xdr:cNvSpPr/>
      </xdr:nvSpPr>
      <xdr:spPr>
        <a:xfrm>
          <a:off x="4131310" y="1799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11" name="フローチャート: 判断 210">
          <a:extLst>
            <a:ext uri="{FF2B5EF4-FFF2-40B4-BE49-F238E27FC236}">
              <a16:creationId xmlns:a16="http://schemas.microsoft.com/office/drawing/2014/main" id="{8FC255E8-DCBD-4DE7-9936-19C50AA1861B}"/>
            </a:ext>
          </a:extLst>
        </xdr:cNvPr>
        <xdr:cNvSpPr/>
      </xdr:nvSpPr>
      <xdr:spPr>
        <a:xfrm>
          <a:off x="3388360" y="179952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12" name="フローチャート: 判断 211">
          <a:extLst>
            <a:ext uri="{FF2B5EF4-FFF2-40B4-BE49-F238E27FC236}">
              <a16:creationId xmlns:a16="http://schemas.microsoft.com/office/drawing/2014/main" id="{2334BFDF-BDB5-4676-93EF-C182F0AF1FBC}"/>
            </a:ext>
          </a:extLst>
        </xdr:cNvPr>
        <xdr:cNvSpPr/>
      </xdr:nvSpPr>
      <xdr:spPr>
        <a:xfrm>
          <a:off x="2571750" y="179100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13" name="フローチャート: 判断 212">
          <a:extLst>
            <a:ext uri="{FF2B5EF4-FFF2-40B4-BE49-F238E27FC236}">
              <a16:creationId xmlns:a16="http://schemas.microsoft.com/office/drawing/2014/main" id="{7ACE57C6-B894-48B1-9CFD-BCD6D2C2A0A0}"/>
            </a:ext>
          </a:extLst>
        </xdr:cNvPr>
        <xdr:cNvSpPr/>
      </xdr:nvSpPr>
      <xdr:spPr>
        <a:xfrm>
          <a:off x="1774190" y="1791008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214" name="フローチャート: 判断 213">
          <a:extLst>
            <a:ext uri="{FF2B5EF4-FFF2-40B4-BE49-F238E27FC236}">
              <a16:creationId xmlns:a16="http://schemas.microsoft.com/office/drawing/2014/main" id="{AFCD42C9-8AB7-4276-B816-3195BFF13950}"/>
            </a:ext>
          </a:extLst>
        </xdr:cNvPr>
        <xdr:cNvSpPr/>
      </xdr:nvSpPr>
      <xdr:spPr>
        <a:xfrm>
          <a:off x="988060" y="179269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554B24D4-3B5E-4F7F-9562-9671CCD2708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8B8BB263-1CF7-4789-B288-9F0C85693702}"/>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E9A5C3A2-8C39-49BC-8E76-A9649108EE82}"/>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1232A4E3-675C-4D0C-92FB-29745757A122}"/>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F404F663-CCBC-48F2-82F2-9095CAEE7B43}"/>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4173</xdr:rowOff>
    </xdr:from>
    <xdr:to>
      <xdr:col>24</xdr:col>
      <xdr:colOff>114300</xdr:colOff>
      <xdr:row>106</xdr:row>
      <xdr:rowOff>105773</xdr:rowOff>
    </xdr:to>
    <xdr:sp macro="" textlink="">
      <xdr:nvSpPr>
        <xdr:cNvPr id="220" name="楕円 219">
          <a:extLst>
            <a:ext uri="{FF2B5EF4-FFF2-40B4-BE49-F238E27FC236}">
              <a16:creationId xmlns:a16="http://schemas.microsoft.com/office/drawing/2014/main" id="{975378FB-AEAE-447E-AC45-ED2F8717D33C}"/>
            </a:ext>
          </a:extLst>
        </xdr:cNvPr>
        <xdr:cNvSpPr/>
      </xdr:nvSpPr>
      <xdr:spPr>
        <a:xfrm>
          <a:off x="4131310" y="181797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154050</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C2F512B1-A025-4B44-8FBF-B0F8505D6EC4}"/>
            </a:ext>
          </a:extLst>
        </xdr:cNvPr>
        <xdr:cNvSpPr txBox="1"/>
      </xdr:nvSpPr>
      <xdr:spPr>
        <a:xfrm>
          <a:off x="421259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138068</xdr:rowOff>
    </xdr:from>
    <xdr:to>
      <xdr:col>20</xdr:col>
      <xdr:colOff>38100</xdr:colOff>
      <xdr:row>106</xdr:row>
      <xdr:rowOff>68218</xdr:rowOff>
    </xdr:to>
    <xdr:sp macro="" textlink="">
      <xdr:nvSpPr>
        <xdr:cNvPr id="222" name="楕円 221">
          <a:extLst>
            <a:ext uri="{FF2B5EF4-FFF2-40B4-BE49-F238E27FC236}">
              <a16:creationId xmlns:a16="http://schemas.microsoft.com/office/drawing/2014/main" id="{B344B0EE-FCB5-4D55-8A9D-F92D349D2316}"/>
            </a:ext>
          </a:extLst>
        </xdr:cNvPr>
        <xdr:cNvSpPr/>
      </xdr:nvSpPr>
      <xdr:spPr>
        <a:xfrm>
          <a:off x="3388360" y="1813650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17418</xdr:rowOff>
    </xdr:from>
    <xdr:to>
      <xdr:col>24</xdr:col>
      <xdr:colOff>63500</xdr:colOff>
      <xdr:row>106</xdr:row>
      <xdr:rowOff>54973</xdr:rowOff>
    </xdr:to>
    <xdr:cxnSp macro="">
      <xdr:nvCxnSpPr>
        <xdr:cNvPr id="223" name="直線コネクタ 222">
          <a:extLst>
            <a:ext uri="{FF2B5EF4-FFF2-40B4-BE49-F238E27FC236}">
              <a16:creationId xmlns:a16="http://schemas.microsoft.com/office/drawing/2014/main" id="{60101BA8-3DE0-47A0-BDDB-B7890DA1CC76}"/>
            </a:ext>
          </a:extLst>
        </xdr:cNvPr>
        <xdr:cNvCxnSpPr/>
      </xdr:nvCxnSpPr>
      <xdr:spPr>
        <a:xfrm>
          <a:off x="3431540" y="18194928"/>
          <a:ext cx="7429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102144</xdr:rowOff>
    </xdr:from>
    <xdr:to>
      <xdr:col>15</xdr:col>
      <xdr:colOff>101600</xdr:colOff>
      <xdr:row>106</xdr:row>
      <xdr:rowOff>32294</xdr:rowOff>
    </xdr:to>
    <xdr:sp macro="" textlink="">
      <xdr:nvSpPr>
        <xdr:cNvPr id="224" name="楕円 223">
          <a:extLst>
            <a:ext uri="{FF2B5EF4-FFF2-40B4-BE49-F238E27FC236}">
              <a16:creationId xmlns:a16="http://schemas.microsoft.com/office/drawing/2014/main" id="{E73122A2-F16E-4A80-A1AF-84269A06DB8F}"/>
            </a:ext>
          </a:extLst>
        </xdr:cNvPr>
        <xdr:cNvSpPr/>
      </xdr:nvSpPr>
      <xdr:spPr>
        <a:xfrm>
          <a:off x="2571750" y="181005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152944</xdr:rowOff>
    </xdr:from>
    <xdr:to>
      <xdr:col>19</xdr:col>
      <xdr:colOff>177800</xdr:colOff>
      <xdr:row>106</xdr:row>
      <xdr:rowOff>17418</xdr:rowOff>
    </xdr:to>
    <xdr:cxnSp macro="">
      <xdr:nvCxnSpPr>
        <xdr:cNvPr id="225" name="直線コネクタ 224">
          <a:extLst>
            <a:ext uri="{FF2B5EF4-FFF2-40B4-BE49-F238E27FC236}">
              <a16:creationId xmlns:a16="http://schemas.microsoft.com/office/drawing/2014/main" id="{2E50C7CB-E80D-4EB7-8242-0A895D8CF748}"/>
            </a:ext>
          </a:extLst>
        </xdr:cNvPr>
        <xdr:cNvCxnSpPr/>
      </xdr:nvCxnSpPr>
      <xdr:spPr>
        <a:xfrm>
          <a:off x="2626360" y="18155194"/>
          <a:ext cx="805180" cy="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64588</xdr:rowOff>
    </xdr:from>
    <xdr:to>
      <xdr:col>10</xdr:col>
      <xdr:colOff>165100</xdr:colOff>
      <xdr:row>105</xdr:row>
      <xdr:rowOff>166188</xdr:rowOff>
    </xdr:to>
    <xdr:sp macro="" textlink="">
      <xdr:nvSpPr>
        <xdr:cNvPr id="226" name="楕円 225">
          <a:extLst>
            <a:ext uri="{FF2B5EF4-FFF2-40B4-BE49-F238E27FC236}">
              <a16:creationId xmlns:a16="http://schemas.microsoft.com/office/drawing/2014/main" id="{4BE0A944-79E9-4FF7-A985-F798CD5054DD}"/>
            </a:ext>
          </a:extLst>
        </xdr:cNvPr>
        <xdr:cNvSpPr/>
      </xdr:nvSpPr>
      <xdr:spPr>
        <a:xfrm>
          <a:off x="1774190" y="18063028"/>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115388</xdr:rowOff>
    </xdr:from>
    <xdr:to>
      <xdr:col>15</xdr:col>
      <xdr:colOff>50800</xdr:colOff>
      <xdr:row>105</xdr:row>
      <xdr:rowOff>152944</xdr:rowOff>
    </xdr:to>
    <xdr:cxnSp macro="">
      <xdr:nvCxnSpPr>
        <xdr:cNvPr id="227" name="直線コネクタ 226">
          <a:extLst>
            <a:ext uri="{FF2B5EF4-FFF2-40B4-BE49-F238E27FC236}">
              <a16:creationId xmlns:a16="http://schemas.microsoft.com/office/drawing/2014/main" id="{1E478201-77DA-42D0-935D-A356F2560916}"/>
            </a:ext>
          </a:extLst>
        </xdr:cNvPr>
        <xdr:cNvCxnSpPr/>
      </xdr:nvCxnSpPr>
      <xdr:spPr>
        <a:xfrm>
          <a:off x="1828800" y="18117638"/>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228" name="楕円 227">
          <a:extLst>
            <a:ext uri="{FF2B5EF4-FFF2-40B4-BE49-F238E27FC236}">
              <a16:creationId xmlns:a16="http://schemas.microsoft.com/office/drawing/2014/main" id="{0D6ACAF9-8099-491B-B606-2A6D99A38862}"/>
            </a:ext>
          </a:extLst>
        </xdr:cNvPr>
        <xdr:cNvSpPr/>
      </xdr:nvSpPr>
      <xdr:spPr>
        <a:xfrm>
          <a:off x="988060" y="18047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115388</xdr:rowOff>
    </xdr:to>
    <xdr:cxnSp macro="">
      <xdr:nvCxnSpPr>
        <xdr:cNvPr id="229" name="直線コネクタ 228">
          <a:extLst>
            <a:ext uri="{FF2B5EF4-FFF2-40B4-BE49-F238E27FC236}">
              <a16:creationId xmlns:a16="http://schemas.microsoft.com/office/drawing/2014/main" id="{9762BFF5-5456-4DDC-9107-64C13FCA058B}"/>
            </a:ext>
          </a:extLst>
        </xdr:cNvPr>
        <xdr:cNvCxnSpPr/>
      </xdr:nvCxnSpPr>
      <xdr:spPr>
        <a:xfrm>
          <a:off x="1031240" y="18100222"/>
          <a:ext cx="79756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230" name="n_1aveValue【市民会館】&#10;有形固定資産減価償却率">
          <a:extLst>
            <a:ext uri="{FF2B5EF4-FFF2-40B4-BE49-F238E27FC236}">
              <a16:creationId xmlns:a16="http://schemas.microsoft.com/office/drawing/2014/main" id="{7F733254-22EA-4ACE-A929-444EAA7EA1DB}"/>
            </a:ext>
          </a:extLst>
        </xdr:cNvPr>
        <xdr:cNvSpPr txBox="1"/>
      </xdr:nvSpPr>
      <xdr:spPr>
        <a:xfrm>
          <a:off x="3239144" y="1776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231" name="n_2aveValue【市民会館】&#10;有形固定資産減価償却率">
          <a:extLst>
            <a:ext uri="{FF2B5EF4-FFF2-40B4-BE49-F238E27FC236}">
              <a16:creationId xmlns:a16="http://schemas.microsoft.com/office/drawing/2014/main" id="{BD41A337-6C1B-4E23-9C1D-48A96FBBE878}"/>
            </a:ext>
          </a:extLst>
        </xdr:cNvPr>
        <xdr:cNvSpPr txBox="1"/>
      </xdr:nvSpPr>
      <xdr:spPr>
        <a:xfrm>
          <a:off x="2439044"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232" name="n_3aveValue【市民会館】&#10;有形固定資産減価償却率">
          <a:extLst>
            <a:ext uri="{FF2B5EF4-FFF2-40B4-BE49-F238E27FC236}">
              <a16:creationId xmlns:a16="http://schemas.microsoft.com/office/drawing/2014/main" id="{F45685EE-C688-49CE-856D-0B3A800E74CD}"/>
            </a:ext>
          </a:extLst>
        </xdr:cNvPr>
        <xdr:cNvSpPr txBox="1"/>
      </xdr:nvSpPr>
      <xdr:spPr>
        <a:xfrm>
          <a:off x="1641484"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233" name="n_4aveValue【市民会館】&#10;有形固定資産減価償却率">
          <a:extLst>
            <a:ext uri="{FF2B5EF4-FFF2-40B4-BE49-F238E27FC236}">
              <a16:creationId xmlns:a16="http://schemas.microsoft.com/office/drawing/2014/main" id="{EE8ED6D2-9896-4C48-87EF-B0A5815EEAC5}"/>
            </a:ext>
          </a:extLst>
        </xdr:cNvPr>
        <xdr:cNvSpPr txBox="1"/>
      </xdr:nvSpPr>
      <xdr:spPr>
        <a:xfrm>
          <a:off x="85535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59345</xdr:rowOff>
    </xdr:from>
    <xdr:ext cx="405111" cy="259045"/>
    <xdr:sp macro="" textlink="">
      <xdr:nvSpPr>
        <xdr:cNvPr id="234" name="n_1mainValue【市民会館】&#10;有形固定資産減価償却率">
          <a:extLst>
            <a:ext uri="{FF2B5EF4-FFF2-40B4-BE49-F238E27FC236}">
              <a16:creationId xmlns:a16="http://schemas.microsoft.com/office/drawing/2014/main" id="{4B9C9540-6640-4A1D-89F8-75EBAD3EAEAA}"/>
            </a:ext>
          </a:extLst>
        </xdr:cNvPr>
        <xdr:cNvSpPr txBox="1"/>
      </xdr:nvSpPr>
      <xdr:spPr>
        <a:xfrm>
          <a:off x="3239144" y="1822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23421</xdr:rowOff>
    </xdr:from>
    <xdr:ext cx="405111" cy="259045"/>
    <xdr:sp macro="" textlink="">
      <xdr:nvSpPr>
        <xdr:cNvPr id="235" name="n_2mainValue【市民会館】&#10;有形固定資産減価償却率">
          <a:extLst>
            <a:ext uri="{FF2B5EF4-FFF2-40B4-BE49-F238E27FC236}">
              <a16:creationId xmlns:a16="http://schemas.microsoft.com/office/drawing/2014/main" id="{82F8E54A-CE83-44A2-B6F6-DDD92770E1B8}"/>
            </a:ext>
          </a:extLst>
        </xdr:cNvPr>
        <xdr:cNvSpPr txBox="1"/>
      </xdr:nvSpPr>
      <xdr:spPr>
        <a:xfrm>
          <a:off x="2439044" y="1819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157315</xdr:rowOff>
    </xdr:from>
    <xdr:ext cx="405111" cy="259045"/>
    <xdr:sp macro="" textlink="">
      <xdr:nvSpPr>
        <xdr:cNvPr id="236" name="n_3mainValue【市民会館】&#10;有形固定資産減価償却率">
          <a:extLst>
            <a:ext uri="{FF2B5EF4-FFF2-40B4-BE49-F238E27FC236}">
              <a16:creationId xmlns:a16="http://schemas.microsoft.com/office/drawing/2014/main" id="{53F97572-7EEC-49B5-80E1-80585AE4355F}"/>
            </a:ext>
          </a:extLst>
        </xdr:cNvPr>
        <xdr:cNvSpPr txBox="1"/>
      </xdr:nvSpPr>
      <xdr:spPr>
        <a:xfrm>
          <a:off x="1641484" y="1816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237" name="n_4mainValue【市民会館】&#10;有形固定資産減価償却率">
          <a:extLst>
            <a:ext uri="{FF2B5EF4-FFF2-40B4-BE49-F238E27FC236}">
              <a16:creationId xmlns:a16="http://schemas.microsoft.com/office/drawing/2014/main" id="{F1544315-08B0-447B-AC58-5304576CB82F}"/>
            </a:ext>
          </a:extLst>
        </xdr:cNvPr>
        <xdr:cNvSpPr txBox="1"/>
      </xdr:nvSpPr>
      <xdr:spPr>
        <a:xfrm>
          <a:off x="855354" y="1813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FA5302BA-10ED-4066-B6DA-45F99183A0B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8D5D7955-4917-452D-92B2-CF0445B10EB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58B0C650-266D-4233-B377-9C7F28B41EF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6E0C06DB-8249-4C26-94EF-0BA5F752FB9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8DCEF912-A77F-48C6-9FE5-FFAFC25657A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13D282FD-D284-49FE-920C-44A1293C5A9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A5CEEACC-B5DD-42E8-8D22-7D7F8AF15EF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7D7FF346-D97A-4788-86D1-BE9AC06B5E85}"/>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94DF6447-F480-4979-A801-59C9798BF72F}"/>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8548CB1A-765E-44D7-8901-594198206E8F}"/>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4DF9FF11-8D50-4345-A90F-62FCF9789E77}"/>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0AF7E998-B4FA-48BC-9493-9FBF2896F385}"/>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E4713192-1533-44EA-A1F8-F463485E7D55}"/>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C33C4092-3CEC-4042-81A2-20AC53E84AF4}"/>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7E860E14-D735-4AC6-B8D2-51524C57C164}"/>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C6647C7E-BCD1-4DC5-A00E-4987293569B5}"/>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6851F8C2-CBAA-4CFF-ADD0-3D497EF6A666}"/>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FE7787F9-B131-4CFA-BD15-9E3A983BAC8C}"/>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8747A2DC-70E7-43DD-8661-C636CF29152C}"/>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5EABD1EE-D62D-4DCA-A557-1ECBB46BC946}"/>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1C98A735-8E1D-4BA2-A0FD-6AB1340C924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BC946FB2-8903-4F50-9563-0E47F71C53AC}"/>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0880041B-0039-4FA5-B6EC-18BD653BFB3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61" name="直線コネクタ 260">
          <a:extLst>
            <a:ext uri="{FF2B5EF4-FFF2-40B4-BE49-F238E27FC236}">
              <a16:creationId xmlns:a16="http://schemas.microsoft.com/office/drawing/2014/main" id="{B18F2C3D-9A58-4CB9-8606-A752D622A3DD}"/>
            </a:ext>
          </a:extLst>
        </xdr:cNvPr>
        <xdr:cNvCxnSpPr/>
      </xdr:nvCxnSpPr>
      <xdr:spPr>
        <a:xfrm flipV="1">
          <a:off x="9429115" y="1731797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62" name="【市民会館】&#10;一人当たり面積最小値テキスト">
          <a:extLst>
            <a:ext uri="{FF2B5EF4-FFF2-40B4-BE49-F238E27FC236}">
              <a16:creationId xmlns:a16="http://schemas.microsoft.com/office/drawing/2014/main" id="{212BB44C-E3AE-4D7F-BDDF-AFEBA0CD43B7}"/>
            </a:ext>
          </a:extLst>
        </xdr:cNvPr>
        <xdr:cNvSpPr txBox="1"/>
      </xdr:nvSpPr>
      <xdr:spPr>
        <a:xfrm>
          <a:off x="9467850" y="186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63" name="直線コネクタ 262">
          <a:extLst>
            <a:ext uri="{FF2B5EF4-FFF2-40B4-BE49-F238E27FC236}">
              <a16:creationId xmlns:a16="http://schemas.microsoft.com/office/drawing/2014/main" id="{A6A9C3D4-DC48-475B-B5D5-57E3D581034F}"/>
            </a:ext>
          </a:extLst>
        </xdr:cNvPr>
        <xdr:cNvCxnSpPr/>
      </xdr:nvCxnSpPr>
      <xdr:spPr>
        <a:xfrm>
          <a:off x="9356090" y="186133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64" name="【市民会館】&#10;一人当たり面積最大値テキスト">
          <a:extLst>
            <a:ext uri="{FF2B5EF4-FFF2-40B4-BE49-F238E27FC236}">
              <a16:creationId xmlns:a16="http://schemas.microsoft.com/office/drawing/2014/main" id="{A6A2F7BA-BE3A-4BEC-8AEC-8E1B1930A3F1}"/>
            </a:ext>
          </a:extLst>
        </xdr:cNvPr>
        <xdr:cNvSpPr txBox="1"/>
      </xdr:nvSpPr>
      <xdr:spPr>
        <a:xfrm>
          <a:off x="946785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65" name="直線コネクタ 264">
          <a:extLst>
            <a:ext uri="{FF2B5EF4-FFF2-40B4-BE49-F238E27FC236}">
              <a16:creationId xmlns:a16="http://schemas.microsoft.com/office/drawing/2014/main" id="{FA7BBC7F-E9FF-4DC4-818B-956DAEC92786}"/>
            </a:ext>
          </a:extLst>
        </xdr:cNvPr>
        <xdr:cNvCxnSpPr/>
      </xdr:nvCxnSpPr>
      <xdr:spPr>
        <a:xfrm>
          <a:off x="9356090" y="173179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266" name="【市民会館】&#10;一人当たり面積平均値テキスト">
          <a:extLst>
            <a:ext uri="{FF2B5EF4-FFF2-40B4-BE49-F238E27FC236}">
              <a16:creationId xmlns:a16="http://schemas.microsoft.com/office/drawing/2014/main" id="{402028FE-0669-4630-8F2D-CF377D011F1B}"/>
            </a:ext>
          </a:extLst>
        </xdr:cNvPr>
        <xdr:cNvSpPr txBox="1"/>
      </xdr:nvSpPr>
      <xdr:spPr>
        <a:xfrm>
          <a:off x="9467850" y="18300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67" name="フローチャート: 判断 266">
          <a:extLst>
            <a:ext uri="{FF2B5EF4-FFF2-40B4-BE49-F238E27FC236}">
              <a16:creationId xmlns:a16="http://schemas.microsoft.com/office/drawing/2014/main" id="{BDF8829C-27A7-412F-8FF6-A80CACCA9306}"/>
            </a:ext>
          </a:extLst>
        </xdr:cNvPr>
        <xdr:cNvSpPr/>
      </xdr:nvSpPr>
      <xdr:spPr>
        <a:xfrm>
          <a:off x="9394190" y="1831873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268" name="フローチャート: 判断 267">
          <a:extLst>
            <a:ext uri="{FF2B5EF4-FFF2-40B4-BE49-F238E27FC236}">
              <a16:creationId xmlns:a16="http://schemas.microsoft.com/office/drawing/2014/main" id="{8A3291D1-6B56-4F08-B7B0-C2F07D414E47}"/>
            </a:ext>
          </a:extLst>
        </xdr:cNvPr>
        <xdr:cNvSpPr/>
      </xdr:nvSpPr>
      <xdr:spPr>
        <a:xfrm>
          <a:off x="8632190" y="1830616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269" name="フローチャート: 判断 268">
          <a:extLst>
            <a:ext uri="{FF2B5EF4-FFF2-40B4-BE49-F238E27FC236}">
              <a16:creationId xmlns:a16="http://schemas.microsoft.com/office/drawing/2014/main" id="{C0A7B851-8838-4CC8-ACE2-C65C671F407D}"/>
            </a:ext>
          </a:extLst>
        </xdr:cNvPr>
        <xdr:cNvSpPr/>
      </xdr:nvSpPr>
      <xdr:spPr>
        <a:xfrm>
          <a:off x="7846060" y="18342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270" name="フローチャート: 判断 269">
          <a:extLst>
            <a:ext uri="{FF2B5EF4-FFF2-40B4-BE49-F238E27FC236}">
              <a16:creationId xmlns:a16="http://schemas.microsoft.com/office/drawing/2014/main" id="{E17F4662-6674-461D-AC34-CA3C549303AF}"/>
            </a:ext>
          </a:extLst>
        </xdr:cNvPr>
        <xdr:cNvSpPr/>
      </xdr:nvSpPr>
      <xdr:spPr>
        <a:xfrm>
          <a:off x="7029450" y="183438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271" name="フローチャート: 判断 270">
          <a:extLst>
            <a:ext uri="{FF2B5EF4-FFF2-40B4-BE49-F238E27FC236}">
              <a16:creationId xmlns:a16="http://schemas.microsoft.com/office/drawing/2014/main" id="{A64375F5-7A2F-48BF-92E6-22D7C56FE24C}"/>
            </a:ext>
          </a:extLst>
        </xdr:cNvPr>
        <xdr:cNvSpPr/>
      </xdr:nvSpPr>
      <xdr:spPr>
        <a:xfrm>
          <a:off x="6231890" y="1832254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4F0140BB-E7A2-4670-975A-53B20FB2B9DE}"/>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976465AF-E95F-40EC-A34D-F60B9C86E59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1BEB232E-9E1D-4156-81D8-600CC319A3FF}"/>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9F5C1194-92C5-4E8F-B533-4D7577E8BB91}"/>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3E485B26-70C7-48E0-ACEA-447B6462B406}"/>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110744</xdr:rowOff>
    </xdr:from>
    <xdr:to>
      <xdr:col>55</xdr:col>
      <xdr:colOff>50800</xdr:colOff>
      <xdr:row>107</xdr:row>
      <xdr:rowOff>40894</xdr:rowOff>
    </xdr:to>
    <xdr:sp macro="" textlink="">
      <xdr:nvSpPr>
        <xdr:cNvPr id="277" name="楕円 276">
          <a:extLst>
            <a:ext uri="{FF2B5EF4-FFF2-40B4-BE49-F238E27FC236}">
              <a16:creationId xmlns:a16="http://schemas.microsoft.com/office/drawing/2014/main" id="{464BAA4C-704D-4A89-97FD-CA01FE995A56}"/>
            </a:ext>
          </a:extLst>
        </xdr:cNvPr>
        <xdr:cNvSpPr/>
      </xdr:nvSpPr>
      <xdr:spPr>
        <a:xfrm>
          <a:off x="9394190" y="1828444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133621</xdr:rowOff>
    </xdr:from>
    <xdr:ext cx="469744" cy="259045"/>
    <xdr:sp macro="" textlink="">
      <xdr:nvSpPr>
        <xdr:cNvPr id="278" name="【市民会館】&#10;一人当たり面積該当値テキスト">
          <a:extLst>
            <a:ext uri="{FF2B5EF4-FFF2-40B4-BE49-F238E27FC236}">
              <a16:creationId xmlns:a16="http://schemas.microsoft.com/office/drawing/2014/main" id="{848801D3-7E9C-4699-AF82-95AA20049D57}"/>
            </a:ext>
          </a:extLst>
        </xdr:cNvPr>
        <xdr:cNvSpPr txBox="1"/>
      </xdr:nvSpPr>
      <xdr:spPr>
        <a:xfrm>
          <a:off x="9467850" y="1813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121031</xdr:rowOff>
    </xdr:from>
    <xdr:to>
      <xdr:col>50</xdr:col>
      <xdr:colOff>165100</xdr:colOff>
      <xdr:row>107</xdr:row>
      <xdr:rowOff>51181</xdr:rowOff>
    </xdr:to>
    <xdr:sp macro="" textlink="">
      <xdr:nvSpPr>
        <xdr:cNvPr id="279" name="楕円 278">
          <a:extLst>
            <a:ext uri="{FF2B5EF4-FFF2-40B4-BE49-F238E27FC236}">
              <a16:creationId xmlns:a16="http://schemas.microsoft.com/office/drawing/2014/main" id="{A6F9A4E2-8198-4C46-A230-A2CD35DCD253}"/>
            </a:ext>
          </a:extLst>
        </xdr:cNvPr>
        <xdr:cNvSpPr/>
      </xdr:nvSpPr>
      <xdr:spPr>
        <a:xfrm>
          <a:off x="8632190" y="182966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161544</xdr:rowOff>
    </xdr:from>
    <xdr:to>
      <xdr:col>55</xdr:col>
      <xdr:colOff>0</xdr:colOff>
      <xdr:row>107</xdr:row>
      <xdr:rowOff>381</xdr:rowOff>
    </xdr:to>
    <xdr:cxnSp macro="">
      <xdr:nvCxnSpPr>
        <xdr:cNvPr id="280" name="直線コネクタ 279">
          <a:extLst>
            <a:ext uri="{FF2B5EF4-FFF2-40B4-BE49-F238E27FC236}">
              <a16:creationId xmlns:a16="http://schemas.microsoft.com/office/drawing/2014/main" id="{25894938-E4EE-44B6-9D08-F09C8BC42DFD}"/>
            </a:ext>
          </a:extLst>
        </xdr:cNvPr>
        <xdr:cNvCxnSpPr/>
      </xdr:nvCxnSpPr>
      <xdr:spPr>
        <a:xfrm flipV="1">
          <a:off x="8686800" y="18337149"/>
          <a:ext cx="74295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130175</xdr:rowOff>
    </xdr:from>
    <xdr:to>
      <xdr:col>46</xdr:col>
      <xdr:colOff>38100</xdr:colOff>
      <xdr:row>107</xdr:row>
      <xdr:rowOff>60325</xdr:rowOff>
    </xdr:to>
    <xdr:sp macro="" textlink="">
      <xdr:nvSpPr>
        <xdr:cNvPr id="281" name="楕円 280">
          <a:extLst>
            <a:ext uri="{FF2B5EF4-FFF2-40B4-BE49-F238E27FC236}">
              <a16:creationId xmlns:a16="http://schemas.microsoft.com/office/drawing/2014/main" id="{A1B6D9DA-8159-4789-984A-B6192A5A474D}"/>
            </a:ext>
          </a:extLst>
        </xdr:cNvPr>
        <xdr:cNvSpPr/>
      </xdr:nvSpPr>
      <xdr:spPr>
        <a:xfrm>
          <a:off x="7846060" y="183076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xdr:rowOff>
    </xdr:from>
    <xdr:to>
      <xdr:col>50</xdr:col>
      <xdr:colOff>114300</xdr:colOff>
      <xdr:row>107</xdr:row>
      <xdr:rowOff>9525</xdr:rowOff>
    </xdr:to>
    <xdr:cxnSp macro="">
      <xdr:nvCxnSpPr>
        <xdr:cNvPr id="282" name="直線コネクタ 281">
          <a:extLst>
            <a:ext uri="{FF2B5EF4-FFF2-40B4-BE49-F238E27FC236}">
              <a16:creationId xmlns:a16="http://schemas.microsoft.com/office/drawing/2014/main" id="{FA8BBA7B-CD52-42BD-B754-ED08D8480A5A}"/>
            </a:ext>
          </a:extLst>
        </xdr:cNvPr>
        <xdr:cNvCxnSpPr/>
      </xdr:nvCxnSpPr>
      <xdr:spPr>
        <a:xfrm flipV="1">
          <a:off x="7889240" y="18345531"/>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141224</xdr:rowOff>
    </xdr:from>
    <xdr:to>
      <xdr:col>41</xdr:col>
      <xdr:colOff>101600</xdr:colOff>
      <xdr:row>107</xdr:row>
      <xdr:rowOff>71374</xdr:rowOff>
    </xdr:to>
    <xdr:sp macro="" textlink="">
      <xdr:nvSpPr>
        <xdr:cNvPr id="283" name="楕円 282">
          <a:extLst>
            <a:ext uri="{FF2B5EF4-FFF2-40B4-BE49-F238E27FC236}">
              <a16:creationId xmlns:a16="http://schemas.microsoft.com/office/drawing/2014/main" id="{C98B4C1C-9EDB-4BC5-9FEB-08B2C83B7432}"/>
            </a:ext>
          </a:extLst>
        </xdr:cNvPr>
        <xdr:cNvSpPr/>
      </xdr:nvSpPr>
      <xdr:spPr>
        <a:xfrm>
          <a:off x="7029450" y="1831301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xdr:rowOff>
    </xdr:from>
    <xdr:to>
      <xdr:col>45</xdr:col>
      <xdr:colOff>177800</xdr:colOff>
      <xdr:row>107</xdr:row>
      <xdr:rowOff>20574</xdr:rowOff>
    </xdr:to>
    <xdr:cxnSp macro="">
      <xdr:nvCxnSpPr>
        <xdr:cNvPr id="284" name="直線コネクタ 283">
          <a:extLst>
            <a:ext uri="{FF2B5EF4-FFF2-40B4-BE49-F238E27FC236}">
              <a16:creationId xmlns:a16="http://schemas.microsoft.com/office/drawing/2014/main" id="{01138EE7-C7D9-4B84-A73F-6EF41D7C5BC1}"/>
            </a:ext>
          </a:extLst>
        </xdr:cNvPr>
        <xdr:cNvCxnSpPr/>
      </xdr:nvCxnSpPr>
      <xdr:spPr>
        <a:xfrm flipV="1">
          <a:off x="7084060" y="18356580"/>
          <a:ext cx="80518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154560</xdr:rowOff>
    </xdr:from>
    <xdr:to>
      <xdr:col>36</xdr:col>
      <xdr:colOff>165100</xdr:colOff>
      <xdr:row>107</xdr:row>
      <xdr:rowOff>84710</xdr:rowOff>
    </xdr:to>
    <xdr:sp macro="" textlink="">
      <xdr:nvSpPr>
        <xdr:cNvPr id="285" name="楕円 284">
          <a:extLst>
            <a:ext uri="{FF2B5EF4-FFF2-40B4-BE49-F238E27FC236}">
              <a16:creationId xmlns:a16="http://schemas.microsoft.com/office/drawing/2014/main" id="{5CCA20C6-F9FF-4525-B4FB-3809FA5D3560}"/>
            </a:ext>
          </a:extLst>
        </xdr:cNvPr>
        <xdr:cNvSpPr/>
      </xdr:nvSpPr>
      <xdr:spPr>
        <a:xfrm>
          <a:off x="6231890" y="183282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20574</xdr:rowOff>
    </xdr:from>
    <xdr:to>
      <xdr:col>41</xdr:col>
      <xdr:colOff>50800</xdr:colOff>
      <xdr:row>107</xdr:row>
      <xdr:rowOff>33910</xdr:rowOff>
    </xdr:to>
    <xdr:cxnSp macro="">
      <xdr:nvCxnSpPr>
        <xdr:cNvPr id="286" name="直線コネクタ 285">
          <a:extLst>
            <a:ext uri="{FF2B5EF4-FFF2-40B4-BE49-F238E27FC236}">
              <a16:creationId xmlns:a16="http://schemas.microsoft.com/office/drawing/2014/main" id="{3B1359DB-4786-45B8-A0D8-5AA89AA0961E}"/>
            </a:ext>
          </a:extLst>
        </xdr:cNvPr>
        <xdr:cNvCxnSpPr/>
      </xdr:nvCxnSpPr>
      <xdr:spPr>
        <a:xfrm flipV="1">
          <a:off x="6286500" y="18361914"/>
          <a:ext cx="79756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287" name="n_1aveValue【市民会館】&#10;一人当たり面積">
          <a:extLst>
            <a:ext uri="{FF2B5EF4-FFF2-40B4-BE49-F238E27FC236}">
              <a16:creationId xmlns:a16="http://schemas.microsoft.com/office/drawing/2014/main" id="{761A854F-A9CE-479E-A6B9-17F2B2389B3B}"/>
            </a:ext>
          </a:extLst>
        </xdr:cNvPr>
        <xdr:cNvSpPr txBox="1"/>
      </xdr:nvSpPr>
      <xdr:spPr>
        <a:xfrm>
          <a:off x="8454467" y="1839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288" name="n_2aveValue【市民会館】&#10;一人当たり面積">
          <a:extLst>
            <a:ext uri="{FF2B5EF4-FFF2-40B4-BE49-F238E27FC236}">
              <a16:creationId xmlns:a16="http://schemas.microsoft.com/office/drawing/2014/main" id="{27356D09-AF9C-4E61-A251-64F4EF457426}"/>
            </a:ext>
          </a:extLst>
        </xdr:cNvPr>
        <xdr:cNvSpPr txBox="1"/>
      </xdr:nvSpPr>
      <xdr:spPr>
        <a:xfrm>
          <a:off x="7673417" y="1843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289" name="n_3aveValue【市民会館】&#10;一人当たり面積">
          <a:extLst>
            <a:ext uri="{FF2B5EF4-FFF2-40B4-BE49-F238E27FC236}">
              <a16:creationId xmlns:a16="http://schemas.microsoft.com/office/drawing/2014/main" id="{5CEE770B-DB19-4D86-8AD7-7C9563353DF7}"/>
            </a:ext>
          </a:extLst>
        </xdr:cNvPr>
        <xdr:cNvSpPr txBox="1"/>
      </xdr:nvSpPr>
      <xdr:spPr>
        <a:xfrm>
          <a:off x="6866332"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290" name="n_4aveValue【市民会館】&#10;一人当たり面積">
          <a:extLst>
            <a:ext uri="{FF2B5EF4-FFF2-40B4-BE49-F238E27FC236}">
              <a16:creationId xmlns:a16="http://schemas.microsoft.com/office/drawing/2014/main" id="{66E99A5A-A447-47CB-8E41-99A8E9D6CC5D}"/>
            </a:ext>
          </a:extLst>
        </xdr:cNvPr>
        <xdr:cNvSpPr txBox="1"/>
      </xdr:nvSpPr>
      <xdr:spPr>
        <a:xfrm>
          <a:off x="6068772" y="180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67708</xdr:rowOff>
    </xdr:from>
    <xdr:ext cx="469744" cy="259045"/>
    <xdr:sp macro="" textlink="">
      <xdr:nvSpPr>
        <xdr:cNvPr id="291" name="n_1mainValue【市民会館】&#10;一人当たり面積">
          <a:extLst>
            <a:ext uri="{FF2B5EF4-FFF2-40B4-BE49-F238E27FC236}">
              <a16:creationId xmlns:a16="http://schemas.microsoft.com/office/drawing/2014/main" id="{7ABA9DD1-1733-458C-BBF1-710E353D07BC}"/>
            </a:ext>
          </a:extLst>
        </xdr:cNvPr>
        <xdr:cNvSpPr txBox="1"/>
      </xdr:nvSpPr>
      <xdr:spPr>
        <a:xfrm>
          <a:off x="845446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76852</xdr:rowOff>
    </xdr:from>
    <xdr:ext cx="469744" cy="259045"/>
    <xdr:sp macro="" textlink="">
      <xdr:nvSpPr>
        <xdr:cNvPr id="292" name="n_2mainValue【市民会館】&#10;一人当たり面積">
          <a:extLst>
            <a:ext uri="{FF2B5EF4-FFF2-40B4-BE49-F238E27FC236}">
              <a16:creationId xmlns:a16="http://schemas.microsoft.com/office/drawing/2014/main" id="{5B1E5225-01B1-4C43-80AB-581E5D5B7D31}"/>
            </a:ext>
          </a:extLst>
        </xdr:cNvPr>
        <xdr:cNvSpPr txBox="1"/>
      </xdr:nvSpPr>
      <xdr:spPr>
        <a:xfrm>
          <a:off x="767341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87901</xdr:rowOff>
    </xdr:from>
    <xdr:ext cx="469744" cy="259045"/>
    <xdr:sp macro="" textlink="">
      <xdr:nvSpPr>
        <xdr:cNvPr id="293" name="n_3mainValue【市民会館】&#10;一人当たり面積">
          <a:extLst>
            <a:ext uri="{FF2B5EF4-FFF2-40B4-BE49-F238E27FC236}">
              <a16:creationId xmlns:a16="http://schemas.microsoft.com/office/drawing/2014/main" id="{5D2E6AC3-3E55-41B3-940B-3FC05F0981D1}"/>
            </a:ext>
          </a:extLst>
        </xdr:cNvPr>
        <xdr:cNvSpPr txBox="1"/>
      </xdr:nvSpPr>
      <xdr:spPr>
        <a:xfrm>
          <a:off x="6866332" y="180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75837</xdr:rowOff>
    </xdr:from>
    <xdr:ext cx="469744" cy="259045"/>
    <xdr:sp macro="" textlink="">
      <xdr:nvSpPr>
        <xdr:cNvPr id="294" name="n_4mainValue【市民会館】&#10;一人当たり面積">
          <a:extLst>
            <a:ext uri="{FF2B5EF4-FFF2-40B4-BE49-F238E27FC236}">
              <a16:creationId xmlns:a16="http://schemas.microsoft.com/office/drawing/2014/main" id="{28DA4A96-D711-488B-9272-8F46E21A2EA6}"/>
            </a:ext>
          </a:extLst>
        </xdr:cNvPr>
        <xdr:cNvSpPr txBox="1"/>
      </xdr:nvSpPr>
      <xdr:spPr>
        <a:xfrm>
          <a:off x="6068772" y="1842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CCFB92F8-2FFC-4F5F-B7B3-9CC46B9281F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E16AE2A8-80F8-440F-B4CA-F614FC3300D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560BC978-BB96-4117-9772-0AE621F9B31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BD1FE5D2-4994-446C-96F8-B1245D3E4382}"/>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38F4CBA1-78B3-417F-BCBF-40F22BEB6B25}"/>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C5B8FD2A-FA66-4BA7-BAF8-9D603B7D512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F88A2F4F-3A9A-455D-B6DE-1112A5D0226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6C03058-B529-422C-B409-4D7D2E112D31}"/>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C3FABF06-F789-4CBD-AB5E-D1971D9A8C0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E8E1D57E-AFD2-4B8A-BE46-54E96655A60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C9027538-619C-4D1F-ACA1-3DA49FBB449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C69E7D0B-4E6C-4255-9CCC-F3ECCB85EF6F}"/>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D7001CC7-C699-4A53-9A2F-AD6A4DB38CA9}"/>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3937CAA0-D87A-47B2-903E-B41BBAAD34D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F0476715-BF63-4AEE-A18D-8265D6CC7FE1}"/>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F57C5267-5DFE-4DB2-8346-066B99F5AED0}"/>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1D10CFA9-3BB0-41DE-8F06-1C0332FF4741}"/>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CECF2F17-0236-4040-A658-C062B5622401}"/>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906BA5DC-23F5-496A-9365-C0F684B6D62E}"/>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ED6D92AF-22FC-4449-9CC7-ED7C206809B9}"/>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D55B57D3-4382-42B3-B7B2-63C1AAF9515B}"/>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1536C78B-45CE-48CB-B71A-4B508A72FE2A}"/>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C74B78F9-2570-411B-BF5D-F0279C76AE88}"/>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D92A73F2-5FFB-4D83-90BF-92DCF7BEFCC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A044DE69-61A0-4258-B980-B148678D12A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20" name="直線コネクタ 319">
          <a:extLst>
            <a:ext uri="{FF2B5EF4-FFF2-40B4-BE49-F238E27FC236}">
              <a16:creationId xmlns:a16="http://schemas.microsoft.com/office/drawing/2014/main" id="{16F66414-D5BE-4C90-B7C0-F11D1FDABFD2}"/>
            </a:ext>
          </a:extLst>
        </xdr:cNvPr>
        <xdr:cNvCxnSpPr/>
      </xdr:nvCxnSpPr>
      <xdr:spPr>
        <a:xfrm flipV="1">
          <a:off x="14703424" y="571227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7737BD9A-A911-4F73-9CFD-203118B11B4C}"/>
            </a:ext>
          </a:extLst>
        </xdr:cNvPr>
        <xdr:cNvSpPr txBox="1"/>
      </xdr:nvSpPr>
      <xdr:spPr>
        <a:xfrm>
          <a:off x="14742160" y="726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2" name="直線コネクタ 321">
          <a:extLst>
            <a:ext uri="{FF2B5EF4-FFF2-40B4-BE49-F238E27FC236}">
              <a16:creationId xmlns:a16="http://schemas.microsoft.com/office/drawing/2014/main" id="{73331ACC-BDD3-421E-91DE-60FF9C526716}"/>
            </a:ext>
          </a:extLst>
        </xdr:cNvPr>
        <xdr:cNvCxnSpPr/>
      </xdr:nvCxnSpPr>
      <xdr:spPr>
        <a:xfrm>
          <a:off x="14611350" y="72602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A680C8B2-E4B7-41D0-90E1-3E235C3B8E1E}"/>
            </a:ext>
          </a:extLst>
        </xdr:cNvPr>
        <xdr:cNvSpPr txBox="1"/>
      </xdr:nvSpPr>
      <xdr:spPr>
        <a:xfrm>
          <a:off x="14742160" y="5493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4" name="直線コネクタ 323">
          <a:extLst>
            <a:ext uri="{FF2B5EF4-FFF2-40B4-BE49-F238E27FC236}">
              <a16:creationId xmlns:a16="http://schemas.microsoft.com/office/drawing/2014/main" id="{15D7FB59-1A76-47F8-9C43-865114C8A2F4}"/>
            </a:ext>
          </a:extLst>
        </xdr:cNvPr>
        <xdr:cNvCxnSpPr/>
      </xdr:nvCxnSpPr>
      <xdr:spPr>
        <a:xfrm>
          <a:off x="14611350" y="571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59F53AEB-ABD6-4312-90E5-8649F8122D98}"/>
            </a:ext>
          </a:extLst>
        </xdr:cNvPr>
        <xdr:cNvSpPr txBox="1"/>
      </xdr:nvSpPr>
      <xdr:spPr>
        <a:xfrm>
          <a:off x="1474216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6" name="フローチャート: 判断 325">
          <a:extLst>
            <a:ext uri="{FF2B5EF4-FFF2-40B4-BE49-F238E27FC236}">
              <a16:creationId xmlns:a16="http://schemas.microsoft.com/office/drawing/2014/main" id="{DCF14B46-228F-4F2A-9645-8BCA609B4AA3}"/>
            </a:ext>
          </a:extLst>
        </xdr:cNvPr>
        <xdr:cNvSpPr/>
      </xdr:nvSpPr>
      <xdr:spPr>
        <a:xfrm>
          <a:off x="14649450" y="647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7" name="フローチャート: 判断 326">
          <a:extLst>
            <a:ext uri="{FF2B5EF4-FFF2-40B4-BE49-F238E27FC236}">
              <a16:creationId xmlns:a16="http://schemas.microsoft.com/office/drawing/2014/main" id="{8C097147-247A-49B2-B2DF-A8C02C682DF9}"/>
            </a:ext>
          </a:extLst>
        </xdr:cNvPr>
        <xdr:cNvSpPr/>
      </xdr:nvSpPr>
      <xdr:spPr>
        <a:xfrm>
          <a:off x="13887450" y="651600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8" name="フローチャート: 判断 327">
          <a:extLst>
            <a:ext uri="{FF2B5EF4-FFF2-40B4-BE49-F238E27FC236}">
              <a16:creationId xmlns:a16="http://schemas.microsoft.com/office/drawing/2014/main" id="{8DE35FC9-C345-4D84-B7BD-E72242EFBF33}"/>
            </a:ext>
          </a:extLst>
        </xdr:cNvPr>
        <xdr:cNvSpPr/>
      </xdr:nvSpPr>
      <xdr:spPr>
        <a:xfrm>
          <a:off x="13089890" y="650484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9" name="フローチャート: 判断 328">
          <a:extLst>
            <a:ext uri="{FF2B5EF4-FFF2-40B4-BE49-F238E27FC236}">
              <a16:creationId xmlns:a16="http://schemas.microsoft.com/office/drawing/2014/main" id="{B82DF65B-0249-4FA3-AB06-5D2473D397E7}"/>
            </a:ext>
          </a:extLst>
        </xdr:cNvPr>
        <xdr:cNvSpPr/>
      </xdr:nvSpPr>
      <xdr:spPr>
        <a:xfrm>
          <a:off x="12303760" y="64762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30" name="フローチャート: 判断 329">
          <a:extLst>
            <a:ext uri="{FF2B5EF4-FFF2-40B4-BE49-F238E27FC236}">
              <a16:creationId xmlns:a16="http://schemas.microsoft.com/office/drawing/2014/main" id="{015A5841-1058-4765-B901-74DCF133C6AC}"/>
            </a:ext>
          </a:extLst>
        </xdr:cNvPr>
        <xdr:cNvSpPr/>
      </xdr:nvSpPr>
      <xdr:spPr>
        <a:xfrm>
          <a:off x="11487150" y="670269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58330CCC-6651-4808-864C-7C22FB4AA1A8}"/>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FDF9529-94A6-44DD-922E-B6A7ED11DFF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DD1773E6-1272-40CD-8C61-14DFA2C2D0B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80E87D5A-02A5-40B3-BD44-DA1A271C84D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F8AF44C-AA35-4A47-AF07-F880FF4ADDA8}"/>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146231</xdr:rowOff>
    </xdr:from>
    <xdr:to>
      <xdr:col>85</xdr:col>
      <xdr:colOff>177800</xdr:colOff>
      <xdr:row>40</xdr:row>
      <xdr:rowOff>76381</xdr:rowOff>
    </xdr:to>
    <xdr:sp macro="" textlink="">
      <xdr:nvSpPr>
        <xdr:cNvPr id="336" name="楕円 335">
          <a:extLst>
            <a:ext uri="{FF2B5EF4-FFF2-40B4-BE49-F238E27FC236}">
              <a16:creationId xmlns:a16="http://schemas.microsoft.com/office/drawing/2014/main" id="{1A77D57A-8E12-44C8-9914-56869A86BC34}"/>
            </a:ext>
          </a:extLst>
        </xdr:cNvPr>
        <xdr:cNvSpPr/>
      </xdr:nvSpPr>
      <xdr:spPr>
        <a:xfrm>
          <a:off x="14649450" y="68308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124658</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F33DECC3-36C1-4D1B-91B4-E56C18366C83}"/>
            </a:ext>
          </a:extLst>
        </xdr:cNvPr>
        <xdr:cNvSpPr txBox="1"/>
      </xdr:nvSpPr>
      <xdr:spPr>
        <a:xfrm>
          <a:off x="14742160" y="681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338" name="楕円 337">
          <a:extLst>
            <a:ext uri="{FF2B5EF4-FFF2-40B4-BE49-F238E27FC236}">
              <a16:creationId xmlns:a16="http://schemas.microsoft.com/office/drawing/2014/main" id="{1EC379F7-5D9C-42D7-A457-6D64F9D93F67}"/>
            </a:ext>
          </a:extLst>
        </xdr:cNvPr>
        <xdr:cNvSpPr/>
      </xdr:nvSpPr>
      <xdr:spPr>
        <a:xfrm>
          <a:off x="13887450" y="68101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25581</xdr:rowOff>
    </xdr:to>
    <xdr:cxnSp macro="">
      <xdr:nvCxnSpPr>
        <xdr:cNvPr id="339" name="直線コネクタ 338">
          <a:extLst>
            <a:ext uri="{FF2B5EF4-FFF2-40B4-BE49-F238E27FC236}">
              <a16:creationId xmlns:a16="http://schemas.microsoft.com/office/drawing/2014/main" id="{11B71FC5-382B-4748-A066-469C096EE3DE}"/>
            </a:ext>
          </a:extLst>
        </xdr:cNvPr>
        <xdr:cNvCxnSpPr/>
      </xdr:nvCxnSpPr>
      <xdr:spPr>
        <a:xfrm>
          <a:off x="13942060" y="6859088"/>
          <a:ext cx="762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340" name="楕円 339">
          <a:extLst>
            <a:ext uri="{FF2B5EF4-FFF2-40B4-BE49-F238E27FC236}">
              <a16:creationId xmlns:a16="http://schemas.microsoft.com/office/drawing/2014/main" id="{A296360A-6391-4FFB-9EB0-01ABBF51CD84}"/>
            </a:ext>
          </a:extLst>
        </xdr:cNvPr>
        <xdr:cNvSpPr/>
      </xdr:nvSpPr>
      <xdr:spPr>
        <a:xfrm>
          <a:off x="13089890" y="678161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1088</xdr:rowOff>
    </xdr:to>
    <xdr:cxnSp macro="">
      <xdr:nvCxnSpPr>
        <xdr:cNvPr id="341" name="直線コネクタ 340">
          <a:extLst>
            <a:ext uri="{FF2B5EF4-FFF2-40B4-BE49-F238E27FC236}">
              <a16:creationId xmlns:a16="http://schemas.microsoft.com/office/drawing/2014/main" id="{282DD191-CAA8-4DC7-B53E-2A5CE9DF137B}"/>
            </a:ext>
          </a:extLst>
        </xdr:cNvPr>
        <xdr:cNvCxnSpPr/>
      </xdr:nvCxnSpPr>
      <xdr:spPr>
        <a:xfrm>
          <a:off x="13144500" y="6836228"/>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342" name="楕円 341">
          <a:extLst>
            <a:ext uri="{FF2B5EF4-FFF2-40B4-BE49-F238E27FC236}">
              <a16:creationId xmlns:a16="http://schemas.microsoft.com/office/drawing/2014/main" id="{4D9941AC-494E-47A0-B65E-46931B94E220}"/>
            </a:ext>
          </a:extLst>
        </xdr:cNvPr>
        <xdr:cNvSpPr/>
      </xdr:nvSpPr>
      <xdr:spPr>
        <a:xfrm>
          <a:off x="12303760" y="67609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39</xdr:row>
      <xdr:rowOff>149678</xdr:rowOff>
    </xdr:to>
    <xdr:cxnSp macro="">
      <xdr:nvCxnSpPr>
        <xdr:cNvPr id="343" name="直線コネクタ 342">
          <a:extLst>
            <a:ext uri="{FF2B5EF4-FFF2-40B4-BE49-F238E27FC236}">
              <a16:creationId xmlns:a16="http://schemas.microsoft.com/office/drawing/2014/main" id="{2A20F020-548B-4FEE-B2BE-EDD8361CF738}"/>
            </a:ext>
          </a:extLst>
        </xdr:cNvPr>
        <xdr:cNvCxnSpPr/>
      </xdr:nvCxnSpPr>
      <xdr:spPr>
        <a:xfrm>
          <a:off x="12346940" y="6813640"/>
          <a:ext cx="797560" cy="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66B12765-B9B0-438B-ADC4-1F60BA10963D}"/>
            </a:ext>
          </a:extLst>
        </xdr:cNvPr>
        <xdr:cNvSpPr txBox="1"/>
      </xdr:nvSpPr>
      <xdr:spPr>
        <a:xfrm>
          <a:off x="13738234" y="62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62BD3F48-B2A9-4A3A-9DAD-611AFE6D53A6}"/>
            </a:ext>
          </a:extLst>
        </xdr:cNvPr>
        <xdr:cNvSpPr txBox="1"/>
      </xdr:nvSpPr>
      <xdr:spPr>
        <a:xfrm>
          <a:off x="12957184" y="627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79E3DFEF-3100-4CFE-9A50-1B84A624F0A6}"/>
            </a:ext>
          </a:extLst>
        </xdr:cNvPr>
        <xdr:cNvSpPr txBox="1"/>
      </xdr:nvSpPr>
      <xdr:spPr>
        <a:xfrm>
          <a:off x="12171054" y="625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A7D92FB2-6720-4CBF-8E84-BE4003B4C341}"/>
            </a:ext>
          </a:extLst>
        </xdr:cNvPr>
        <xdr:cNvSpPr txBox="1"/>
      </xdr:nvSpPr>
      <xdr:spPr>
        <a:xfrm>
          <a:off x="11354444" y="647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5369B245-AD80-40AD-AAB6-6343D95903BA}"/>
            </a:ext>
          </a:extLst>
        </xdr:cNvPr>
        <xdr:cNvSpPr txBox="1"/>
      </xdr:nvSpPr>
      <xdr:spPr>
        <a:xfrm>
          <a:off x="13738234" y="690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454E7997-88F5-4624-9DEF-196AB31219B4}"/>
            </a:ext>
          </a:extLst>
        </xdr:cNvPr>
        <xdr:cNvSpPr txBox="1"/>
      </xdr:nvSpPr>
      <xdr:spPr>
        <a:xfrm>
          <a:off x="12957184" y="687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5C67D0E7-F035-4A89-BE6D-AC5C5F1CA337}"/>
            </a:ext>
          </a:extLst>
        </xdr:cNvPr>
        <xdr:cNvSpPr txBox="1"/>
      </xdr:nvSpPr>
      <xdr:spPr>
        <a:xfrm>
          <a:off x="12171054" y="685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F2B53A2D-2486-4464-8DEF-4EE6680D350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3A17371E-DE40-4EA8-ADDC-1A83EC03BD2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A2275C1F-3164-410F-97AE-12C25C48A2A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D9ED8A0-3B1A-4CB1-99A1-6596480AA8D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6C91C170-2431-4D8B-908A-37C721AD5C7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9C2C59F2-31F7-45B7-89C4-ED8D62163645}"/>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E548AC85-F804-4D1D-A285-2EFAC008FEE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23A4D76-7044-4D28-961E-E1D09DD6E3A3}"/>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1036702E-7E41-4D30-A680-79CA94434A3D}"/>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3D806757-89BE-49ED-A6EB-E6D4CDE58182}"/>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87445393-201F-4072-A610-08952CF6A4A4}"/>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70E14B9C-9F47-42AA-9DB3-95CBDEAC1DF5}"/>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25F6B8C4-8B02-49A4-BE47-A87738ACBAFC}"/>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a:extLst>
            <a:ext uri="{FF2B5EF4-FFF2-40B4-BE49-F238E27FC236}">
              <a16:creationId xmlns:a16="http://schemas.microsoft.com/office/drawing/2014/main" id="{8E4D1B8C-6F1F-4384-9E32-8BFA42708050}"/>
            </a:ext>
          </a:extLst>
        </xdr:cNvPr>
        <xdr:cNvSpPr txBox="1"/>
      </xdr:nvSpPr>
      <xdr:spPr>
        <a:xfrm>
          <a:off x="15849828" y="656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35D71FCC-7C09-4808-9ECE-452414CAD07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a:extLst>
            <a:ext uri="{FF2B5EF4-FFF2-40B4-BE49-F238E27FC236}">
              <a16:creationId xmlns:a16="http://schemas.microsoft.com/office/drawing/2014/main" id="{9D753E38-4677-471A-B539-B84D8E7EAD8E}"/>
            </a:ext>
          </a:extLst>
        </xdr:cNvPr>
        <xdr:cNvSpPr txBox="1"/>
      </xdr:nvSpPr>
      <xdr:spPr>
        <a:xfrm>
          <a:off x="15849828" y="610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8AC23082-832D-4C66-A079-2D11581802B2}"/>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a:extLst>
            <a:ext uri="{FF2B5EF4-FFF2-40B4-BE49-F238E27FC236}">
              <a16:creationId xmlns:a16="http://schemas.microsoft.com/office/drawing/2014/main" id="{F53B6AB0-39E4-40D1-A010-E08D96F2F3F6}"/>
            </a:ext>
          </a:extLst>
        </xdr:cNvPr>
        <xdr:cNvSpPr txBox="1"/>
      </xdr:nvSpPr>
      <xdr:spPr>
        <a:xfrm>
          <a:off x="15849828" y="56508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B7A03EDB-3EF6-49D0-A53D-4754D4A5172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418A23B8-8511-45A5-9535-F54C99E537BA}"/>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91BEA872-90B1-4925-A46E-0CFC32EE7E0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2" name="直線コネクタ 371">
          <a:extLst>
            <a:ext uri="{FF2B5EF4-FFF2-40B4-BE49-F238E27FC236}">
              <a16:creationId xmlns:a16="http://schemas.microsoft.com/office/drawing/2014/main" id="{F980F560-339A-4C6F-97F3-1209A8F61982}"/>
            </a:ext>
          </a:extLst>
        </xdr:cNvPr>
        <xdr:cNvCxnSpPr/>
      </xdr:nvCxnSpPr>
      <xdr:spPr>
        <a:xfrm flipV="1">
          <a:off x="19947254" y="5790705"/>
          <a:ext cx="0" cy="1374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EAF53130-34C5-4E90-AA20-765A82C41889}"/>
            </a:ext>
          </a:extLst>
        </xdr:cNvPr>
        <xdr:cNvSpPr txBox="1"/>
      </xdr:nvSpPr>
      <xdr:spPr>
        <a:xfrm>
          <a:off x="19985990" y="716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4" name="直線コネクタ 373">
          <a:extLst>
            <a:ext uri="{FF2B5EF4-FFF2-40B4-BE49-F238E27FC236}">
              <a16:creationId xmlns:a16="http://schemas.microsoft.com/office/drawing/2014/main" id="{B1755CCF-4AF3-4FE5-AB36-2EE34A370AA2}"/>
            </a:ext>
          </a:extLst>
        </xdr:cNvPr>
        <xdr:cNvCxnSpPr/>
      </xdr:nvCxnSpPr>
      <xdr:spPr>
        <a:xfrm>
          <a:off x="19885660" y="7165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6D9C0654-E46F-47A9-A8A5-1758FB35A2D4}"/>
            </a:ext>
          </a:extLst>
        </xdr:cNvPr>
        <xdr:cNvSpPr txBox="1"/>
      </xdr:nvSpPr>
      <xdr:spPr>
        <a:xfrm>
          <a:off x="19985990" y="55716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6" name="直線コネクタ 375">
          <a:extLst>
            <a:ext uri="{FF2B5EF4-FFF2-40B4-BE49-F238E27FC236}">
              <a16:creationId xmlns:a16="http://schemas.microsoft.com/office/drawing/2014/main" id="{4A0CC62E-B1CF-49A4-B98D-1285335EA7C5}"/>
            </a:ext>
          </a:extLst>
        </xdr:cNvPr>
        <xdr:cNvCxnSpPr/>
      </xdr:nvCxnSpPr>
      <xdr:spPr>
        <a:xfrm>
          <a:off x="19885660" y="5790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BC1A6E62-5DF9-4786-9323-1F9FD3329E91}"/>
            </a:ext>
          </a:extLst>
        </xdr:cNvPr>
        <xdr:cNvSpPr txBox="1"/>
      </xdr:nvSpPr>
      <xdr:spPr>
        <a:xfrm>
          <a:off x="1998599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8" name="フローチャート: 判断 377">
          <a:extLst>
            <a:ext uri="{FF2B5EF4-FFF2-40B4-BE49-F238E27FC236}">
              <a16:creationId xmlns:a16="http://schemas.microsoft.com/office/drawing/2014/main" id="{529983F7-9396-4230-94A1-CF5DDF4AC3DA}"/>
            </a:ext>
          </a:extLst>
        </xdr:cNvPr>
        <xdr:cNvSpPr/>
      </xdr:nvSpPr>
      <xdr:spPr>
        <a:xfrm>
          <a:off x="19904710" y="699045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79" name="フローチャート: 判断 378">
          <a:extLst>
            <a:ext uri="{FF2B5EF4-FFF2-40B4-BE49-F238E27FC236}">
              <a16:creationId xmlns:a16="http://schemas.microsoft.com/office/drawing/2014/main" id="{30B43AF5-753A-4BFA-888F-1B8D99D1DB0A}"/>
            </a:ext>
          </a:extLst>
        </xdr:cNvPr>
        <xdr:cNvSpPr/>
      </xdr:nvSpPr>
      <xdr:spPr>
        <a:xfrm>
          <a:off x="19161760" y="6978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0" name="フローチャート: 判断 379">
          <a:extLst>
            <a:ext uri="{FF2B5EF4-FFF2-40B4-BE49-F238E27FC236}">
              <a16:creationId xmlns:a16="http://schemas.microsoft.com/office/drawing/2014/main" id="{9E161BE8-6877-41F5-AFF8-5EEA54095C46}"/>
            </a:ext>
          </a:extLst>
        </xdr:cNvPr>
        <xdr:cNvSpPr/>
      </xdr:nvSpPr>
      <xdr:spPr>
        <a:xfrm>
          <a:off x="18345150" y="69914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1" name="フローチャート: 判断 380">
          <a:extLst>
            <a:ext uri="{FF2B5EF4-FFF2-40B4-BE49-F238E27FC236}">
              <a16:creationId xmlns:a16="http://schemas.microsoft.com/office/drawing/2014/main" id="{6D5266B9-802D-45FB-A2CD-1240E559D36F}"/>
            </a:ext>
          </a:extLst>
        </xdr:cNvPr>
        <xdr:cNvSpPr/>
      </xdr:nvSpPr>
      <xdr:spPr>
        <a:xfrm>
          <a:off x="17547590" y="69905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2" name="フローチャート: 判断 381">
          <a:extLst>
            <a:ext uri="{FF2B5EF4-FFF2-40B4-BE49-F238E27FC236}">
              <a16:creationId xmlns:a16="http://schemas.microsoft.com/office/drawing/2014/main" id="{66280321-EFCC-42E4-BEAA-9AAC3A6EE692}"/>
            </a:ext>
          </a:extLst>
        </xdr:cNvPr>
        <xdr:cNvSpPr/>
      </xdr:nvSpPr>
      <xdr:spPr>
        <a:xfrm>
          <a:off x="16761460" y="702032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DAA16218-8C55-47F2-BD65-DC60BC172A2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58F5A08C-BF71-4325-A9FC-E69AEB8E736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C78AC9A0-AA37-4F4F-9AB3-B5622F005E0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5DF58A9-9DEF-421F-9149-58E90C20B96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E2FFCA3-51B5-4908-945D-BC24BDFEB16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38327</xdr:rowOff>
    </xdr:from>
    <xdr:to>
      <xdr:col>116</xdr:col>
      <xdr:colOff>114300</xdr:colOff>
      <xdr:row>41</xdr:row>
      <xdr:rowOff>139927</xdr:rowOff>
    </xdr:to>
    <xdr:sp macro="" textlink="">
      <xdr:nvSpPr>
        <xdr:cNvPr id="388" name="楕円 387">
          <a:extLst>
            <a:ext uri="{FF2B5EF4-FFF2-40B4-BE49-F238E27FC236}">
              <a16:creationId xmlns:a16="http://schemas.microsoft.com/office/drawing/2014/main" id="{B100548B-DD4D-4C27-8CF6-1BFF90AAAADE}"/>
            </a:ext>
          </a:extLst>
        </xdr:cNvPr>
        <xdr:cNvSpPr/>
      </xdr:nvSpPr>
      <xdr:spPr>
        <a:xfrm>
          <a:off x="19904710" y="70677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124704</xdr:rowOff>
    </xdr:from>
    <xdr:ext cx="534377" cy="259045"/>
    <xdr:sp macro="" textlink="">
      <xdr:nvSpPr>
        <xdr:cNvPr id="389" name="【一般廃棄物処理施設】&#10;一人当たり有形固定資産（償却資産）額該当値テキスト">
          <a:extLst>
            <a:ext uri="{FF2B5EF4-FFF2-40B4-BE49-F238E27FC236}">
              <a16:creationId xmlns:a16="http://schemas.microsoft.com/office/drawing/2014/main" id="{1DA4B1D3-8C1A-4C39-AA08-4017864F65CA}"/>
            </a:ext>
          </a:extLst>
        </xdr:cNvPr>
        <xdr:cNvSpPr txBox="1"/>
      </xdr:nvSpPr>
      <xdr:spPr>
        <a:xfrm>
          <a:off x="19985990" y="69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47327</xdr:rowOff>
    </xdr:from>
    <xdr:to>
      <xdr:col>112</xdr:col>
      <xdr:colOff>38100</xdr:colOff>
      <xdr:row>41</xdr:row>
      <xdr:rowOff>148927</xdr:rowOff>
    </xdr:to>
    <xdr:sp macro="" textlink="">
      <xdr:nvSpPr>
        <xdr:cNvPr id="390" name="楕円 389">
          <a:extLst>
            <a:ext uri="{FF2B5EF4-FFF2-40B4-BE49-F238E27FC236}">
              <a16:creationId xmlns:a16="http://schemas.microsoft.com/office/drawing/2014/main" id="{C37D7E6F-C2E5-42F9-9C16-8B64A9CBCCAE}"/>
            </a:ext>
          </a:extLst>
        </xdr:cNvPr>
        <xdr:cNvSpPr/>
      </xdr:nvSpPr>
      <xdr:spPr>
        <a:xfrm>
          <a:off x="19161760" y="707868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89127</xdr:rowOff>
    </xdr:from>
    <xdr:to>
      <xdr:col>116</xdr:col>
      <xdr:colOff>63500</xdr:colOff>
      <xdr:row>41</xdr:row>
      <xdr:rowOff>98127</xdr:rowOff>
    </xdr:to>
    <xdr:cxnSp macro="">
      <xdr:nvCxnSpPr>
        <xdr:cNvPr id="391" name="直線コネクタ 390">
          <a:extLst>
            <a:ext uri="{FF2B5EF4-FFF2-40B4-BE49-F238E27FC236}">
              <a16:creationId xmlns:a16="http://schemas.microsoft.com/office/drawing/2014/main" id="{70ECD087-8091-4B62-9C98-DCD3EB60C8E0}"/>
            </a:ext>
          </a:extLst>
        </xdr:cNvPr>
        <xdr:cNvCxnSpPr/>
      </xdr:nvCxnSpPr>
      <xdr:spPr>
        <a:xfrm flipV="1">
          <a:off x="19204940" y="7122387"/>
          <a:ext cx="74295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46298</xdr:rowOff>
    </xdr:from>
    <xdr:to>
      <xdr:col>107</xdr:col>
      <xdr:colOff>101600</xdr:colOff>
      <xdr:row>41</xdr:row>
      <xdr:rowOff>147898</xdr:rowOff>
    </xdr:to>
    <xdr:sp macro="" textlink="">
      <xdr:nvSpPr>
        <xdr:cNvPr id="392" name="楕円 391">
          <a:extLst>
            <a:ext uri="{FF2B5EF4-FFF2-40B4-BE49-F238E27FC236}">
              <a16:creationId xmlns:a16="http://schemas.microsoft.com/office/drawing/2014/main" id="{787D6CC7-AD36-415B-9044-DEEC0917B95A}"/>
            </a:ext>
          </a:extLst>
        </xdr:cNvPr>
        <xdr:cNvSpPr/>
      </xdr:nvSpPr>
      <xdr:spPr>
        <a:xfrm>
          <a:off x="18345150" y="70776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97098</xdr:rowOff>
    </xdr:from>
    <xdr:to>
      <xdr:col>111</xdr:col>
      <xdr:colOff>177800</xdr:colOff>
      <xdr:row>41</xdr:row>
      <xdr:rowOff>98127</xdr:rowOff>
    </xdr:to>
    <xdr:cxnSp macro="">
      <xdr:nvCxnSpPr>
        <xdr:cNvPr id="393" name="直線コネクタ 392">
          <a:extLst>
            <a:ext uri="{FF2B5EF4-FFF2-40B4-BE49-F238E27FC236}">
              <a16:creationId xmlns:a16="http://schemas.microsoft.com/office/drawing/2014/main" id="{715DA450-8553-453B-928F-91A88F892769}"/>
            </a:ext>
          </a:extLst>
        </xdr:cNvPr>
        <xdr:cNvCxnSpPr/>
      </xdr:nvCxnSpPr>
      <xdr:spPr>
        <a:xfrm>
          <a:off x="18399760" y="7122738"/>
          <a:ext cx="80518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45774</xdr:rowOff>
    </xdr:from>
    <xdr:to>
      <xdr:col>102</xdr:col>
      <xdr:colOff>165100</xdr:colOff>
      <xdr:row>41</xdr:row>
      <xdr:rowOff>147374</xdr:rowOff>
    </xdr:to>
    <xdr:sp macro="" textlink="">
      <xdr:nvSpPr>
        <xdr:cNvPr id="394" name="楕円 393">
          <a:extLst>
            <a:ext uri="{FF2B5EF4-FFF2-40B4-BE49-F238E27FC236}">
              <a16:creationId xmlns:a16="http://schemas.microsoft.com/office/drawing/2014/main" id="{F24E31FC-1CD3-4B69-B3F2-E8EA972184E0}"/>
            </a:ext>
          </a:extLst>
        </xdr:cNvPr>
        <xdr:cNvSpPr/>
      </xdr:nvSpPr>
      <xdr:spPr>
        <a:xfrm>
          <a:off x="17547590" y="707712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96574</xdr:rowOff>
    </xdr:from>
    <xdr:to>
      <xdr:col>107</xdr:col>
      <xdr:colOff>50800</xdr:colOff>
      <xdr:row>41</xdr:row>
      <xdr:rowOff>97098</xdr:rowOff>
    </xdr:to>
    <xdr:cxnSp macro="">
      <xdr:nvCxnSpPr>
        <xdr:cNvPr id="395" name="直線コネクタ 394">
          <a:extLst>
            <a:ext uri="{FF2B5EF4-FFF2-40B4-BE49-F238E27FC236}">
              <a16:creationId xmlns:a16="http://schemas.microsoft.com/office/drawing/2014/main" id="{DCE30EC4-5104-4E36-8A61-D081287783A4}"/>
            </a:ext>
          </a:extLst>
        </xdr:cNvPr>
        <xdr:cNvCxnSpPr/>
      </xdr:nvCxnSpPr>
      <xdr:spPr>
        <a:xfrm>
          <a:off x="17602200" y="7122214"/>
          <a:ext cx="79756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96" name="n_1aveValue【一般廃棄物処理施設】&#10;一人当たり有形固定資産（償却資産）額">
          <a:extLst>
            <a:ext uri="{FF2B5EF4-FFF2-40B4-BE49-F238E27FC236}">
              <a16:creationId xmlns:a16="http://schemas.microsoft.com/office/drawing/2014/main" id="{9940E230-2599-4ED2-A970-A597086185F8}"/>
            </a:ext>
          </a:extLst>
        </xdr:cNvPr>
        <xdr:cNvSpPr txBox="1"/>
      </xdr:nvSpPr>
      <xdr:spPr>
        <a:xfrm>
          <a:off x="18919405" y="674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397" name="n_2aveValue【一般廃棄物処理施設】&#10;一人当たり有形固定資産（償却資産）額">
          <a:extLst>
            <a:ext uri="{FF2B5EF4-FFF2-40B4-BE49-F238E27FC236}">
              <a16:creationId xmlns:a16="http://schemas.microsoft.com/office/drawing/2014/main" id="{E1BB418C-00DA-4D80-81A2-A96742E916C1}"/>
            </a:ext>
          </a:extLst>
        </xdr:cNvPr>
        <xdr:cNvSpPr txBox="1"/>
      </xdr:nvSpPr>
      <xdr:spPr>
        <a:xfrm>
          <a:off x="1813835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398" name="n_3aveValue【一般廃棄物処理施設】&#10;一人当たり有形固定資産（償却資産）額">
          <a:extLst>
            <a:ext uri="{FF2B5EF4-FFF2-40B4-BE49-F238E27FC236}">
              <a16:creationId xmlns:a16="http://schemas.microsoft.com/office/drawing/2014/main" id="{3BFC3B47-AC3C-4045-A1D3-C8F25B2A68D2}"/>
            </a:ext>
          </a:extLst>
        </xdr:cNvPr>
        <xdr:cNvSpPr txBox="1"/>
      </xdr:nvSpPr>
      <xdr:spPr>
        <a:xfrm>
          <a:off x="17323650" y="677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399" name="n_4aveValue【一般廃棄物処理施設】&#10;一人当たり有形固定資産（償却資産）額">
          <a:extLst>
            <a:ext uri="{FF2B5EF4-FFF2-40B4-BE49-F238E27FC236}">
              <a16:creationId xmlns:a16="http://schemas.microsoft.com/office/drawing/2014/main" id="{22CBE343-0FBC-45CD-B155-10F9A81373F1}"/>
            </a:ext>
          </a:extLst>
        </xdr:cNvPr>
        <xdr:cNvSpPr txBox="1"/>
      </xdr:nvSpPr>
      <xdr:spPr>
        <a:xfrm>
          <a:off x="16526090" y="679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140054</xdr:rowOff>
    </xdr:from>
    <xdr:ext cx="534377" cy="259045"/>
    <xdr:sp macro="" textlink="">
      <xdr:nvSpPr>
        <xdr:cNvPr id="400" name="n_1mainValue【一般廃棄物処理施設】&#10;一人当たり有形固定資産（償却資産）額">
          <a:extLst>
            <a:ext uri="{FF2B5EF4-FFF2-40B4-BE49-F238E27FC236}">
              <a16:creationId xmlns:a16="http://schemas.microsoft.com/office/drawing/2014/main" id="{E2ADE308-BA2F-4DF9-864E-0D017D7D12AC}"/>
            </a:ext>
          </a:extLst>
        </xdr:cNvPr>
        <xdr:cNvSpPr txBox="1"/>
      </xdr:nvSpPr>
      <xdr:spPr>
        <a:xfrm>
          <a:off x="18951721" y="716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139025</xdr:rowOff>
    </xdr:from>
    <xdr:ext cx="534377" cy="259045"/>
    <xdr:sp macro="" textlink="">
      <xdr:nvSpPr>
        <xdr:cNvPr id="401" name="n_2mainValue【一般廃棄物処理施設】&#10;一人当たり有形固定資産（償却資産）額">
          <a:extLst>
            <a:ext uri="{FF2B5EF4-FFF2-40B4-BE49-F238E27FC236}">
              <a16:creationId xmlns:a16="http://schemas.microsoft.com/office/drawing/2014/main" id="{0AB24CE7-1D53-456B-B732-0412A0975373}"/>
            </a:ext>
          </a:extLst>
        </xdr:cNvPr>
        <xdr:cNvSpPr txBox="1"/>
      </xdr:nvSpPr>
      <xdr:spPr>
        <a:xfrm>
          <a:off x="18170671" y="716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138501</xdr:rowOff>
    </xdr:from>
    <xdr:ext cx="534377" cy="259045"/>
    <xdr:sp macro="" textlink="">
      <xdr:nvSpPr>
        <xdr:cNvPr id="402" name="n_3mainValue【一般廃棄物処理施設】&#10;一人当たり有形固定資産（償却資産）額">
          <a:extLst>
            <a:ext uri="{FF2B5EF4-FFF2-40B4-BE49-F238E27FC236}">
              <a16:creationId xmlns:a16="http://schemas.microsoft.com/office/drawing/2014/main" id="{18A8502A-BF0F-4F0A-BFF1-DCC2B30D3F5F}"/>
            </a:ext>
          </a:extLst>
        </xdr:cNvPr>
        <xdr:cNvSpPr txBox="1"/>
      </xdr:nvSpPr>
      <xdr:spPr>
        <a:xfrm>
          <a:off x="17354061" y="716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450D56A8-5D2A-4C90-BDC4-17F2D672B45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0EEBE69B-A69E-46FE-A995-C6EAA987DFD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D9068551-B029-4ED8-B830-B5DA33CB5E2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F7B50258-0DB5-477F-94D5-A0FDDC2BC847}"/>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4FF1D3EC-CB3D-4CA8-B7D3-90480E65A5E8}"/>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0DC4F1F2-E79C-43EC-97DE-81AB6AA2862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E7399380-023B-4A8F-9113-A33C2FAA3DE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48371FDC-A0F8-475D-AAB8-0EE63A40274A}"/>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a:extLst>
            <a:ext uri="{FF2B5EF4-FFF2-40B4-BE49-F238E27FC236}">
              <a16:creationId xmlns:a16="http://schemas.microsoft.com/office/drawing/2014/main" id="{B2250F2A-D060-4F5D-8801-11162B229DF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a:extLst>
            <a:ext uri="{FF2B5EF4-FFF2-40B4-BE49-F238E27FC236}">
              <a16:creationId xmlns:a16="http://schemas.microsoft.com/office/drawing/2014/main" id="{9E1DCD74-96C1-4270-9520-08761E16F2E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a:extLst>
            <a:ext uri="{FF2B5EF4-FFF2-40B4-BE49-F238E27FC236}">
              <a16:creationId xmlns:a16="http://schemas.microsoft.com/office/drawing/2014/main" id="{044EB97B-CC32-4C07-B143-02A8D5A8C71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a:extLst>
            <a:ext uri="{FF2B5EF4-FFF2-40B4-BE49-F238E27FC236}">
              <a16:creationId xmlns:a16="http://schemas.microsoft.com/office/drawing/2014/main" id="{CCEBB9E8-DE87-4805-B2F1-2F6C04DB91E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a:extLst>
            <a:ext uri="{FF2B5EF4-FFF2-40B4-BE49-F238E27FC236}">
              <a16:creationId xmlns:a16="http://schemas.microsoft.com/office/drawing/2014/main" id="{B72A13BA-2700-4F6E-A55B-F37D6B7A7764}"/>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a:extLst>
            <a:ext uri="{FF2B5EF4-FFF2-40B4-BE49-F238E27FC236}">
              <a16:creationId xmlns:a16="http://schemas.microsoft.com/office/drawing/2014/main" id="{57CDCE1C-95AD-4B0F-B4BC-53B2CC842CFD}"/>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a:extLst>
            <a:ext uri="{FF2B5EF4-FFF2-40B4-BE49-F238E27FC236}">
              <a16:creationId xmlns:a16="http://schemas.microsoft.com/office/drawing/2014/main" id="{88711015-1399-4807-A82A-4D3B64CF2AEB}"/>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a:extLst>
            <a:ext uri="{FF2B5EF4-FFF2-40B4-BE49-F238E27FC236}">
              <a16:creationId xmlns:a16="http://schemas.microsoft.com/office/drawing/2014/main" id="{207CC7EF-81A5-4777-B1D1-0D280B7CFF6C}"/>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F5C8083D-B7D1-4B79-935F-24DFEE43FD0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0A865403-F75D-4788-BE91-92363718B2C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E2B74F8D-1B84-44CE-B55B-A243A7746DF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CABB91F8-7088-4184-9C1F-91CDD7D14FFB}"/>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D06A528E-2303-4DB5-A92E-F3F6E4D05456}"/>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A06AE727-A9AD-486F-B8EC-3D8443873EFC}"/>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AF37DC44-66BA-46C5-9A30-863E5705014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B40FE123-6337-4FCB-ACA3-D16BE91BC6F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AD8E47CD-D790-4E79-8CBF-0EEBE9AEDE9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9B4B261C-BFFC-437B-8140-1F34C80D8814}"/>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3295450F-13E6-4751-BEE7-0D30244F19E8}"/>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0" name="直線コネクタ 429">
          <a:extLst>
            <a:ext uri="{FF2B5EF4-FFF2-40B4-BE49-F238E27FC236}">
              <a16:creationId xmlns:a16="http://schemas.microsoft.com/office/drawing/2014/main" id="{D909ABDB-6EF7-4A8C-87EE-768CAD7B3B64}"/>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1" name="テキスト ボックス 430">
          <a:extLst>
            <a:ext uri="{FF2B5EF4-FFF2-40B4-BE49-F238E27FC236}">
              <a16:creationId xmlns:a16="http://schemas.microsoft.com/office/drawing/2014/main" id="{0F125A53-A01E-4388-BFCB-05CCD42D818B}"/>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2" name="直線コネクタ 431">
          <a:extLst>
            <a:ext uri="{FF2B5EF4-FFF2-40B4-BE49-F238E27FC236}">
              <a16:creationId xmlns:a16="http://schemas.microsoft.com/office/drawing/2014/main" id="{164AE029-E93D-4A5C-A45F-43F885963CDB}"/>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3" name="テキスト ボックス 432">
          <a:extLst>
            <a:ext uri="{FF2B5EF4-FFF2-40B4-BE49-F238E27FC236}">
              <a16:creationId xmlns:a16="http://schemas.microsoft.com/office/drawing/2014/main" id="{38B3266E-51FE-4C1A-91F8-C6D349E5D28C}"/>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4" name="直線コネクタ 433">
          <a:extLst>
            <a:ext uri="{FF2B5EF4-FFF2-40B4-BE49-F238E27FC236}">
              <a16:creationId xmlns:a16="http://schemas.microsoft.com/office/drawing/2014/main" id="{E7439829-E01A-420B-8C88-8C889438783B}"/>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5" name="テキスト ボックス 434">
          <a:extLst>
            <a:ext uri="{FF2B5EF4-FFF2-40B4-BE49-F238E27FC236}">
              <a16:creationId xmlns:a16="http://schemas.microsoft.com/office/drawing/2014/main" id="{BE07F42F-8CC7-414F-A2CE-8C9FE81DAED7}"/>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6" name="直線コネクタ 435">
          <a:extLst>
            <a:ext uri="{FF2B5EF4-FFF2-40B4-BE49-F238E27FC236}">
              <a16:creationId xmlns:a16="http://schemas.microsoft.com/office/drawing/2014/main" id="{4F1C8749-1529-45DD-8C93-625F730A2D81}"/>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7" name="テキスト ボックス 436">
          <a:extLst>
            <a:ext uri="{FF2B5EF4-FFF2-40B4-BE49-F238E27FC236}">
              <a16:creationId xmlns:a16="http://schemas.microsoft.com/office/drawing/2014/main" id="{73276857-420A-45B6-8AA1-E2346A6B0865}"/>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8" name="直線コネクタ 437">
          <a:extLst>
            <a:ext uri="{FF2B5EF4-FFF2-40B4-BE49-F238E27FC236}">
              <a16:creationId xmlns:a16="http://schemas.microsoft.com/office/drawing/2014/main" id="{27FD0B2D-AC02-42E1-9DDF-2566969EFA6F}"/>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39" name="テキスト ボックス 438">
          <a:extLst>
            <a:ext uri="{FF2B5EF4-FFF2-40B4-BE49-F238E27FC236}">
              <a16:creationId xmlns:a16="http://schemas.microsoft.com/office/drawing/2014/main" id="{C30E2E11-CC46-4041-80B8-4D66F5A35C3C}"/>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a:extLst>
            <a:ext uri="{FF2B5EF4-FFF2-40B4-BE49-F238E27FC236}">
              <a16:creationId xmlns:a16="http://schemas.microsoft.com/office/drawing/2014/main" id="{B63A27FD-7B36-46CD-86B5-BB13362AE697}"/>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a:extLst>
            <a:ext uri="{FF2B5EF4-FFF2-40B4-BE49-F238E27FC236}">
              <a16:creationId xmlns:a16="http://schemas.microsoft.com/office/drawing/2014/main" id="{C736FB66-76D1-491C-91D7-6B6B5DCECCAD}"/>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2" name="直線コネクタ 441">
          <a:extLst>
            <a:ext uri="{FF2B5EF4-FFF2-40B4-BE49-F238E27FC236}">
              <a16:creationId xmlns:a16="http://schemas.microsoft.com/office/drawing/2014/main" id="{892AF6B4-A925-4FBF-BD8A-9CEB2DA52B9A}"/>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3" name="【消防施設】&#10;有形固定資産減価償却率最小値テキスト">
          <a:extLst>
            <a:ext uri="{FF2B5EF4-FFF2-40B4-BE49-F238E27FC236}">
              <a16:creationId xmlns:a16="http://schemas.microsoft.com/office/drawing/2014/main" id="{5B4B14AB-04E6-48DF-8E56-1D1F26BC2DB3}"/>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4" name="直線コネクタ 443">
          <a:extLst>
            <a:ext uri="{FF2B5EF4-FFF2-40B4-BE49-F238E27FC236}">
              <a16:creationId xmlns:a16="http://schemas.microsoft.com/office/drawing/2014/main" id="{3EDFEF4B-29D9-4E4D-BD74-9CD1B7832344}"/>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5" name="【消防施設】&#10;有形固定資産減価償却率最大値テキスト">
          <a:extLst>
            <a:ext uri="{FF2B5EF4-FFF2-40B4-BE49-F238E27FC236}">
              <a16:creationId xmlns:a16="http://schemas.microsoft.com/office/drawing/2014/main" id="{DBA59C1E-71C0-4FB9-B960-C114F06DA240}"/>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6" name="直線コネクタ 445">
          <a:extLst>
            <a:ext uri="{FF2B5EF4-FFF2-40B4-BE49-F238E27FC236}">
              <a16:creationId xmlns:a16="http://schemas.microsoft.com/office/drawing/2014/main" id="{D9AE81C9-3D20-4515-9F25-EC48EB123646}"/>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47" name="【消防施設】&#10;有形固定資産減価償却率平均値テキスト">
          <a:extLst>
            <a:ext uri="{FF2B5EF4-FFF2-40B4-BE49-F238E27FC236}">
              <a16:creationId xmlns:a16="http://schemas.microsoft.com/office/drawing/2014/main" id="{97E2881B-0D3F-464D-BA47-FE598E2EF72A}"/>
            </a:ext>
          </a:extLst>
        </xdr:cNvPr>
        <xdr:cNvSpPr txBox="1"/>
      </xdr:nvSpPr>
      <xdr:spPr>
        <a:xfrm>
          <a:off x="1474216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48" name="フローチャート: 判断 447">
          <a:extLst>
            <a:ext uri="{FF2B5EF4-FFF2-40B4-BE49-F238E27FC236}">
              <a16:creationId xmlns:a16="http://schemas.microsoft.com/office/drawing/2014/main" id="{BD3FD018-9FFF-4998-A0D8-57FFF231E469}"/>
            </a:ext>
          </a:extLst>
        </xdr:cNvPr>
        <xdr:cNvSpPr/>
      </xdr:nvSpPr>
      <xdr:spPr>
        <a:xfrm>
          <a:off x="14649450" y="139852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49" name="フローチャート: 判断 448">
          <a:extLst>
            <a:ext uri="{FF2B5EF4-FFF2-40B4-BE49-F238E27FC236}">
              <a16:creationId xmlns:a16="http://schemas.microsoft.com/office/drawing/2014/main" id="{C8BE79A5-A136-4712-BAB4-A98A081E728B}"/>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0" name="フローチャート: 判断 449">
          <a:extLst>
            <a:ext uri="{FF2B5EF4-FFF2-40B4-BE49-F238E27FC236}">
              <a16:creationId xmlns:a16="http://schemas.microsoft.com/office/drawing/2014/main" id="{82FA3CBC-14CB-47FE-9AF2-9D1832DBF644}"/>
            </a:ext>
          </a:extLst>
        </xdr:cNvPr>
        <xdr:cNvSpPr/>
      </xdr:nvSpPr>
      <xdr:spPr>
        <a:xfrm>
          <a:off x="13089890" y="1404937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1" name="フローチャート: 判断 450">
          <a:extLst>
            <a:ext uri="{FF2B5EF4-FFF2-40B4-BE49-F238E27FC236}">
              <a16:creationId xmlns:a16="http://schemas.microsoft.com/office/drawing/2014/main" id="{3E16D380-11CD-4B01-9B49-851781C5A25F}"/>
            </a:ext>
          </a:extLst>
        </xdr:cNvPr>
        <xdr:cNvSpPr/>
      </xdr:nvSpPr>
      <xdr:spPr>
        <a:xfrm>
          <a:off x="12303760" y="14064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2" name="フローチャート: 判断 451">
          <a:extLst>
            <a:ext uri="{FF2B5EF4-FFF2-40B4-BE49-F238E27FC236}">
              <a16:creationId xmlns:a16="http://schemas.microsoft.com/office/drawing/2014/main" id="{46D6B864-1039-44FF-B992-139A39E368EB}"/>
            </a:ext>
          </a:extLst>
        </xdr:cNvPr>
        <xdr:cNvSpPr/>
      </xdr:nvSpPr>
      <xdr:spPr>
        <a:xfrm>
          <a:off x="11487150" y="140550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6B9857BD-4265-4DE4-B0A0-D12624602D0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2AE31163-13BD-4092-B7D5-5FDBBB5E2BA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84BE9FF-01B4-4A71-A829-4D2B981B1D8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A88E480B-37E0-4763-AB88-99600975790A}"/>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2F9C40F-47CF-424C-ABC9-9A2A527B3A46}"/>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54611</xdr:rowOff>
    </xdr:from>
    <xdr:to>
      <xdr:col>85</xdr:col>
      <xdr:colOff>177800</xdr:colOff>
      <xdr:row>84</xdr:row>
      <xdr:rowOff>156211</xdr:rowOff>
    </xdr:to>
    <xdr:sp macro="" textlink="">
      <xdr:nvSpPr>
        <xdr:cNvPr id="458" name="楕円 457">
          <a:extLst>
            <a:ext uri="{FF2B5EF4-FFF2-40B4-BE49-F238E27FC236}">
              <a16:creationId xmlns:a16="http://schemas.microsoft.com/office/drawing/2014/main" id="{850FD71B-9ECE-4B38-BBAD-7FEB6B41AA39}"/>
            </a:ext>
          </a:extLst>
        </xdr:cNvPr>
        <xdr:cNvSpPr/>
      </xdr:nvSpPr>
      <xdr:spPr>
        <a:xfrm>
          <a:off x="14649450" y="144602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140988</xdr:rowOff>
    </xdr:from>
    <xdr:ext cx="405111" cy="259045"/>
    <xdr:sp macro="" textlink="">
      <xdr:nvSpPr>
        <xdr:cNvPr id="459" name="【消防施設】&#10;有形固定資産減価償却率該当値テキスト">
          <a:extLst>
            <a:ext uri="{FF2B5EF4-FFF2-40B4-BE49-F238E27FC236}">
              <a16:creationId xmlns:a16="http://schemas.microsoft.com/office/drawing/2014/main" id="{6A10A2EB-0CA5-41C0-BF39-0D4AFBFCE87F}"/>
            </a:ext>
          </a:extLst>
        </xdr:cNvPr>
        <xdr:cNvSpPr txBox="1"/>
      </xdr:nvSpPr>
      <xdr:spPr>
        <a:xfrm>
          <a:off x="14742160" y="1436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34289</xdr:rowOff>
    </xdr:from>
    <xdr:to>
      <xdr:col>81</xdr:col>
      <xdr:colOff>101600</xdr:colOff>
      <xdr:row>84</xdr:row>
      <xdr:rowOff>135889</xdr:rowOff>
    </xdr:to>
    <xdr:sp macro="" textlink="">
      <xdr:nvSpPr>
        <xdr:cNvPr id="460" name="楕円 459">
          <a:extLst>
            <a:ext uri="{FF2B5EF4-FFF2-40B4-BE49-F238E27FC236}">
              <a16:creationId xmlns:a16="http://schemas.microsoft.com/office/drawing/2014/main" id="{167F4302-1EE7-4667-9427-524C6E8BF5E3}"/>
            </a:ext>
          </a:extLst>
        </xdr:cNvPr>
        <xdr:cNvSpPr/>
      </xdr:nvSpPr>
      <xdr:spPr>
        <a:xfrm>
          <a:off x="13887450" y="144341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85089</xdr:rowOff>
    </xdr:from>
    <xdr:to>
      <xdr:col>85</xdr:col>
      <xdr:colOff>127000</xdr:colOff>
      <xdr:row>84</xdr:row>
      <xdr:rowOff>105411</xdr:rowOff>
    </xdr:to>
    <xdr:cxnSp macro="">
      <xdr:nvCxnSpPr>
        <xdr:cNvPr id="461" name="直線コネクタ 460">
          <a:extLst>
            <a:ext uri="{FF2B5EF4-FFF2-40B4-BE49-F238E27FC236}">
              <a16:creationId xmlns:a16="http://schemas.microsoft.com/office/drawing/2014/main" id="{933847CE-9EA1-4779-9F48-14CB0DCCCF1D}"/>
            </a:ext>
          </a:extLst>
        </xdr:cNvPr>
        <xdr:cNvCxnSpPr/>
      </xdr:nvCxnSpPr>
      <xdr:spPr>
        <a:xfrm>
          <a:off x="13942060" y="14488794"/>
          <a:ext cx="762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10161</xdr:rowOff>
    </xdr:from>
    <xdr:to>
      <xdr:col>76</xdr:col>
      <xdr:colOff>165100</xdr:colOff>
      <xdr:row>84</xdr:row>
      <xdr:rowOff>111761</xdr:rowOff>
    </xdr:to>
    <xdr:sp macro="" textlink="">
      <xdr:nvSpPr>
        <xdr:cNvPr id="462" name="楕円 461">
          <a:extLst>
            <a:ext uri="{FF2B5EF4-FFF2-40B4-BE49-F238E27FC236}">
              <a16:creationId xmlns:a16="http://schemas.microsoft.com/office/drawing/2014/main" id="{CC598858-B51E-45D1-BD6E-45F4A2E75D8F}"/>
            </a:ext>
          </a:extLst>
        </xdr:cNvPr>
        <xdr:cNvSpPr/>
      </xdr:nvSpPr>
      <xdr:spPr>
        <a:xfrm>
          <a:off x="13089890" y="1441386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85089</xdr:rowOff>
    </xdr:to>
    <xdr:cxnSp macro="">
      <xdr:nvCxnSpPr>
        <xdr:cNvPr id="463" name="直線コネクタ 462">
          <a:extLst>
            <a:ext uri="{FF2B5EF4-FFF2-40B4-BE49-F238E27FC236}">
              <a16:creationId xmlns:a16="http://schemas.microsoft.com/office/drawing/2014/main" id="{383E0637-D574-4EFA-9B94-29EFF9AADE52}"/>
            </a:ext>
          </a:extLst>
        </xdr:cNvPr>
        <xdr:cNvCxnSpPr/>
      </xdr:nvCxnSpPr>
      <xdr:spPr>
        <a:xfrm>
          <a:off x="13144500" y="14458951"/>
          <a:ext cx="79756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156211</xdr:rowOff>
    </xdr:from>
    <xdr:to>
      <xdr:col>72</xdr:col>
      <xdr:colOff>38100</xdr:colOff>
      <xdr:row>84</xdr:row>
      <xdr:rowOff>86361</xdr:rowOff>
    </xdr:to>
    <xdr:sp macro="" textlink="">
      <xdr:nvSpPr>
        <xdr:cNvPr id="464" name="楕円 463">
          <a:extLst>
            <a:ext uri="{FF2B5EF4-FFF2-40B4-BE49-F238E27FC236}">
              <a16:creationId xmlns:a16="http://schemas.microsoft.com/office/drawing/2014/main" id="{AFAEFABB-5748-4995-956E-D6B1F035A53C}"/>
            </a:ext>
          </a:extLst>
        </xdr:cNvPr>
        <xdr:cNvSpPr/>
      </xdr:nvSpPr>
      <xdr:spPr>
        <a:xfrm>
          <a:off x="12303760" y="143884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35561</xdr:rowOff>
    </xdr:from>
    <xdr:to>
      <xdr:col>76</xdr:col>
      <xdr:colOff>114300</xdr:colOff>
      <xdr:row>84</xdr:row>
      <xdr:rowOff>60961</xdr:rowOff>
    </xdr:to>
    <xdr:cxnSp macro="">
      <xdr:nvCxnSpPr>
        <xdr:cNvPr id="465" name="直線コネクタ 464">
          <a:extLst>
            <a:ext uri="{FF2B5EF4-FFF2-40B4-BE49-F238E27FC236}">
              <a16:creationId xmlns:a16="http://schemas.microsoft.com/office/drawing/2014/main" id="{4ECBAC6D-94E6-4700-98DA-E3D85799F267}"/>
            </a:ext>
          </a:extLst>
        </xdr:cNvPr>
        <xdr:cNvCxnSpPr/>
      </xdr:nvCxnSpPr>
      <xdr:spPr>
        <a:xfrm>
          <a:off x="12346940" y="14437361"/>
          <a:ext cx="797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160020</xdr:rowOff>
    </xdr:from>
    <xdr:to>
      <xdr:col>67</xdr:col>
      <xdr:colOff>101600</xdr:colOff>
      <xdr:row>84</xdr:row>
      <xdr:rowOff>90170</xdr:rowOff>
    </xdr:to>
    <xdr:sp macro="" textlink="">
      <xdr:nvSpPr>
        <xdr:cNvPr id="466" name="楕円 465">
          <a:extLst>
            <a:ext uri="{FF2B5EF4-FFF2-40B4-BE49-F238E27FC236}">
              <a16:creationId xmlns:a16="http://schemas.microsoft.com/office/drawing/2014/main" id="{80CF5AF1-5518-4EF9-ACAD-E50501837BFA}"/>
            </a:ext>
          </a:extLst>
        </xdr:cNvPr>
        <xdr:cNvSpPr/>
      </xdr:nvSpPr>
      <xdr:spPr>
        <a:xfrm>
          <a:off x="11487150" y="143922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35561</xdr:rowOff>
    </xdr:from>
    <xdr:to>
      <xdr:col>71</xdr:col>
      <xdr:colOff>177800</xdr:colOff>
      <xdr:row>84</xdr:row>
      <xdr:rowOff>39370</xdr:rowOff>
    </xdr:to>
    <xdr:cxnSp macro="">
      <xdr:nvCxnSpPr>
        <xdr:cNvPr id="467" name="直線コネクタ 466">
          <a:extLst>
            <a:ext uri="{FF2B5EF4-FFF2-40B4-BE49-F238E27FC236}">
              <a16:creationId xmlns:a16="http://schemas.microsoft.com/office/drawing/2014/main" id="{1A717BDA-0650-48EE-9499-237717E0AC70}"/>
            </a:ext>
          </a:extLst>
        </xdr:cNvPr>
        <xdr:cNvCxnSpPr/>
      </xdr:nvCxnSpPr>
      <xdr:spPr>
        <a:xfrm flipV="1">
          <a:off x="11541760" y="14437361"/>
          <a:ext cx="80518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68" name="n_1aveValue【消防施設】&#10;有形固定資産減価償却率">
          <a:extLst>
            <a:ext uri="{FF2B5EF4-FFF2-40B4-BE49-F238E27FC236}">
              <a16:creationId xmlns:a16="http://schemas.microsoft.com/office/drawing/2014/main" id="{89FD834B-9291-4ADB-A31D-B3310E06D936}"/>
            </a:ext>
          </a:extLst>
        </xdr:cNvPr>
        <xdr:cNvSpPr txBox="1"/>
      </xdr:nvSpPr>
      <xdr:spPr>
        <a:xfrm>
          <a:off x="13738234" y="1377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69" name="n_2aveValue【消防施設】&#10;有形固定資産減価償却率">
          <a:extLst>
            <a:ext uri="{FF2B5EF4-FFF2-40B4-BE49-F238E27FC236}">
              <a16:creationId xmlns:a16="http://schemas.microsoft.com/office/drawing/2014/main" id="{C44828ED-B8C7-4D04-9971-2DF5C7A12985}"/>
            </a:ext>
          </a:extLst>
        </xdr:cNvPr>
        <xdr:cNvSpPr txBox="1"/>
      </xdr:nvSpPr>
      <xdr:spPr>
        <a:xfrm>
          <a:off x="12957184" y="138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70" name="n_3aveValue【消防施設】&#10;有形固定資産減価償却率">
          <a:extLst>
            <a:ext uri="{FF2B5EF4-FFF2-40B4-BE49-F238E27FC236}">
              <a16:creationId xmlns:a16="http://schemas.microsoft.com/office/drawing/2014/main" id="{644FEAA8-3CBB-4B2B-AFA5-D57E30BDC5D1}"/>
            </a:ext>
          </a:extLst>
        </xdr:cNvPr>
        <xdr:cNvSpPr txBox="1"/>
      </xdr:nvSpPr>
      <xdr:spPr>
        <a:xfrm>
          <a:off x="12171054" y="1383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71" name="n_4aveValue【消防施設】&#10;有形固定資産減価償却率">
          <a:extLst>
            <a:ext uri="{FF2B5EF4-FFF2-40B4-BE49-F238E27FC236}">
              <a16:creationId xmlns:a16="http://schemas.microsoft.com/office/drawing/2014/main" id="{B2F28D2D-A578-4866-8DF5-989F1C5EA878}"/>
            </a:ext>
          </a:extLst>
        </xdr:cNvPr>
        <xdr:cNvSpPr txBox="1"/>
      </xdr:nvSpPr>
      <xdr:spPr>
        <a:xfrm>
          <a:off x="113544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127016</xdr:rowOff>
    </xdr:from>
    <xdr:ext cx="405111" cy="259045"/>
    <xdr:sp macro="" textlink="">
      <xdr:nvSpPr>
        <xdr:cNvPr id="472" name="n_1mainValue【消防施設】&#10;有形固定資産減価償却率">
          <a:extLst>
            <a:ext uri="{FF2B5EF4-FFF2-40B4-BE49-F238E27FC236}">
              <a16:creationId xmlns:a16="http://schemas.microsoft.com/office/drawing/2014/main" id="{7D207E9B-4891-45F7-A497-C3422EC38B25}"/>
            </a:ext>
          </a:extLst>
        </xdr:cNvPr>
        <xdr:cNvSpPr txBox="1"/>
      </xdr:nvSpPr>
      <xdr:spPr>
        <a:xfrm>
          <a:off x="13738234" y="1453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102888</xdr:rowOff>
    </xdr:from>
    <xdr:ext cx="405111" cy="259045"/>
    <xdr:sp macro="" textlink="">
      <xdr:nvSpPr>
        <xdr:cNvPr id="473" name="n_2mainValue【消防施設】&#10;有形固定資産減価償却率">
          <a:extLst>
            <a:ext uri="{FF2B5EF4-FFF2-40B4-BE49-F238E27FC236}">
              <a16:creationId xmlns:a16="http://schemas.microsoft.com/office/drawing/2014/main" id="{90BA9017-2A4C-4ACD-BA18-DD8DFDAD0339}"/>
            </a:ext>
          </a:extLst>
        </xdr:cNvPr>
        <xdr:cNvSpPr txBox="1"/>
      </xdr:nvSpPr>
      <xdr:spPr>
        <a:xfrm>
          <a:off x="12957184" y="1450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77488</xdr:rowOff>
    </xdr:from>
    <xdr:ext cx="405111" cy="259045"/>
    <xdr:sp macro="" textlink="">
      <xdr:nvSpPr>
        <xdr:cNvPr id="474" name="n_3mainValue【消防施設】&#10;有形固定資産減価償却率">
          <a:extLst>
            <a:ext uri="{FF2B5EF4-FFF2-40B4-BE49-F238E27FC236}">
              <a16:creationId xmlns:a16="http://schemas.microsoft.com/office/drawing/2014/main" id="{CEFD3CCE-D67F-4784-B39A-6E43B4DF8D3C}"/>
            </a:ext>
          </a:extLst>
        </xdr:cNvPr>
        <xdr:cNvSpPr txBox="1"/>
      </xdr:nvSpPr>
      <xdr:spPr>
        <a:xfrm>
          <a:off x="12171054" y="1447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81297</xdr:rowOff>
    </xdr:from>
    <xdr:ext cx="405111" cy="259045"/>
    <xdr:sp macro="" textlink="">
      <xdr:nvSpPr>
        <xdr:cNvPr id="475" name="n_4mainValue【消防施設】&#10;有形固定資産減価償却率">
          <a:extLst>
            <a:ext uri="{FF2B5EF4-FFF2-40B4-BE49-F238E27FC236}">
              <a16:creationId xmlns:a16="http://schemas.microsoft.com/office/drawing/2014/main" id="{00C262CC-A90E-4A16-B079-E6FFB5767096}"/>
            </a:ext>
          </a:extLst>
        </xdr:cNvPr>
        <xdr:cNvSpPr txBox="1"/>
      </xdr:nvSpPr>
      <xdr:spPr>
        <a:xfrm>
          <a:off x="11354444" y="1448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a:extLst>
            <a:ext uri="{FF2B5EF4-FFF2-40B4-BE49-F238E27FC236}">
              <a16:creationId xmlns:a16="http://schemas.microsoft.com/office/drawing/2014/main" id="{B8F9907F-7148-448A-A052-A218383C011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a:extLst>
            <a:ext uri="{FF2B5EF4-FFF2-40B4-BE49-F238E27FC236}">
              <a16:creationId xmlns:a16="http://schemas.microsoft.com/office/drawing/2014/main" id="{958B7732-BAD5-4140-9AED-843CCF2E273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a:extLst>
            <a:ext uri="{FF2B5EF4-FFF2-40B4-BE49-F238E27FC236}">
              <a16:creationId xmlns:a16="http://schemas.microsoft.com/office/drawing/2014/main" id="{60DF5EDF-870A-4BAC-B94B-FFD4021C6CE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a:extLst>
            <a:ext uri="{FF2B5EF4-FFF2-40B4-BE49-F238E27FC236}">
              <a16:creationId xmlns:a16="http://schemas.microsoft.com/office/drawing/2014/main" id="{42DB5CF8-F0B3-426B-A013-8E0A8EEF819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a:extLst>
            <a:ext uri="{FF2B5EF4-FFF2-40B4-BE49-F238E27FC236}">
              <a16:creationId xmlns:a16="http://schemas.microsoft.com/office/drawing/2014/main" id="{4E9644D3-4508-427A-9D54-C3E4637FC44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a:extLst>
            <a:ext uri="{FF2B5EF4-FFF2-40B4-BE49-F238E27FC236}">
              <a16:creationId xmlns:a16="http://schemas.microsoft.com/office/drawing/2014/main" id="{648FD452-02CF-4AF5-AC11-60EA94A05D8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a:extLst>
            <a:ext uri="{FF2B5EF4-FFF2-40B4-BE49-F238E27FC236}">
              <a16:creationId xmlns:a16="http://schemas.microsoft.com/office/drawing/2014/main" id="{6DE12468-84C4-4B32-A7B7-6CE824AE469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a:extLst>
            <a:ext uri="{FF2B5EF4-FFF2-40B4-BE49-F238E27FC236}">
              <a16:creationId xmlns:a16="http://schemas.microsoft.com/office/drawing/2014/main" id="{EDCBA753-C4B4-4FB9-9DB9-AB9B13900929}"/>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4" name="テキスト ボックス 483">
          <a:extLst>
            <a:ext uri="{FF2B5EF4-FFF2-40B4-BE49-F238E27FC236}">
              <a16:creationId xmlns:a16="http://schemas.microsoft.com/office/drawing/2014/main" id="{592023CF-4CAF-4C18-95F7-9C0EE666AC23}"/>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5" name="直線コネクタ 484">
          <a:extLst>
            <a:ext uri="{FF2B5EF4-FFF2-40B4-BE49-F238E27FC236}">
              <a16:creationId xmlns:a16="http://schemas.microsoft.com/office/drawing/2014/main" id="{CFF64E8C-E486-4B27-802C-45F348EA57E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6" name="直線コネクタ 485">
          <a:extLst>
            <a:ext uri="{FF2B5EF4-FFF2-40B4-BE49-F238E27FC236}">
              <a16:creationId xmlns:a16="http://schemas.microsoft.com/office/drawing/2014/main" id="{B8213B7F-868C-4B74-88C4-6E5766CED65B}"/>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7" name="テキスト ボックス 486">
          <a:extLst>
            <a:ext uri="{FF2B5EF4-FFF2-40B4-BE49-F238E27FC236}">
              <a16:creationId xmlns:a16="http://schemas.microsoft.com/office/drawing/2014/main" id="{2B07A76B-D3AF-46ED-8260-5C881AAB1BC8}"/>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8" name="直線コネクタ 487">
          <a:extLst>
            <a:ext uri="{FF2B5EF4-FFF2-40B4-BE49-F238E27FC236}">
              <a16:creationId xmlns:a16="http://schemas.microsoft.com/office/drawing/2014/main" id="{FF823010-8E6E-4740-8A69-B0BF9B326B6D}"/>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9" name="テキスト ボックス 488">
          <a:extLst>
            <a:ext uri="{FF2B5EF4-FFF2-40B4-BE49-F238E27FC236}">
              <a16:creationId xmlns:a16="http://schemas.microsoft.com/office/drawing/2014/main" id="{B84FDA7C-1405-4D51-9BF4-D0C8EAA0375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0" name="直線コネクタ 489">
          <a:extLst>
            <a:ext uri="{FF2B5EF4-FFF2-40B4-BE49-F238E27FC236}">
              <a16:creationId xmlns:a16="http://schemas.microsoft.com/office/drawing/2014/main" id="{2632E50E-9DD1-4D14-A546-000E23367461}"/>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1" name="テキスト ボックス 490">
          <a:extLst>
            <a:ext uri="{FF2B5EF4-FFF2-40B4-BE49-F238E27FC236}">
              <a16:creationId xmlns:a16="http://schemas.microsoft.com/office/drawing/2014/main" id="{6A36565C-9BF0-4CA4-94B7-0DCC73C453D7}"/>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2" name="直線コネクタ 491">
          <a:extLst>
            <a:ext uri="{FF2B5EF4-FFF2-40B4-BE49-F238E27FC236}">
              <a16:creationId xmlns:a16="http://schemas.microsoft.com/office/drawing/2014/main" id="{8AE83B5A-CA81-47CD-A85A-12DB81EF2FAD}"/>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3" name="テキスト ボックス 492">
          <a:extLst>
            <a:ext uri="{FF2B5EF4-FFF2-40B4-BE49-F238E27FC236}">
              <a16:creationId xmlns:a16="http://schemas.microsoft.com/office/drawing/2014/main" id="{86BA851D-443D-479E-8E8C-9CFAE09F8AF3}"/>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4" name="直線コネクタ 493">
          <a:extLst>
            <a:ext uri="{FF2B5EF4-FFF2-40B4-BE49-F238E27FC236}">
              <a16:creationId xmlns:a16="http://schemas.microsoft.com/office/drawing/2014/main" id="{2FD985BD-EE50-41D9-9104-BC82F6E2C346}"/>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5" name="テキスト ボックス 494">
          <a:extLst>
            <a:ext uri="{FF2B5EF4-FFF2-40B4-BE49-F238E27FC236}">
              <a16:creationId xmlns:a16="http://schemas.microsoft.com/office/drawing/2014/main" id="{F9D007B7-2877-46A9-AF3D-5FE902B1C6A7}"/>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6" name="直線コネクタ 495">
          <a:extLst>
            <a:ext uri="{FF2B5EF4-FFF2-40B4-BE49-F238E27FC236}">
              <a16:creationId xmlns:a16="http://schemas.microsoft.com/office/drawing/2014/main" id="{14FFAC83-7368-4A1F-B448-BE8FC72024F1}"/>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7" name="テキスト ボックス 496">
          <a:extLst>
            <a:ext uri="{FF2B5EF4-FFF2-40B4-BE49-F238E27FC236}">
              <a16:creationId xmlns:a16="http://schemas.microsoft.com/office/drawing/2014/main" id="{C4908225-E832-4F64-AD1E-83EF0E371ED6}"/>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8" name="【消防施設】&#10;一人当たり面積グラフ枠">
          <a:extLst>
            <a:ext uri="{FF2B5EF4-FFF2-40B4-BE49-F238E27FC236}">
              <a16:creationId xmlns:a16="http://schemas.microsoft.com/office/drawing/2014/main" id="{611B5AD6-0095-4F48-96E6-61D53E4BEBF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99" name="直線コネクタ 498">
          <a:extLst>
            <a:ext uri="{FF2B5EF4-FFF2-40B4-BE49-F238E27FC236}">
              <a16:creationId xmlns:a16="http://schemas.microsoft.com/office/drawing/2014/main" id="{60EB008C-BCAE-4540-AC3E-578D19A235E9}"/>
            </a:ext>
          </a:extLst>
        </xdr:cNvPr>
        <xdr:cNvCxnSpPr/>
      </xdr:nvCxnSpPr>
      <xdr:spPr>
        <a:xfrm flipV="1">
          <a:off x="19947254" y="13304520"/>
          <a:ext cx="0" cy="1534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0" name="【消防施設】&#10;一人当たり面積最小値テキスト">
          <a:extLst>
            <a:ext uri="{FF2B5EF4-FFF2-40B4-BE49-F238E27FC236}">
              <a16:creationId xmlns:a16="http://schemas.microsoft.com/office/drawing/2014/main" id="{01093595-99E2-49B5-8318-C0659545B232}"/>
            </a:ext>
          </a:extLst>
        </xdr:cNvPr>
        <xdr:cNvSpPr txBox="1"/>
      </xdr:nvSpPr>
      <xdr:spPr>
        <a:xfrm>
          <a:off x="1998599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1" name="直線コネクタ 500">
          <a:extLst>
            <a:ext uri="{FF2B5EF4-FFF2-40B4-BE49-F238E27FC236}">
              <a16:creationId xmlns:a16="http://schemas.microsoft.com/office/drawing/2014/main" id="{356B3054-EDF6-4F5B-B1D8-C7568FB5350D}"/>
            </a:ext>
          </a:extLst>
        </xdr:cNvPr>
        <xdr:cNvCxnSpPr/>
      </xdr:nvCxnSpPr>
      <xdr:spPr>
        <a:xfrm>
          <a:off x="19885660" y="148388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2" name="【消防施設】&#10;一人当たり面積最大値テキスト">
          <a:extLst>
            <a:ext uri="{FF2B5EF4-FFF2-40B4-BE49-F238E27FC236}">
              <a16:creationId xmlns:a16="http://schemas.microsoft.com/office/drawing/2014/main" id="{2C7E25B6-F04E-473C-BF63-DE412471BF94}"/>
            </a:ext>
          </a:extLst>
        </xdr:cNvPr>
        <xdr:cNvSpPr txBox="1"/>
      </xdr:nvSpPr>
      <xdr:spPr>
        <a:xfrm>
          <a:off x="19985990" y="1308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3" name="直線コネクタ 502">
          <a:extLst>
            <a:ext uri="{FF2B5EF4-FFF2-40B4-BE49-F238E27FC236}">
              <a16:creationId xmlns:a16="http://schemas.microsoft.com/office/drawing/2014/main" id="{A2404F1E-CA78-4DCF-A319-5D5E48D2D33E}"/>
            </a:ext>
          </a:extLst>
        </xdr:cNvPr>
        <xdr:cNvCxnSpPr/>
      </xdr:nvCxnSpPr>
      <xdr:spPr>
        <a:xfrm>
          <a:off x="19885660" y="13304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04" name="【消防施設】&#10;一人当たり面積平均値テキスト">
          <a:extLst>
            <a:ext uri="{FF2B5EF4-FFF2-40B4-BE49-F238E27FC236}">
              <a16:creationId xmlns:a16="http://schemas.microsoft.com/office/drawing/2014/main" id="{AD3D2BE7-2EC1-4691-B419-CBC31B5A9E64}"/>
            </a:ext>
          </a:extLst>
        </xdr:cNvPr>
        <xdr:cNvSpPr txBox="1"/>
      </xdr:nvSpPr>
      <xdr:spPr>
        <a:xfrm>
          <a:off x="19985990" y="14668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5" name="フローチャート: 判断 504">
          <a:extLst>
            <a:ext uri="{FF2B5EF4-FFF2-40B4-BE49-F238E27FC236}">
              <a16:creationId xmlns:a16="http://schemas.microsoft.com/office/drawing/2014/main" id="{80FCFCAF-25E6-4C43-8E57-370C0FA2277D}"/>
            </a:ext>
          </a:extLst>
        </xdr:cNvPr>
        <xdr:cNvSpPr/>
      </xdr:nvSpPr>
      <xdr:spPr>
        <a:xfrm>
          <a:off x="19904710" y="1469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06" name="フローチャート: 判断 505">
          <a:extLst>
            <a:ext uri="{FF2B5EF4-FFF2-40B4-BE49-F238E27FC236}">
              <a16:creationId xmlns:a16="http://schemas.microsoft.com/office/drawing/2014/main" id="{34863802-E9B8-455A-9D51-DA2D8FBDA6B4}"/>
            </a:ext>
          </a:extLst>
        </xdr:cNvPr>
        <xdr:cNvSpPr/>
      </xdr:nvSpPr>
      <xdr:spPr>
        <a:xfrm>
          <a:off x="19161760" y="146474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07" name="フローチャート: 判断 506">
          <a:extLst>
            <a:ext uri="{FF2B5EF4-FFF2-40B4-BE49-F238E27FC236}">
              <a16:creationId xmlns:a16="http://schemas.microsoft.com/office/drawing/2014/main" id="{9C86AE32-D28B-4B56-8617-A8107C2070C5}"/>
            </a:ext>
          </a:extLst>
        </xdr:cNvPr>
        <xdr:cNvSpPr/>
      </xdr:nvSpPr>
      <xdr:spPr>
        <a:xfrm>
          <a:off x="18345150" y="146908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08" name="フローチャート: 判断 507">
          <a:extLst>
            <a:ext uri="{FF2B5EF4-FFF2-40B4-BE49-F238E27FC236}">
              <a16:creationId xmlns:a16="http://schemas.microsoft.com/office/drawing/2014/main" id="{B34FA926-D9BE-442E-8D94-3AA2D60F6B89}"/>
            </a:ext>
          </a:extLst>
        </xdr:cNvPr>
        <xdr:cNvSpPr/>
      </xdr:nvSpPr>
      <xdr:spPr>
        <a:xfrm>
          <a:off x="17547590" y="146813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09" name="フローチャート: 判断 508">
          <a:extLst>
            <a:ext uri="{FF2B5EF4-FFF2-40B4-BE49-F238E27FC236}">
              <a16:creationId xmlns:a16="http://schemas.microsoft.com/office/drawing/2014/main" id="{1DFE69BA-3A75-4CC9-8A56-C452F34C5D39}"/>
            </a:ext>
          </a:extLst>
        </xdr:cNvPr>
        <xdr:cNvSpPr/>
      </xdr:nvSpPr>
      <xdr:spPr>
        <a:xfrm>
          <a:off x="16761460" y="1467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C22E7755-7B2B-4A72-9924-7592F08AAF9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C2D164B1-BE67-4531-B107-81D96F3B15A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24851F81-262D-40DA-908B-9C6CE7C7AFF9}"/>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F1EBBED5-EEC4-42B6-BF76-8E7C4429FCF5}"/>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29C193C0-C42E-45A2-AE3E-9E29A8C86732}"/>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515" name="楕円 514">
          <a:extLst>
            <a:ext uri="{FF2B5EF4-FFF2-40B4-BE49-F238E27FC236}">
              <a16:creationId xmlns:a16="http://schemas.microsoft.com/office/drawing/2014/main" id="{2B547CB4-CDAA-4C98-939F-63334E8DA242}"/>
            </a:ext>
          </a:extLst>
        </xdr:cNvPr>
        <xdr:cNvSpPr/>
      </xdr:nvSpPr>
      <xdr:spPr>
        <a:xfrm>
          <a:off x="19904710" y="146752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63264</xdr:rowOff>
    </xdr:from>
    <xdr:ext cx="469744" cy="259045"/>
    <xdr:sp macro="" textlink="">
      <xdr:nvSpPr>
        <xdr:cNvPr id="516" name="【消防施設】&#10;一人当たり面積該当値テキスト">
          <a:extLst>
            <a:ext uri="{FF2B5EF4-FFF2-40B4-BE49-F238E27FC236}">
              <a16:creationId xmlns:a16="http://schemas.microsoft.com/office/drawing/2014/main" id="{4216FAC9-5FA4-4578-92E7-82F2830872AD}"/>
            </a:ext>
          </a:extLst>
        </xdr:cNvPr>
        <xdr:cNvSpPr txBox="1"/>
      </xdr:nvSpPr>
      <xdr:spPr>
        <a:xfrm>
          <a:off x="19985990" y="1446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108077</xdr:rowOff>
    </xdr:from>
    <xdr:to>
      <xdr:col>112</xdr:col>
      <xdr:colOff>38100</xdr:colOff>
      <xdr:row>86</xdr:row>
      <xdr:rowOff>38227</xdr:rowOff>
    </xdr:to>
    <xdr:sp macro="" textlink="">
      <xdr:nvSpPr>
        <xdr:cNvPr id="517" name="楕円 516">
          <a:extLst>
            <a:ext uri="{FF2B5EF4-FFF2-40B4-BE49-F238E27FC236}">
              <a16:creationId xmlns:a16="http://schemas.microsoft.com/office/drawing/2014/main" id="{4CC6AFDB-556D-4868-A975-004E59536F59}"/>
            </a:ext>
          </a:extLst>
        </xdr:cNvPr>
        <xdr:cNvSpPr/>
      </xdr:nvSpPr>
      <xdr:spPr>
        <a:xfrm>
          <a:off x="19161760" y="1467942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158877</xdr:rowOff>
    </xdr:to>
    <xdr:cxnSp macro="">
      <xdr:nvCxnSpPr>
        <xdr:cNvPr id="518" name="直線コネクタ 517">
          <a:extLst>
            <a:ext uri="{FF2B5EF4-FFF2-40B4-BE49-F238E27FC236}">
              <a16:creationId xmlns:a16="http://schemas.microsoft.com/office/drawing/2014/main" id="{A24F203C-DF91-4DA5-8459-6728029AF4F5}"/>
            </a:ext>
          </a:extLst>
        </xdr:cNvPr>
        <xdr:cNvCxnSpPr/>
      </xdr:nvCxnSpPr>
      <xdr:spPr>
        <a:xfrm flipV="1">
          <a:off x="19204940" y="14727937"/>
          <a:ext cx="74295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111506</xdr:rowOff>
    </xdr:from>
    <xdr:to>
      <xdr:col>107</xdr:col>
      <xdr:colOff>101600</xdr:colOff>
      <xdr:row>86</xdr:row>
      <xdr:rowOff>41656</xdr:rowOff>
    </xdr:to>
    <xdr:sp macro="" textlink="">
      <xdr:nvSpPr>
        <xdr:cNvPr id="519" name="楕円 518">
          <a:extLst>
            <a:ext uri="{FF2B5EF4-FFF2-40B4-BE49-F238E27FC236}">
              <a16:creationId xmlns:a16="http://schemas.microsoft.com/office/drawing/2014/main" id="{501B7EE7-09AF-4DCE-8B09-0470F8A22A0C}"/>
            </a:ext>
          </a:extLst>
        </xdr:cNvPr>
        <xdr:cNvSpPr/>
      </xdr:nvSpPr>
      <xdr:spPr>
        <a:xfrm>
          <a:off x="18345150" y="146847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158877</xdr:rowOff>
    </xdr:from>
    <xdr:to>
      <xdr:col>111</xdr:col>
      <xdr:colOff>177800</xdr:colOff>
      <xdr:row>85</xdr:row>
      <xdr:rowOff>162306</xdr:rowOff>
    </xdr:to>
    <xdr:cxnSp macro="">
      <xdr:nvCxnSpPr>
        <xdr:cNvPr id="520" name="直線コネクタ 519">
          <a:extLst>
            <a:ext uri="{FF2B5EF4-FFF2-40B4-BE49-F238E27FC236}">
              <a16:creationId xmlns:a16="http://schemas.microsoft.com/office/drawing/2014/main" id="{172C9EDF-3DC3-4527-AB8B-45ED5133F48D}"/>
            </a:ext>
          </a:extLst>
        </xdr:cNvPr>
        <xdr:cNvCxnSpPr/>
      </xdr:nvCxnSpPr>
      <xdr:spPr>
        <a:xfrm flipV="1">
          <a:off x="18399760" y="14734032"/>
          <a:ext cx="80518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116078</xdr:rowOff>
    </xdr:from>
    <xdr:to>
      <xdr:col>102</xdr:col>
      <xdr:colOff>165100</xdr:colOff>
      <xdr:row>86</xdr:row>
      <xdr:rowOff>46228</xdr:rowOff>
    </xdr:to>
    <xdr:sp macro="" textlink="">
      <xdr:nvSpPr>
        <xdr:cNvPr id="521" name="楕円 520">
          <a:extLst>
            <a:ext uri="{FF2B5EF4-FFF2-40B4-BE49-F238E27FC236}">
              <a16:creationId xmlns:a16="http://schemas.microsoft.com/office/drawing/2014/main" id="{01632DA8-A8C3-4D8D-9DB4-19223FA3BB2C}"/>
            </a:ext>
          </a:extLst>
        </xdr:cNvPr>
        <xdr:cNvSpPr/>
      </xdr:nvSpPr>
      <xdr:spPr>
        <a:xfrm>
          <a:off x="17547590" y="146893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162306</xdr:rowOff>
    </xdr:from>
    <xdr:to>
      <xdr:col>107</xdr:col>
      <xdr:colOff>50800</xdr:colOff>
      <xdr:row>85</xdr:row>
      <xdr:rowOff>166878</xdr:rowOff>
    </xdr:to>
    <xdr:cxnSp macro="">
      <xdr:nvCxnSpPr>
        <xdr:cNvPr id="522" name="直線コネクタ 521">
          <a:extLst>
            <a:ext uri="{FF2B5EF4-FFF2-40B4-BE49-F238E27FC236}">
              <a16:creationId xmlns:a16="http://schemas.microsoft.com/office/drawing/2014/main" id="{749D3987-CD2E-4B5F-AF1C-D81B120F9520}"/>
            </a:ext>
          </a:extLst>
        </xdr:cNvPr>
        <xdr:cNvCxnSpPr/>
      </xdr:nvCxnSpPr>
      <xdr:spPr>
        <a:xfrm flipV="1">
          <a:off x="17602200" y="14737461"/>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523" name="n_1aveValue【消防施設】&#10;一人当たり面積">
          <a:extLst>
            <a:ext uri="{FF2B5EF4-FFF2-40B4-BE49-F238E27FC236}">
              <a16:creationId xmlns:a16="http://schemas.microsoft.com/office/drawing/2014/main" id="{E00A135A-F5BD-4D66-B9B6-F08BCEBEC13E}"/>
            </a:ext>
          </a:extLst>
        </xdr:cNvPr>
        <xdr:cNvSpPr txBox="1"/>
      </xdr:nvSpPr>
      <xdr:spPr>
        <a:xfrm>
          <a:off x="18982132" y="1441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24" name="n_2aveValue【消防施設】&#10;一人当たり面積">
          <a:extLst>
            <a:ext uri="{FF2B5EF4-FFF2-40B4-BE49-F238E27FC236}">
              <a16:creationId xmlns:a16="http://schemas.microsoft.com/office/drawing/2014/main" id="{E3E98E73-3F31-4DBE-831A-4B7ACD493982}"/>
            </a:ext>
          </a:extLst>
        </xdr:cNvPr>
        <xdr:cNvSpPr txBox="1"/>
      </xdr:nvSpPr>
      <xdr:spPr>
        <a:xfrm>
          <a:off x="18182032"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525" name="n_3aveValue【消防施設】&#10;一人当たり面積">
          <a:extLst>
            <a:ext uri="{FF2B5EF4-FFF2-40B4-BE49-F238E27FC236}">
              <a16:creationId xmlns:a16="http://schemas.microsoft.com/office/drawing/2014/main" id="{72857658-C686-4744-815F-2C883DF9E497}"/>
            </a:ext>
          </a:extLst>
        </xdr:cNvPr>
        <xdr:cNvSpPr txBox="1"/>
      </xdr:nvSpPr>
      <xdr:spPr>
        <a:xfrm>
          <a:off x="17384472" y="1446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526" name="n_4aveValue【消防施設】&#10;一人当たり面積">
          <a:extLst>
            <a:ext uri="{FF2B5EF4-FFF2-40B4-BE49-F238E27FC236}">
              <a16:creationId xmlns:a16="http://schemas.microsoft.com/office/drawing/2014/main" id="{CC5A9BF3-50B8-49D1-9BA7-2B6828B0EDCF}"/>
            </a:ext>
          </a:extLst>
        </xdr:cNvPr>
        <xdr:cNvSpPr txBox="1"/>
      </xdr:nvSpPr>
      <xdr:spPr>
        <a:xfrm>
          <a:off x="16588817" y="1445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29354</xdr:rowOff>
    </xdr:from>
    <xdr:ext cx="469744" cy="259045"/>
    <xdr:sp macro="" textlink="">
      <xdr:nvSpPr>
        <xdr:cNvPr id="527" name="n_1mainValue【消防施設】&#10;一人当たり面積">
          <a:extLst>
            <a:ext uri="{FF2B5EF4-FFF2-40B4-BE49-F238E27FC236}">
              <a16:creationId xmlns:a16="http://schemas.microsoft.com/office/drawing/2014/main" id="{85EB1DCF-7690-4365-AEEB-6EB798225973}"/>
            </a:ext>
          </a:extLst>
        </xdr:cNvPr>
        <xdr:cNvSpPr txBox="1"/>
      </xdr:nvSpPr>
      <xdr:spPr>
        <a:xfrm>
          <a:off x="18982132"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58183</xdr:rowOff>
    </xdr:from>
    <xdr:ext cx="469744" cy="259045"/>
    <xdr:sp macro="" textlink="">
      <xdr:nvSpPr>
        <xdr:cNvPr id="528" name="n_2mainValue【消防施設】&#10;一人当たり面積">
          <a:extLst>
            <a:ext uri="{FF2B5EF4-FFF2-40B4-BE49-F238E27FC236}">
              <a16:creationId xmlns:a16="http://schemas.microsoft.com/office/drawing/2014/main" id="{E31C4539-D932-42B2-8F64-FD0DBC38E17D}"/>
            </a:ext>
          </a:extLst>
        </xdr:cNvPr>
        <xdr:cNvSpPr txBox="1"/>
      </xdr:nvSpPr>
      <xdr:spPr>
        <a:xfrm>
          <a:off x="18182032" y="1445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37355</xdr:rowOff>
    </xdr:from>
    <xdr:ext cx="469744" cy="259045"/>
    <xdr:sp macro="" textlink="">
      <xdr:nvSpPr>
        <xdr:cNvPr id="529" name="n_3mainValue【消防施設】&#10;一人当たり面積">
          <a:extLst>
            <a:ext uri="{FF2B5EF4-FFF2-40B4-BE49-F238E27FC236}">
              <a16:creationId xmlns:a16="http://schemas.microsoft.com/office/drawing/2014/main" id="{3442262C-F334-4313-A2DE-D67BB3E5DA01}"/>
            </a:ext>
          </a:extLst>
        </xdr:cNvPr>
        <xdr:cNvSpPr txBox="1"/>
      </xdr:nvSpPr>
      <xdr:spPr>
        <a:xfrm>
          <a:off x="17384472"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a:extLst>
            <a:ext uri="{FF2B5EF4-FFF2-40B4-BE49-F238E27FC236}">
              <a16:creationId xmlns:a16="http://schemas.microsoft.com/office/drawing/2014/main" id="{5596BC02-401D-4129-A45E-7AF752FC969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a:extLst>
            <a:ext uri="{FF2B5EF4-FFF2-40B4-BE49-F238E27FC236}">
              <a16:creationId xmlns:a16="http://schemas.microsoft.com/office/drawing/2014/main" id="{FB4D6980-2676-47E1-8731-64D365DB4DF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a:extLst>
            <a:ext uri="{FF2B5EF4-FFF2-40B4-BE49-F238E27FC236}">
              <a16:creationId xmlns:a16="http://schemas.microsoft.com/office/drawing/2014/main" id="{67474E4B-C040-4C10-8738-6EF8A509D867}"/>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a:extLst>
            <a:ext uri="{FF2B5EF4-FFF2-40B4-BE49-F238E27FC236}">
              <a16:creationId xmlns:a16="http://schemas.microsoft.com/office/drawing/2014/main" id="{4B30F239-F29B-41D2-A578-2D781C95ADDD}"/>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a:extLst>
            <a:ext uri="{FF2B5EF4-FFF2-40B4-BE49-F238E27FC236}">
              <a16:creationId xmlns:a16="http://schemas.microsoft.com/office/drawing/2014/main" id="{76FEE22A-2E23-4B0A-BF19-5D390CB525B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a:extLst>
            <a:ext uri="{FF2B5EF4-FFF2-40B4-BE49-F238E27FC236}">
              <a16:creationId xmlns:a16="http://schemas.microsoft.com/office/drawing/2014/main" id="{59DEDB38-B93E-4359-884F-B6A57C719525}"/>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a:extLst>
            <a:ext uri="{FF2B5EF4-FFF2-40B4-BE49-F238E27FC236}">
              <a16:creationId xmlns:a16="http://schemas.microsoft.com/office/drawing/2014/main" id="{49E1F678-06BF-4160-820D-992891C9F4E1}"/>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a:extLst>
            <a:ext uri="{FF2B5EF4-FFF2-40B4-BE49-F238E27FC236}">
              <a16:creationId xmlns:a16="http://schemas.microsoft.com/office/drawing/2014/main" id="{E0E8B8D5-885D-47A1-AFD5-9AF946F995E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a:extLst>
            <a:ext uri="{FF2B5EF4-FFF2-40B4-BE49-F238E27FC236}">
              <a16:creationId xmlns:a16="http://schemas.microsoft.com/office/drawing/2014/main" id="{2910A811-E3C2-497F-85BA-246DB0F766E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a:extLst>
            <a:ext uri="{FF2B5EF4-FFF2-40B4-BE49-F238E27FC236}">
              <a16:creationId xmlns:a16="http://schemas.microsoft.com/office/drawing/2014/main" id="{C84829BC-B922-4DF5-9089-D84178DDDBF7}"/>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0" name="テキスト ボックス 539">
          <a:extLst>
            <a:ext uri="{FF2B5EF4-FFF2-40B4-BE49-F238E27FC236}">
              <a16:creationId xmlns:a16="http://schemas.microsoft.com/office/drawing/2014/main" id="{4C727B78-C0E3-4FF9-9443-3D9970D33F70}"/>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1" name="直線コネクタ 540">
          <a:extLst>
            <a:ext uri="{FF2B5EF4-FFF2-40B4-BE49-F238E27FC236}">
              <a16:creationId xmlns:a16="http://schemas.microsoft.com/office/drawing/2014/main" id="{7C3A95F9-481A-4306-AEEF-679067C009B4}"/>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2" name="テキスト ボックス 541">
          <a:extLst>
            <a:ext uri="{FF2B5EF4-FFF2-40B4-BE49-F238E27FC236}">
              <a16:creationId xmlns:a16="http://schemas.microsoft.com/office/drawing/2014/main" id="{57C16BE1-E1BD-4AF5-8473-B827FE0FE3ED}"/>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3" name="直線コネクタ 542">
          <a:extLst>
            <a:ext uri="{FF2B5EF4-FFF2-40B4-BE49-F238E27FC236}">
              <a16:creationId xmlns:a16="http://schemas.microsoft.com/office/drawing/2014/main" id="{0D26DB98-0B1D-44E5-A710-AFA0E3A3FDCF}"/>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4" name="テキスト ボックス 543">
          <a:extLst>
            <a:ext uri="{FF2B5EF4-FFF2-40B4-BE49-F238E27FC236}">
              <a16:creationId xmlns:a16="http://schemas.microsoft.com/office/drawing/2014/main" id="{03F77E53-BFF1-4D95-9585-31673FEC9F4B}"/>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5" name="直線コネクタ 544">
          <a:extLst>
            <a:ext uri="{FF2B5EF4-FFF2-40B4-BE49-F238E27FC236}">
              <a16:creationId xmlns:a16="http://schemas.microsoft.com/office/drawing/2014/main" id="{16CD1311-218F-4FAC-8B25-EB4A637EC5E9}"/>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6" name="テキスト ボックス 545">
          <a:extLst>
            <a:ext uri="{FF2B5EF4-FFF2-40B4-BE49-F238E27FC236}">
              <a16:creationId xmlns:a16="http://schemas.microsoft.com/office/drawing/2014/main" id="{8B978BCA-30EC-4A7C-B3A8-D030931E3D48}"/>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7" name="直線コネクタ 546">
          <a:extLst>
            <a:ext uri="{FF2B5EF4-FFF2-40B4-BE49-F238E27FC236}">
              <a16:creationId xmlns:a16="http://schemas.microsoft.com/office/drawing/2014/main" id="{5AF60A31-F2AD-4B50-BCD3-00C513517E03}"/>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8" name="テキスト ボックス 547">
          <a:extLst>
            <a:ext uri="{FF2B5EF4-FFF2-40B4-BE49-F238E27FC236}">
              <a16:creationId xmlns:a16="http://schemas.microsoft.com/office/drawing/2014/main" id="{979DC06B-76D9-4873-AFA6-538FBFC37BFE}"/>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9" name="直線コネクタ 548">
          <a:extLst>
            <a:ext uri="{FF2B5EF4-FFF2-40B4-BE49-F238E27FC236}">
              <a16:creationId xmlns:a16="http://schemas.microsoft.com/office/drawing/2014/main" id="{0350A84D-D7A0-49C5-9AC6-6EB82E219E5F}"/>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0" name="テキスト ボックス 549">
          <a:extLst>
            <a:ext uri="{FF2B5EF4-FFF2-40B4-BE49-F238E27FC236}">
              <a16:creationId xmlns:a16="http://schemas.microsoft.com/office/drawing/2014/main" id="{ED5224A3-4BA5-48D2-A4FE-CAA1547BD15B}"/>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1" name="直線コネクタ 550">
          <a:extLst>
            <a:ext uri="{FF2B5EF4-FFF2-40B4-BE49-F238E27FC236}">
              <a16:creationId xmlns:a16="http://schemas.microsoft.com/office/drawing/2014/main" id="{2E825950-36FF-4354-A10D-A8C471CF2488}"/>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2" name="テキスト ボックス 551">
          <a:extLst>
            <a:ext uri="{FF2B5EF4-FFF2-40B4-BE49-F238E27FC236}">
              <a16:creationId xmlns:a16="http://schemas.microsoft.com/office/drawing/2014/main" id="{D165AAC3-79C7-40F6-AA3A-4C095F3F032C}"/>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a:extLst>
            <a:ext uri="{FF2B5EF4-FFF2-40B4-BE49-F238E27FC236}">
              <a16:creationId xmlns:a16="http://schemas.microsoft.com/office/drawing/2014/main" id="{6620C08C-4223-447C-8640-E279AB06B95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庁舎】&#10;有形固定資産減価償却率グラフ枠">
          <a:extLst>
            <a:ext uri="{FF2B5EF4-FFF2-40B4-BE49-F238E27FC236}">
              <a16:creationId xmlns:a16="http://schemas.microsoft.com/office/drawing/2014/main" id="{3D9291AA-587B-42E9-9DA0-3BD224CE1E5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55" name="直線コネクタ 554">
          <a:extLst>
            <a:ext uri="{FF2B5EF4-FFF2-40B4-BE49-F238E27FC236}">
              <a16:creationId xmlns:a16="http://schemas.microsoft.com/office/drawing/2014/main" id="{C53946C7-7B40-488A-A49D-5918894F4209}"/>
            </a:ext>
          </a:extLst>
        </xdr:cNvPr>
        <xdr:cNvCxnSpPr/>
      </xdr:nvCxnSpPr>
      <xdr:spPr>
        <a:xfrm flipV="1">
          <a:off x="14703424" y="17097375"/>
          <a:ext cx="0" cy="1626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6" name="【庁舎】&#10;有形固定資産減価償却率最小値テキスト">
          <a:extLst>
            <a:ext uri="{FF2B5EF4-FFF2-40B4-BE49-F238E27FC236}">
              <a16:creationId xmlns:a16="http://schemas.microsoft.com/office/drawing/2014/main" id="{5C3D2CE2-0BBA-4532-B10F-CC05CC7FE6D7}"/>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7" name="直線コネクタ 556">
          <a:extLst>
            <a:ext uri="{FF2B5EF4-FFF2-40B4-BE49-F238E27FC236}">
              <a16:creationId xmlns:a16="http://schemas.microsoft.com/office/drawing/2014/main" id="{D9632B9B-E950-4569-ACE2-EE04D62F316C}"/>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58" name="【庁舎】&#10;有形固定資産減価償却率最大値テキスト">
          <a:extLst>
            <a:ext uri="{FF2B5EF4-FFF2-40B4-BE49-F238E27FC236}">
              <a16:creationId xmlns:a16="http://schemas.microsoft.com/office/drawing/2014/main" id="{BE5928AF-D128-4587-AEFE-3F8532215C9D}"/>
            </a:ext>
          </a:extLst>
        </xdr:cNvPr>
        <xdr:cNvSpPr txBox="1"/>
      </xdr:nvSpPr>
      <xdr:spPr>
        <a:xfrm>
          <a:off x="14742160" y="16868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59" name="直線コネクタ 558">
          <a:extLst>
            <a:ext uri="{FF2B5EF4-FFF2-40B4-BE49-F238E27FC236}">
              <a16:creationId xmlns:a16="http://schemas.microsoft.com/office/drawing/2014/main" id="{386EFBD7-32A9-4D88-9FE0-8DFF4E5DA634}"/>
            </a:ext>
          </a:extLst>
        </xdr:cNvPr>
        <xdr:cNvCxnSpPr/>
      </xdr:nvCxnSpPr>
      <xdr:spPr>
        <a:xfrm>
          <a:off x="14611350" y="17097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560" name="【庁舎】&#10;有形固定資産減価償却率平均値テキスト">
          <a:extLst>
            <a:ext uri="{FF2B5EF4-FFF2-40B4-BE49-F238E27FC236}">
              <a16:creationId xmlns:a16="http://schemas.microsoft.com/office/drawing/2014/main" id="{D250B3F9-4DC8-4D42-9359-756C56F552F8}"/>
            </a:ext>
          </a:extLst>
        </xdr:cNvPr>
        <xdr:cNvSpPr txBox="1"/>
      </xdr:nvSpPr>
      <xdr:spPr>
        <a:xfrm>
          <a:off x="14742160" y="17887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1" name="フローチャート: 判断 560">
          <a:extLst>
            <a:ext uri="{FF2B5EF4-FFF2-40B4-BE49-F238E27FC236}">
              <a16:creationId xmlns:a16="http://schemas.microsoft.com/office/drawing/2014/main" id="{BB67C9B0-78C6-4454-9140-BFA2EDA15406}"/>
            </a:ext>
          </a:extLst>
        </xdr:cNvPr>
        <xdr:cNvSpPr/>
      </xdr:nvSpPr>
      <xdr:spPr>
        <a:xfrm>
          <a:off x="14649450" y="17905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62" name="フローチャート: 判断 561">
          <a:extLst>
            <a:ext uri="{FF2B5EF4-FFF2-40B4-BE49-F238E27FC236}">
              <a16:creationId xmlns:a16="http://schemas.microsoft.com/office/drawing/2014/main" id="{721FC3EC-A3C1-4674-8E38-8A7F0A16E4B6}"/>
            </a:ext>
          </a:extLst>
        </xdr:cNvPr>
        <xdr:cNvSpPr/>
      </xdr:nvSpPr>
      <xdr:spPr>
        <a:xfrm>
          <a:off x="13887450" y="178850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63" name="フローチャート: 判断 562">
          <a:extLst>
            <a:ext uri="{FF2B5EF4-FFF2-40B4-BE49-F238E27FC236}">
              <a16:creationId xmlns:a16="http://schemas.microsoft.com/office/drawing/2014/main" id="{9A4B4663-5F3F-4612-A2E8-2CDC37B5BC93}"/>
            </a:ext>
          </a:extLst>
        </xdr:cNvPr>
        <xdr:cNvSpPr/>
      </xdr:nvSpPr>
      <xdr:spPr>
        <a:xfrm>
          <a:off x="13089890" y="1805921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64" name="フローチャート: 判断 563">
          <a:extLst>
            <a:ext uri="{FF2B5EF4-FFF2-40B4-BE49-F238E27FC236}">
              <a16:creationId xmlns:a16="http://schemas.microsoft.com/office/drawing/2014/main" id="{35DF8260-8DAD-4A7F-AD47-3BA87A419296}"/>
            </a:ext>
          </a:extLst>
        </xdr:cNvPr>
        <xdr:cNvSpPr/>
      </xdr:nvSpPr>
      <xdr:spPr>
        <a:xfrm>
          <a:off x="12303760" y="18063028"/>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65" name="フローチャート: 判断 564">
          <a:extLst>
            <a:ext uri="{FF2B5EF4-FFF2-40B4-BE49-F238E27FC236}">
              <a16:creationId xmlns:a16="http://schemas.microsoft.com/office/drawing/2014/main" id="{AE16B217-F648-4718-A6DB-F61DF64D6F43}"/>
            </a:ext>
          </a:extLst>
        </xdr:cNvPr>
        <xdr:cNvSpPr/>
      </xdr:nvSpPr>
      <xdr:spPr>
        <a:xfrm>
          <a:off x="11487150" y="1806248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100F71CC-5347-4BE5-8637-DC9A6C97750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2AD4824D-0338-40BF-B33F-53D4CD9D159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FB15400F-9C4E-49EE-B1D3-ACF816508E6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12E928F8-8E32-4131-B895-101DD2B4426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5E808ADE-8777-44F7-A8A5-0417CD05759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115207</xdr:rowOff>
    </xdr:from>
    <xdr:to>
      <xdr:col>85</xdr:col>
      <xdr:colOff>177800</xdr:colOff>
      <xdr:row>104</xdr:row>
      <xdr:rowOff>45357</xdr:rowOff>
    </xdr:to>
    <xdr:sp macro="" textlink="">
      <xdr:nvSpPr>
        <xdr:cNvPr id="571" name="楕円 570">
          <a:extLst>
            <a:ext uri="{FF2B5EF4-FFF2-40B4-BE49-F238E27FC236}">
              <a16:creationId xmlns:a16="http://schemas.microsoft.com/office/drawing/2014/main" id="{A81B99F6-DD85-4F93-AC44-F65357FB18CD}"/>
            </a:ext>
          </a:extLst>
        </xdr:cNvPr>
        <xdr:cNvSpPr/>
      </xdr:nvSpPr>
      <xdr:spPr>
        <a:xfrm>
          <a:off x="14649450" y="177745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138084</xdr:rowOff>
    </xdr:from>
    <xdr:ext cx="405111" cy="259045"/>
    <xdr:sp macro="" textlink="">
      <xdr:nvSpPr>
        <xdr:cNvPr id="572" name="【庁舎】&#10;有形固定資産減価償却率該当値テキスト">
          <a:extLst>
            <a:ext uri="{FF2B5EF4-FFF2-40B4-BE49-F238E27FC236}">
              <a16:creationId xmlns:a16="http://schemas.microsoft.com/office/drawing/2014/main" id="{878B08E0-6BAC-4423-B5CE-591BD769B064}"/>
            </a:ext>
          </a:extLst>
        </xdr:cNvPr>
        <xdr:cNvSpPr txBox="1"/>
      </xdr:nvSpPr>
      <xdr:spPr>
        <a:xfrm>
          <a:off x="14742160" y="1762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573" name="楕円 572">
          <a:extLst>
            <a:ext uri="{FF2B5EF4-FFF2-40B4-BE49-F238E27FC236}">
              <a16:creationId xmlns:a16="http://schemas.microsoft.com/office/drawing/2014/main" id="{0DD963E7-CDCD-4530-A684-860587027104}"/>
            </a:ext>
          </a:extLst>
        </xdr:cNvPr>
        <xdr:cNvSpPr/>
      </xdr:nvSpPr>
      <xdr:spPr>
        <a:xfrm>
          <a:off x="13887450" y="181903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166007</xdr:rowOff>
    </xdr:from>
    <xdr:to>
      <xdr:col>85</xdr:col>
      <xdr:colOff>127000</xdr:colOff>
      <xdr:row>106</xdr:row>
      <xdr:rowOff>71301</xdr:rowOff>
    </xdr:to>
    <xdr:cxnSp macro="">
      <xdr:nvCxnSpPr>
        <xdr:cNvPr id="574" name="直線コネクタ 573">
          <a:extLst>
            <a:ext uri="{FF2B5EF4-FFF2-40B4-BE49-F238E27FC236}">
              <a16:creationId xmlns:a16="http://schemas.microsoft.com/office/drawing/2014/main" id="{0D9288C6-5A63-4DAC-A090-33750064042B}"/>
            </a:ext>
          </a:extLst>
        </xdr:cNvPr>
        <xdr:cNvCxnSpPr/>
      </xdr:nvCxnSpPr>
      <xdr:spPr>
        <a:xfrm flipV="1">
          <a:off x="13942060" y="17829167"/>
          <a:ext cx="762000" cy="4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575" name="楕円 574">
          <a:extLst>
            <a:ext uri="{FF2B5EF4-FFF2-40B4-BE49-F238E27FC236}">
              <a16:creationId xmlns:a16="http://schemas.microsoft.com/office/drawing/2014/main" id="{2E3A5FB5-77D3-4E1A-A455-372802A881C1}"/>
            </a:ext>
          </a:extLst>
        </xdr:cNvPr>
        <xdr:cNvSpPr/>
      </xdr:nvSpPr>
      <xdr:spPr>
        <a:xfrm>
          <a:off x="13089890" y="1816344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71301</xdr:rowOff>
    </xdr:to>
    <xdr:cxnSp macro="">
      <xdr:nvCxnSpPr>
        <xdr:cNvPr id="576" name="直線コネクタ 575">
          <a:extLst>
            <a:ext uri="{FF2B5EF4-FFF2-40B4-BE49-F238E27FC236}">
              <a16:creationId xmlns:a16="http://schemas.microsoft.com/office/drawing/2014/main" id="{92343C3B-8F0F-4E43-BCBA-AF3766F1546B}"/>
            </a:ext>
          </a:extLst>
        </xdr:cNvPr>
        <xdr:cNvCxnSpPr/>
      </xdr:nvCxnSpPr>
      <xdr:spPr>
        <a:xfrm>
          <a:off x="13144500" y="18212344"/>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577" name="楕円 576">
          <a:extLst>
            <a:ext uri="{FF2B5EF4-FFF2-40B4-BE49-F238E27FC236}">
              <a16:creationId xmlns:a16="http://schemas.microsoft.com/office/drawing/2014/main" id="{9B6E9E03-589A-438B-BB80-C4559639E5A2}"/>
            </a:ext>
          </a:extLst>
        </xdr:cNvPr>
        <xdr:cNvSpPr/>
      </xdr:nvSpPr>
      <xdr:spPr>
        <a:xfrm>
          <a:off x="12303760" y="181326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38644</xdr:rowOff>
    </xdr:to>
    <xdr:cxnSp macro="">
      <xdr:nvCxnSpPr>
        <xdr:cNvPr id="578" name="直線コネクタ 577">
          <a:extLst>
            <a:ext uri="{FF2B5EF4-FFF2-40B4-BE49-F238E27FC236}">
              <a16:creationId xmlns:a16="http://schemas.microsoft.com/office/drawing/2014/main" id="{279B0B47-035B-4FB9-8DE5-3815E5EC7F1C}"/>
            </a:ext>
          </a:extLst>
        </xdr:cNvPr>
        <xdr:cNvCxnSpPr/>
      </xdr:nvCxnSpPr>
      <xdr:spPr>
        <a:xfrm>
          <a:off x="12346940" y="18181592"/>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579" name="楕円 578">
          <a:extLst>
            <a:ext uri="{FF2B5EF4-FFF2-40B4-BE49-F238E27FC236}">
              <a16:creationId xmlns:a16="http://schemas.microsoft.com/office/drawing/2014/main" id="{133A3D1A-947A-436A-969B-D3F4ED6D8909}"/>
            </a:ext>
          </a:extLst>
        </xdr:cNvPr>
        <xdr:cNvSpPr/>
      </xdr:nvSpPr>
      <xdr:spPr>
        <a:xfrm>
          <a:off x="11487150" y="181000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106</xdr:row>
      <xdr:rowOff>5987</xdr:rowOff>
    </xdr:to>
    <xdr:cxnSp macro="">
      <xdr:nvCxnSpPr>
        <xdr:cNvPr id="580" name="直線コネクタ 579">
          <a:extLst>
            <a:ext uri="{FF2B5EF4-FFF2-40B4-BE49-F238E27FC236}">
              <a16:creationId xmlns:a16="http://schemas.microsoft.com/office/drawing/2014/main" id="{8427A0F2-FD9E-4371-A9FA-427CE5E0544F}"/>
            </a:ext>
          </a:extLst>
        </xdr:cNvPr>
        <xdr:cNvCxnSpPr/>
      </xdr:nvCxnSpPr>
      <xdr:spPr>
        <a:xfrm>
          <a:off x="11541760" y="18145125"/>
          <a:ext cx="80518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81" name="n_1aveValue【庁舎】&#10;有形固定資産減価償却率">
          <a:extLst>
            <a:ext uri="{FF2B5EF4-FFF2-40B4-BE49-F238E27FC236}">
              <a16:creationId xmlns:a16="http://schemas.microsoft.com/office/drawing/2014/main" id="{17CDBDA2-2389-4D37-BBC9-029731840BDF}"/>
            </a:ext>
          </a:extLst>
        </xdr:cNvPr>
        <xdr:cNvSpPr txBox="1"/>
      </xdr:nvSpPr>
      <xdr:spPr>
        <a:xfrm>
          <a:off x="13738234" y="1766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82" name="n_2aveValue【庁舎】&#10;有形固定資産減価償却率">
          <a:extLst>
            <a:ext uri="{FF2B5EF4-FFF2-40B4-BE49-F238E27FC236}">
              <a16:creationId xmlns:a16="http://schemas.microsoft.com/office/drawing/2014/main" id="{9DBA07CB-218A-4309-9E8C-C666A262CFE4}"/>
            </a:ext>
          </a:extLst>
        </xdr:cNvPr>
        <xdr:cNvSpPr txBox="1"/>
      </xdr:nvSpPr>
      <xdr:spPr>
        <a:xfrm>
          <a:off x="12957184" y="1783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83" name="n_3aveValue【庁舎】&#10;有形固定資産減価償却率">
          <a:extLst>
            <a:ext uri="{FF2B5EF4-FFF2-40B4-BE49-F238E27FC236}">
              <a16:creationId xmlns:a16="http://schemas.microsoft.com/office/drawing/2014/main" id="{900CDD06-1EF9-4CB0-A621-FF37AD9DE5F7}"/>
            </a:ext>
          </a:extLst>
        </xdr:cNvPr>
        <xdr:cNvSpPr txBox="1"/>
      </xdr:nvSpPr>
      <xdr:spPr>
        <a:xfrm>
          <a:off x="12171054" y="178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84" name="n_4aveValue【庁舎】&#10;有形固定資産減価償却率">
          <a:extLst>
            <a:ext uri="{FF2B5EF4-FFF2-40B4-BE49-F238E27FC236}">
              <a16:creationId xmlns:a16="http://schemas.microsoft.com/office/drawing/2014/main" id="{B04A7E13-EFDA-40E4-A8FE-29D88BB1272F}"/>
            </a:ext>
          </a:extLst>
        </xdr:cNvPr>
        <xdr:cNvSpPr txBox="1"/>
      </xdr:nvSpPr>
      <xdr:spPr>
        <a:xfrm>
          <a:off x="113544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585" name="n_1mainValue【庁舎】&#10;有形固定資産減価償却率">
          <a:extLst>
            <a:ext uri="{FF2B5EF4-FFF2-40B4-BE49-F238E27FC236}">
              <a16:creationId xmlns:a16="http://schemas.microsoft.com/office/drawing/2014/main" id="{0851F899-B6C3-4ACE-9990-5AF63A5C8EE3}"/>
            </a:ext>
          </a:extLst>
        </xdr:cNvPr>
        <xdr:cNvSpPr txBox="1"/>
      </xdr:nvSpPr>
      <xdr:spPr>
        <a:xfrm>
          <a:off x="1373823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586" name="n_2mainValue【庁舎】&#10;有形固定資産減価償却率">
          <a:extLst>
            <a:ext uri="{FF2B5EF4-FFF2-40B4-BE49-F238E27FC236}">
              <a16:creationId xmlns:a16="http://schemas.microsoft.com/office/drawing/2014/main" id="{F388F1DA-272E-4FD3-90F3-3F5C59439603}"/>
            </a:ext>
          </a:extLst>
        </xdr:cNvPr>
        <xdr:cNvSpPr txBox="1"/>
      </xdr:nvSpPr>
      <xdr:spPr>
        <a:xfrm>
          <a:off x="12957184" y="18256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587" name="n_3mainValue【庁舎】&#10;有形固定資産減価償却率">
          <a:extLst>
            <a:ext uri="{FF2B5EF4-FFF2-40B4-BE49-F238E27FC236}">
              <a16:creationId xmlns:a16="http://schemas.microsoft.com/office/drawing/2014/main" id="{2C725BC7-7B5A-44C2-8355-46697B57DF89}"/>
            </a:ext>
          </a:extLst>
        </xdr:cNvPr>
        <xdr:cNvSpPr txBox="1"/>
      </xdr:nvSpPr>
      <xdr:spPr>
        <a:xfrm>
          <a:off x="12171054" y="1822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588" name="n_4mainValue【庁舎】&#10;有形固定資産減価償却率">
          <a:extLst>
            <a:ext uri="{FF2B5EF4-FFF2-40B4-BE49-F238E27FC236}">
              <a16:creationId xmlns:a16="http://schemas.microsoft.com/office/drawing/2014/main" id="{4182BCD3-21B5-4408-B0C3-78592452B1CA}"/>
            </a:ext>
          </a:extLst>
        </xdr:cNvPr>
        <xdr:cNvSpPr txBox="1"/>
      </xdr:nvSpPr>
      <xdr:spPr>
        <a:xfrm>
          <a:off x="11354444"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a:extLst>
            <a:ext uri="{FF2B5EF4-FFF2-40B4-BE49-F238E27FC236}">
              <a16:creationId xmlns:a16="http://schemas.microsoft.com/office/drawing/2014/main" id="{9C17518D-D1CD-4712-8521-D79D944E869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a:extLst>
            <a:ext uri="{FF2B5EF4-FFF2-40B4-BE49-F238E27FC236}">
              <a16:creationId xmlns:a16="http://schemas.microsoft.com/office/drawing/2014/main" id="{B3D68D2A-E277-4C5D-9233-FDF4DA3A0209}"/>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a:extLst>
            <a:ext uri="{FF2B5EF4-FFF2-40B4-BE49-F238E27FC236}">
              <a16:creationId xmlns:a16="http://schemas.microsoft.com/office/drawing/2014/main" id="{1D711683-9EF4-4044-BF6D-90CCA276EBA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a:extLst>
            <a:ext uri="{FF2B5EF4-FFF2-40B4-BE49-F238E27FC236}">
              <a16:creationId xmlns:a16="http://schemas.microsoft.com/office/drawing/2014/main" id="{B67C7DAA-D2C1-4352-AAC1-2B8928805F9D}"/>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a:extLst>
            <a:ext uri="{FF2B5EF4-FFF2-40B4-BE49-F238E27FC236}">
              <a16:creationId xmlns:a16="http://schemas.microsoft.com/office/drawing/2014/main" id="{252EDC04-EA80-4110-8F78-3C06EFA5CB07}"/>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a:extLst>
            <a:ext uri="{FF2B5EF4-FFF2-40B4-BE49-F238E27FC236}">
              <a16:creationId xmlns:a16="http://schemas.microsoft.com/office/drawing/2014/main" id="{EE2314CE-4A0F-468F-9D08-0348CBEBE6A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a:extLst>
            <a:ext uri="{FF2B5EF4-FFF2-40B4-BE49-F238E27FC236}">
              <a16:creationId xmlns:a16="http://schemas.microsoft.com/office/drawing/2014/main" id="{53E7E030-8BFE-4FD2-A87E-8534D291FEE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a:extLst>
            <a:ext uri="{FF2B5EF4-FFF2-40B4-BE49-F238E27FC236}">
              <a16:creationId xmlns:a16="http://schemas.microsoft.com/office/drawing/2014/main" id="{2F1F73B9-AE27-43FE-AC58-9868E1B6D6AE}"/>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a:extLst>
            <a:ext uri="{FF2B5EF4-FFF2-40B4-BE49-F238E27FC236}">
              <a16:creationId xmlns:a16="http://schemas.microsoft.com/office/drawing/2014/main" id="{A2CF6F3D-D7B9-4E00-9BE8-C7E1931500E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a:extLst>
            <a:ext uri="{FF2B5EF4-FFF2-40B4-BE49-F238E27FC236}">
              <a16:creationId xmlns:a16="http://schemas.microsoft.com/office/drawing/2014/main" id="{28C161B8-CC8B-48F0-B8AD-8D0D0BBBA85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a:extLst>
            <a:ext uri="{FF2B5EF4-FFF2-40B4-BE49-F238E27FC236}">
              <a16:creationId xmlns:a16="http://schemas.microsoft.com/office/drawing/2014/main" id="{6856805B-1371-4716-8EE6-662171930F16}"/>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a:extLst>
            <a:ext uri="{FF2B5EF4-FFF2-40B4-BE49-F238E27FC236}">
              <a16:creationId xmlns:a16="http://schemas.microsoft.com/office/drawing/2014/main" id="{E3551383-05A2-45E9-B957-2975E51E0FC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a:extLst>
            <a:ext uri="{FF2B5EF4-FFF2-40B4-BE49-F238E27FC236}">
              <a16:creationId xmlns:a16="http://schemas.microsoft.com/office/drawing/2014/main" id="{9837F6D1-1305-4C3A-8BCD-E5F7ABFC3E54}"/>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a:extLst>
            <a:ext uri="{FF2B5EF4-FFF2-40B4-BE49-F238E27FC236}">
              <a16:creationId xmlns:a16="http://schemas.microsoft.com/office/drawing/2014/main" id="{7EFBBCC0-BDBF-42E7-9613-3DC57D17C5BF}"/>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a:extLst>
            <a:ext uri="{FF2B5EF4-FFF2-40B4-BE49-F238E27FC236}">
              <a16:creationId xmlns:a16="http://schemas.microsoft.com/office/drawing/2014/main" id="{20D88C0B-7866-4435-AECB-80FEC41810C3}"/>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a:extLst>
            <a:ext uri="{FF2B5EF4-FFF2-40B4-BE49-F238E27FC236}">
              <a16:creationId xmlns:a16="http://schemas.microsoft.com/office/drawing/2014/main" id="{ACD43540-7976-4D7F-B970-F528B25AFDB2}"/>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a:extLst>
            <a:ext uri="{FF2B5EF4-FFF2-40B4-BE49-F238E27FC236}">
              <a16:creationId xmlns:a16="http://schemas.microsoft.com/office/drawing/2014/main" id="{1D651BD5-3842-4A92-9FAA-E6FB3D0193ED}"/>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a:extLst>
            <a:ext uri="{FF2B5EF4-FFF2-40B4-BE49-F238E27FC236}">
              <a16:creationId xmlns:a16="http://schemas.microsoft.com/office/drawing/2014/main" id="{C3AC427D-F7F0-4A8D-AE5C-5D8CB73AA64E}"/>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a:extLst>
            <a:ext uri="{FF2B5EF4-FFF2-40B4-BE49-F238E27FC236}">
              <a16:creationId xmlns:a16="http://schemas.microsoft.com/office/drawing/2014/main" id="{568C3FDB-9AFC-402E-B932-BD1C8F9F5975}"/>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08" name="テキスト ボックス 607">
          <a:extLst>
            <a:ext uri="{FF2B5EF4-FFF2-40B4-BE49-F238E27FC236}">
              <a16:creationId xmlns:a16="http://schemas.microsoft.com/office/drawing/2014/main" id="{CF34313C-1FDE-4B38-808E-B2882AAA1283}"/>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a:extLst>
            <a:ext uri="{FF2B5EF4-FFF2-40B4-BE49-F238E27FC236}">
              <a16:creationId xmlns:a16="http://schemas.microsoft.com/office/drawing/2014/main" id="{3371B10D-BEE5-44D0-863A-04D4A04986A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0" name="テキスト ボックス 609">
          <a:extLst>
            <a:ext uri="{FF2B5EF4-FFF2-40B4-BE49-F238E27FC236}">
              <a16:creationId xmlns:a16="http://schemas.microsoft.com/office/drawing/2014/main" id="{5EDB934E-ED63-46C7-AE84-C4F488109F57}"/>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a:extLst>
            <a:ext uri="{FF2B5EF4-FFF2-40B4-BE49-F238E27FC236}">
              <a16:creationId xmlns:a16="http://schemas.microsoft.com/office/drawing/2014/main" id="{D25AB7DB-1822-4E1D-804E-2019A4BAB9B4}"/>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2" name="直線コネクタ 611">
          <a:extLst>
            <a:ext uri="{FF2B5EF4-FFF2-40B4-BE49-F238E27FC236}">
              <a16:creationId xmlns:a16="http://schemas.microsoft.com/office/drawing/2014/main" id="{760F1A30-A591-41B2-9E1B-3956E672FB21}"/>
            </a:ext>
          </a:extLst>
        </xdr:cNvPr>
        <xdr:cNvCxnSpPr/>
      </xdr:nvCxnSpPr>
      <xdr:spPr>
        <a:xfrm flipV="1">
          <a:off x="19947254" y="1731886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13" name="【庁舎】&#10;一人当たり面積最小値テキスト">
          <a:extLst>
            <a:ext uri="{FF2B5EF4-FFF2-40B4-BE49-F238E27FC236}">
              <a16:creationId xmlns:a16="http://schemas.microsoft.com/office/drawing/2014/main" id="{4501EBB7-659A-4E0C-92D2-B791077C5F39}"/>
            </a:ext>
          </a:extLst>
        </xdr:cNvPr>
        <xdr:cNvSpPr txBox="1"/>
      </xdr:nvSpPr>
      <xdr:spPr>
        <a:xfrm>
          <a:off x="19985990" y="186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14" name="直線コネクタ 613">
          <a:extLst>
            <a:ext uri="{FF2B5EF4-FFF2-40B4-BE49-F238E27FC236}">
              <a16:creationId xmlns:a16="http://schemas.microsoft.com/office/drawing/2014/main" id="{AC4AE725-DFAE-4ECB-97F9-87FB92DA90DA}"/>
            </a:ext>
          </a:extLst>
        </xdr:cNvPr>
        <xdr:cNvCxnSpPr/>
      </xdr:nvCxnSpPr>
      <xdr:spPr>
        <a:xfrm>
          <a:off x="19885660" y="186485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15" name="【庁舎】&#10;一人当たり面積最大値テキスト">
          <a:extLst>
            <a:ext uri="{FF2B5EF4-FFF2-40B4-BE49-F238E27FC236}">
              <a16:creationId xmlns:a16="http://schemas.microsoft.com/office/drawing/2014/main" id="{0FBAD839-F575-4FF3-993D-F72661D42DA8}"/>
            </a:ext>
          </a:extLst>
        </xdr:cNvPr>
        <xdr:cNvSpPr txBox="1"/>
      </xdr:nvSpPr>
      <xdr:spPr>
        <a:xfrm>
          <a:off x="1998599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16" name="直線コネクタ 615">
          <a:extLst>
            <a:ext uri="{FF2B5EF4-FFF2-40B4-BE49-F238E27FC236}">
              <a16:creationId xmlns:a16="http://schemas.microsoft.com/office/drawing/2014/main" id="{C4AE0B11-8E5B-434C-9B01-477987EE9030}"/>
            </a:ext>
          </a:extLst>
        </xdr:cNvPr>
        <xdr:cNvCxnSpPr/>
      </xdr:nvCxnSpPr>
      <xdr:spPr>
        <a:xfrm>
          <a:off x="19885660" y="17318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17" name="【庁舎】&#10;一人当たり面積平均値テキスト">
          <a:extLst>
            <a:ext uri="{FF2B5EF4-FFF2-40B4-BE49-F238E27FC236}">
              <a16:creationId xmlns:a16="http://schemas.microsoft.com/office/drawing/2014/main" id="{C8F7BD46-5691-48EC-AF1F-4662E47C684A}"/>
            </a:ext>
          </a:extLst>
        </xdr:cNvPr>
        <xdr:cNvSpPr txBox="1"/>
      </xdr:nvSpPr>
      <xdr:spPr>
        <a:xfrm>
          <a:off x="19985990" y="1847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18" name="フローチャート: 判断 617">
          <a:extLst>
            <a:ext uri="{FF2B5EF4-FFF2-40B4-BE49-F238E27FC236}">
              <a16:creationId xmlns:a16="http://schemas.microsoft.com/office/drawing/2014/main" id="{BF37EFE6-407C-42EA-93AE-BD7E9B9A908E}"/>
            </a:ext>
          </a:extLst>
        </xdr:cNvPr>
        <xdr:cNvSpPr/>
      </xdr:nvSpPr>
      <xdr:spPr>
        <a:xfrm>
          <a:off x="19904710" y="1849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19" name="フローチャート: 判断 618">
          <a:extLst>
            <a:ext uri="{FF2B5EF4-FFF2-40B4-BE49-F238E27FC236}">
              <a16:creationId xmlns:a16="http://schemas.microsoft.com/office/drawing/2014/main" id="{29C88830-F906-4139-BC09-6513E54356F2}"/>
            </a:ext>
          </a:extLst>
        </xdr:cNvPr>
        <xdr:cNvSpPr/>
      </xdr:nvSpPr>
      <xdr:spPr>
        <a:xfrm>
          <a:off x="19161760" y="184981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0" name="フローチャート: 判断 619">
          <a:extLst>
            <a:ext uri="{FF2B5EF4-FFF2-40B4-BE49-F238E27FC236}">
              <a16:creationId xmlns:a16="http://schemas.microsoft.com/office/drawing/2014/main" id="{C1216367-DAEF-4B9D-AAC5-2DAB84538339}"/>
            </a:ext>
          </a:extLst>
        </xdr:cNvPr>
        <xdr:cNvSpPr/>
      </xdr:nvSpPr>
      <xdr:spPr>
        <a:xfrm>
          <a:off x="18345150" y="185008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1" name="フローチャート: 判断 620">
          <a:extLst>
            <a:ext uri="{FF2B5EF4-FFF2-40B4-BE49-F238E27FC236}">
              <a16:creationId xmlns:a16="http://schemas.microsoft.com/office/drawing/2014/main" id="{2317EBBE-D81E-4E7C-BCCE-96D091E618D3}"/>
            </a:ext>
          </a:extLst>
        </xdr:cNvPr>
        <xdr:cNvSpPr/>
      </xdr:nvSpPr>
      <xdr:spPr>
        <a:xfrm>
          <a:off x="17547590" y="18504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22" name="フローチャート: 判断 621">
          <a:extLst>
            <a:ext uri="{FF2B5EF4-FFF2-40B4-BE49-F238E27FC236}">
              <a16:creationId xmlns:a16="http://schemas.microsoft.com/office/drawing/2014/main" id="{88774FE0-8F6F-4171-B9CE-6F06CCE97F9D}"/>
            </a:ext>
          </a:extLst>
        </xdr:cNvPr>
        <xdr:cNvSpPr/>
      </xdr:nvSpPr>
      <xdr:spPr>
        <a:xfrm>
          <a:off x="16761460" y="1850008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6DD5E3A6-0CF7-49BE-B0DD-86A54FD701E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7286E26C-15EE-4CBA-8410-ADBF92283B8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8E9A696D-C04E-4D70-9053-26C235829F2D}"/>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41CD7116-A74D-4A5F-98DD-E24711E0A9B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3B4DAC11-AD9B-450F-8573-7E32A04DF39E}"/>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117856</xdr:rowOff>
    </xdr:from>
    <xdr:to>
      <xdr:col>116</xdr:col>
      <xdr:colOff>114300</xdr:colOff>
      <xdr:row>108</xdr:row>
      <xdr:rowOff>48006</xdr:rowOff>
    </xdr:to>
    <xdr:sp macro="" textlink="">
      <xdr:nvSpPr>
        <xdr:cNvPr id="628" name="楕円 627">
          <a:extLst>
            <a:ext uri="{FF2B5EF4-FFF2-40B4-BE49-F238E27FC236}">
              <a16:creationId xmlns:a16="http://schemas.microsoft.com/office/drawing/2014/main" id="{075D5F41-5D1D-4CD2-8A26-76DF4C8B8550}"/>
            </a:ext>
          </a:extLst>
        </xdr:cNvPr>
        <xdr:cNvSpPr/>
      </xdr:nvSpPr>
      <xdr:spPr>
        <a:xfrm>
          <a:off x="19904710" y="184630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140733</xdr:rowOff>
    </xdr:from>
    <xdr:ext cx="469744" cy="259045"/>
    <xdr:sp macro="" textlink="">
      <xdr:nvSpPr>
        <xdr:cNvPr id="629" name="【庁舎】&#10;一人当たり面積該当値テキスト">
          <a:extLst>
            <a:ext uri="{FF2B5EF4-FFF2-40B4-BE49-F238E27FC236}">
              <a16:creationId xmlns:a16="http://schemas.microsoft.com/office/drawing/2014/main" id="{5930C8FF-5576-4587-B30D-027EC5EA606C}"/>
            </a:ext>
          </a:extLst>
        </xdr:cNvPr>
        <xdr:cNvSpPr txBox="1"/>
      </xdr:nvSpPr>
      <xdr:spPr>
        <a:xfrm>
          <a:off x="19985990" y="1831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122555</xdr:rowOff>
    </xdr:from>
    <xdr:to>
      <xdr:col>112</xdr:col>
      <xdr:colOff>38100</xdr:colOff>
      <xdr:row>108</xdr:row>
      <xdr:rowOff>52705</xdr:rowOff>
    </xdr:to>
    <xdr:sp macro="" textlink="">
      <xdr:nvSpPr>
        <xdr:cNvPr id="630" name="楕円 629">
          <a:extLst>
            <a:ext uri="{FF2B5EF4-FFF2-40B4-BE49-F238E27FC236}">
              <a16:creationId xmlns:a16="http://schemas.microsoft.com/office/drawing/2014/main" id="{43DE4DF0-BD75-4A09-811D-BAAC35E71FBA}"/>
            </a:ext>
          </a:extLst>
        </xdr:cNvPr>
        <xdr:cNvSpPr/>
      </xdr:nvSpPr>
      <xdr:spPr>
        <a:xfrm>
          <a:off x="19161760" y="184696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168656</xdr:rowOff>
    </xdr:from>
    <xdr:to>
      <xdr:col>116</xdr:col>
      <xdr:colOff>63500</xdr:colOff>
      <xdr:row>108</xdr:row>
      <xdr:rowOff>1905</xdr:rowOff>
    </xdr:to>
    <xdr:cxnSp macro="">
      <xdr:nvCxnSpPr>
        <xdr:cNvPr id="631" name="直線コネクタ 630">
          <a:extLst>
            <a:ext uri="{FF2B5EF4-FFF2-40B4-BE49-F238E27FC236}">
              <a16:creationId xmlns:a16="http://schemas.microsoft.com/office/drawing/2014/main" id="{070D4DE4-4AB7-4D7F-843A-6A28BFB217AD}"/>
            </a:ext>
          </a:extLst>
        </xdr:cNvPr>
        <xdr:cNvCxnSpPr/>
      </xdr:nvCxnSpPr>
      <xdr:spPr>
        <a:xfrm flipV="1">
          <a:off x="19204940" y="18517616"/>
          <a:ext cx="74295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126873</xdr:rowOff>
    </xdr:from>
    <xdr:to>
      <xdr:col>107</xdr:col>
      <xdr:colOff>101600</xdr:colOff>
      <xdr:row>108</xdr:row>
      <xdr:rowOff>57023</xdr:rowOff>
    </xdr:to>
    <xdr:sp macro="" textlink="">
      <xdr:nvSpPr>
        <xdr:cNvPr id="632" name="楕円 631">
          <a:extLst>
            <a:ext uri="{FF2B5EF4-FFF2-40B4-BE49-F238E27FC236}">
              <a16:creationId xmlns:a16="http://schemas.microsoft.com/office/drawing/2014/main" id="{BC6542D8-3DA5-410D-828D-B28AF37F61AE}"/>
            </a:ext>
          </a:extLst>
        </xdr:cNvPr>
        <xdr:cNvSpPr/>
      </xdr:nvSpPr>
      <xdr:spPr>
        <a:xfrm>
          <a:off x="18345150" y="1847583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xdr:rowOff>
    </xdr:from>
    <xdr:to>
      <xdr:col>111</xdr:col>
      <xdr:colOff>177800</xdr:colOff>
      <xdr:row>108</xdr:row>
      <xdr:rowOff>6223</xdr:rowOff>
    </xdr:to>
    <xdr:cxnSp macro="">
      <xdr:nvCxnSpPr>
        <xdr:cNvPr id="633" name="直線コネクタ 632">
          <a:extLst>
            <a:ext uri="{FF2B5EF4-FFF2-40B4-BE49-F238E27FC236}">
              <a16:creationId xmlns:a16="http://schemas.microsoft.com/office/drawing/2014/main" id="{39E745D5-3F89-4B18-9729-0C91F3A5C6D0}"/>
            </a:ext>
          </a:extLst>
        </xdr:cNvPr>
        <xdr:cNvCxnSpPr/>
      </xdr:nvCxnSpPr>
      <xdr:spPr>
        <a:xfrm flipV="1">
          <a:off x="18399760" y="18518505"/>
          <a:ext cx="80518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132080</xdr:rowOff>
    </xdr:from>
    <xdr:to>
      <xdr:col>102</xdr:col>
      <xdr:colOff>165100</xdr:colOff>
      <xdr:row>108</xdr:row>
      <xdr:rowOff>62230</xdr:rowOff>
    </xdr:to>
    <xdr:sp macro="" textlink="">
      <xdr:nvSpPr>
        <xdr:cNvPr id="634" name="楕円 633">
          <a:extLst>
            <a:ext uri="{FF2B5EF4-FFF2-40B4-BE49-F238E27FC236}">
              <a16:creationId xmlns:a16="http://schemas.microsoft.com/office/drawing/2014/main" id="{D6742A82-DBA3-44C5-A3DE-2D0D03930A9F}"/>
            </a:ext>
          </a:extLst>
        </xdr:cNvPr>
        <xdr:cNvSpPr/>
      </xdr:nvSpPr>
      <xdr:spPr>
        <a:xfrm>
          <a:off x="17547590" y="184810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6223</xdr:rowOff>
    </xdr:from>
    <xdr:to>
      <xdr:col>107</xdr:col>
      <xdr:colOff>50800</xdr:colOff>
      <xdr:row>108</xdr:row>
      <xdr:rowOff>11430</xdr:rowOff>
    </xdr:to>
    <xdr:cxnSp macro="">
      <xdr:nvCxnSpPr>
        <xdr:cNvPr id="635" name="直線コネクタ 634">
          <a:extLst>
            <a:ext uri="{FF2B5EF4-FFF2-40B4-BE49-F238E27FC236}">
              <a16:creationId xmlns:a16="http://schemas.microsoft.com/office/drawing/2014/main" id="{05303A2D-E8B9-4761-A585-BD2146A5F32C}"/>
            </a:ext>
          </a:extLst>
        </xdr:cNvPr>
        <xdr:cNvCxnSpPr/>
      </xdr:nvCxnSpPr>
      <xdr:spPr>
        <a:xfrm flipV="1">
          <a:off x="17602200" y="18524728"/>
          <a:ext cx="79756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138049</xdr:rowOff>
    </xdr:from>
    <xdr:to>
      <xdr:col>98</xdr:col>
      <xdr:colOff>38100</xdr:colOff>
      <xdr:row>108</xdr:row>
      <xdr:rowOff>68199</xdr:rowOff>
    </xdr:to>
    <xdr:sp macro="" textlink="">
      <xdr:nvSpPr>
        <xdr:cNvPr id="636" name="楕円 635">
          <a:extLst>
            <a:ext uri="{FF2B5EF4-FFF2-40B4-BE49-F238E27FC236}">
              <a16:creationId xmlns:a16="http://schemas.microsoft.com/office/drawing/2014/main" id="{FFF723DA-35DE-4F2F-8ED8-6B00AF937337}"/>
            </a:ext>
          </a:extLst>
        </xdr:cNvPr>
        <xdr:cNvSpPr/>
      </xdr:nvSpPr>
      <xdr:spPr>
        <a:xfrm>
          <a:off x="16761460" y="184793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xdr:rowOff>
    </xdr:from>
    <xdr:to>
      <xdr:col>102</xdr:col>
      <xdr:colOff>114300</xdr:colOff>
      <xdr:row>108</xdr:row>
      <xdr:rowOff>17399</xdr:rowOff>
    </xdr:to>
    <xdr:cxnSp macro="">
      <xdr:nvCxnSpPr>
        <xdr:cNvPr id="637" name="直線コネクタ 636">
          <a:extLst>
            <a:ext uri="{FF2B5EF4-FFF2-40B4-BE49-F238E27FC236}">
              <a16:creationId xmlns:a16="http://schemas.microsoft.com/office/drawing/2014/main" id="{1A902583-4E00-446D-B814-C726BCCA6956}"/>
            </a:ext>
          </a:extLst>
        </xdr:cNvPr>
        <xdr:cNvCxnSpPr/>
      </xdr:nvCxnSpPr>
      <xdr:spPr>
        <a:xfrm flipV="1">
          <a:off x="16804640" y="18531840"/>
          <a:ext cx="79756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38" name="n_1aveValue【庁舎】&#10;一人当たり面積">
          <a:extLst>
            <a:ext uri="{FF2B5EF4-FFF2-40B4-BE49-F238E27FC236}">
              <a16:creationId xmlns:a16="http://schemas.microsoft.com/office/drawing/2014/main" id="{74AD1F0D-D6C8-458A-A61C-464EEB36A937}"/>
            </a:ext>
          </a:extLst>
        </xdr:cNvPr>
        <xdr:cNvSpPr txBox="1"/>
      </xdr:nvSpPr>
      <xdr:spPr>
        <a:xfrm>
          <a:off x="18982132"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39" name="n_2aveValue【庁舎】&#10;一人当たり面積">
          <a:extLst>
            <a:ext uri="{FF2B5EF4-FFF2-40B4-BE49-F238E27FC236}">
              <a16:creationId xmlns:a16="http://schemas.microsoft.com/office/drawing/2014/main" id="{DBC46272-5494-4104-9212-D1A8F4C66103}"/>
            </a:ext>
          </a:extLst>
        </xdr:cNvPr>
        <xdr:cNvSpPr txBox="1"/>
      </xdr:nvSpPr>
      <xdr:spPr>
        <a:xfrm>
          <a:off x="18182032"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40" name="n_3aveValue【庁舎】&#10;一人当たり面積">
          <a:extLst>
            <a:ext uri="{FF2B5EF4-FFF2-40B4-BE49-F238E27FC236}">
              <a16:creationId xmlns:a16="http://schemas.microsoft.com/office/drawing/2014/main" id="{7DEC681B-59BD-4DED-B6C8-9C597FC17E96}"/>
            </a:ext>
          </a:extLst>
        </xdr:cNvPr>
        <xdr:cNvSpPr txBox="1"/>
      </xdr:nvSpPr>
      <xdr:spPr>
        <a:xfrm>
          <a:off x="17384472"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41" name="n_4aveValue【庁舎】&#10;一人当たり面積">
          <a:extLst>
            <a:ext uri="{FF2B5EF4-FFF2-40B4-BE49-F238E27FC236}">
              <a16:creationId xmlns:a16="http://schemas.microsoft.com/office/drawing/2014/main" id="{C1BD14A5-B80E-401F-BBBB-D6C2212BB571}"/>
            </a:ext>
          </a:extLst>
        </xdr:cNvPr>
        <xdr:cNvSpPr txBox="1"/>
      </xdr:nvSpPr>
      <xdr:spPr>
        <a:xfrm>
          <a:off x="1658881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69232</xdr:rowOff>
    </xdr:from>
    <xdr:ext cx="469744" cy="259045"/>
    <xdr:sp macro="" textlink="">
      <xdr:nvSpPr>
        <xdr:cNvPr id="642" name="n_1mainValue【庁舎】&#10;一人当たり面積">
          <a:extLst>
            <a:ext uri="{FF2B5EF4-FFF2-40B4-BE49-F238E27FC236}">
              <a16:creationId xmlns:a16="http://schemas.microsoft.com/office/drawing/2014/main" id="{4C584BBA-5733-4559-8636-AE390E67F14E}"/>
            </a:ext>
          </a:extLst>
        </xdr:cNvPr>
        <xdr:cNvSpPr txBox="1"/>
      </xdr:nvSpPr>
      <xdr:spPr>
        <a:xfrm>
          <a:off x="18982132" y="182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73550</xdr:rowOff>
    </xdr:from>
    <xdr:ext cx="469744" cy="259045"/>
    <xdr:sp macro="" textlink="">
      <xdr:nvSpPr>
        <xdr:cNvPr id="643" name="n_2mainValue【庁舎】&#10;一人当たり面積">
          <a:extLst>
            <a:ext uri="{FF2B5EF4-FFF2-40B4-BE49-F238E27FC236}">
              <a16:creationId xmlns:a16="http://schemas.microsoft.com/office/drawing/2014/main" id="{414E5A5A-A8D6-4DD0-B6E1-0A6C3D231E7E}"/>
            </a:ext>
          </a:extLst>
        </xdr:cNvPr>
        <xdr:cNvSpPr txBox="1"/>
      </xdr:nvSpPr>
      <xdr:spPr>
        <a:xfrm>
          <a:off x="18182032" y="1824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78757</xdr:rowOff>
    </xdr:from>
    <xdr:ext cx="469744" cy="259045"/>
    <xdr:sp macro="" textlink="">
      <xdr:nvSpPr>
        <xdr:cNvPr id="644" name="n_3mainValue【庁舎】&#10;一人当たり面積">
          <a:extLst>
            <a:ext uri="{FF2B5EF4-FFF2-40B4-BE49-F238E27FC236}">
              <a16:creationId xmlns:a16="http://schemas.microsoft.com/office/drawing/2014/main" id="{F122E6D6-D964-4457-A9EE-5FBA455FBA72}"/>
            </a:ext>
          </a:extLst>
        </xdr:cNvPr>
        <xdr:cNvSpPr txBox="1"/>
      </xdr:nvSpPr>
      <xdr:spPr>
        <a:xfrm>
          <a:off x="17384472"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84726</xdr:rowOff>
    </xdr:from>
    <xdr:ext cx="469744" cy="259045"/>
    <xdr:sp macro="" textlink="">
      <xdr:nvSpPr>
        <xdr:cNvPr id="645" name="n_4mainValue【庁舎】&#10;一人当たり面積">
          <a:extLst>
            <a:ext uri="{FF2B5EF4-FFF2-40B4-BE49-F238E27FC236}">
              <a16:creationId xmlns:a16="http://schemas.microsoft.com/office/drawing/2014/main" id="{F6F12C9A-139D-40BB-AF81-8585FA831A07}"/>
            </a:ext>
          </a:extLst>
        </xdr:cNvPr>
        <xdr:cNvSpPr txBox="1"/>
      </xdr:nvSpPr>
      <xdr:spPr>
        <a:xfrm>
          <a:off x="16588817" y="1826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a:extLst>
            <a:ext uri="{FF2B5EF4-FFF2-40B4-BE49-F238E27FC236}">
              <a16:creationId xmlns:a16="http://schemas.microsoft.com/office/drawing/2014/main" id="{E8051FAE-5491-4F50-BDEC-6A7FE7D9845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a:extLst>
            <a:ext uri="{FF2B5EF4-FFF2-40B4-BE49-F238E27FC236}">
              <a16:creationId xmlns:a16="http://schemas.microsoft.com/office/drawing/2014/main" id="{63B46305-ABCF-4FEB-8A50-6E5BF14F05E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a:extLst>
            <a:ext uri="{FF2B5EF4-FFF2-40B4-BE49-F238E27FC236}">
              <a16:creationId xmlns:a16="http://schemas.microsoft.com/office/drawing/2014/main" id="{B8AA5AAF-E4AE-442F-A4DF-2E9A54741A6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令和３年度について、類似団体と比較して有形固定資産減価償却率が特に高くなっている施設は、市民会館と消防施設である。（一般廃棄物処理施設については、一部事務組合で管理、平成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年度末まで稼働）</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市民会館としているのは「笠置町産業振興会館」であり、建築から</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以上が経過しており減価償却率が高くなっている。建物自体も老朽化が進んでいるが、設備等についても大規模な更新ができず一時的な補修で維持している状態である。会議室やホールを有し、町の主要な行催事の開催場所であり、かつ指定避難所にもなっているため、適切な維持管理に努める必要がある。また</a:t>
          </a:r>
          <a:r>
            <a:rPr kumimoji="1" lang="ja-JP" altLang="ja-JP" sz="1100">
              <a:solidFill>
                <a:schemeClr val="dk1"/>
              </a:solidFill>
              <a:effectLst/>
              <a:latin typeface="+mn-lt"/>
              <a:ea typeface="+mn-ea"/>
              <a:cs typeface="+mn-cs"/>
            </a:rPr>
            <a:t>消防施設について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、防火水槽の減価償却率が高くなって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これは、多くが昭和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年代に設置されているためと考えられる。今後は老朽化対策に取り組んでいく。</a:t>
          </a:r>
          <a:r>
            <a:rPr kumimoji="0" lang="ja-JP" altLang="en-US" sz="1100">
              <a:solidFill>
                <a:schemeClr val="dk1"/>
              </a:solidFill>
              <a:effectLst/>
              <a:latin typeface="+mn-lt"/>
              <a:ea typeface="+mn-ea"/>
              <a:cs typeface="+mn-cs"/>
            </a:rPr>
            <a:t>一方、庁舎については令和３年度に耐震改修工事をおこなったため、減価償却率が類似団体平均値や京都府平均値を上回った。しかし、耐震に伴う最低限の改修であるため、内部の設備等については更新・改修が必要なものも多く、計画的に検討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086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5086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latin typeface="+mn-ea"/>
              <a:ea typeface="+mn-ea"/>
            </a:rPr>
            <a:t>　</a:t>
          </a:r>
          <a:r>
            <a:rPr kumimoji="1" lang="ja-JP" altLang="en-US" sz="1100" b="0">
              <a:latin typeface="+mn-ea"/>
              <a:ea typeface="+mn-ea"/>
            </a:rPr>
            <a:t>人口減少と高齢化率の上昇は継続的であり、中心となる産業もないことから町税等の自主財源の確保が難しく、交付税に頼らざるを得ない状況は今後も好転することはないと考える。ここ数年大きな変動はないが、今年度も類似団体の平均を下回る低い数値となっている。令和２年度以降はコロナ対策等により、歳入歳出ともに臨時的、突発的なものも多かったが、今後はコロナの収束も見据え、安定した歳入の確保と歳出の精査による見極めを行い、総合計画に基づいたまちづくりが進められるよう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今年度については、普通交付税の増額</a:t>
          </a:r>
          <a:r>
            <a:rPr kumimoji="1" lang="en-US" altLang="ja-JP" sz="1100">
              <a:latin typeface="+mn-ea"/>
              <a:ea typeface="+mn-ea"/>
            </a:rPr>
            <a:t>(107</a:t>
          </a:r>
          <a:r>
            <a:rPr kumimoji="1" lang="ja-JP" altLang="en-US" sz="1100">
              <a:latin typeface="+mn-ea"/>
              <a:ea typeface="+mn-ea"/>
            </a:rPr>
            <a:t>百万円増</a:t>
          </a:r>
          <a:r>
            <a:rPr kumimoji="1" lang="en-US" altLang="ja-JP" sz="1100">
              <a:latin typeface="+mn-ea"/>
              <a:ea typeface="+mn-ea"/>
            </a:rPr>
            <a:t>)</a:t>
          </a:r>
          <a:r>
            <a:rPr kumimoji="1" lang="ja-JP" altLang="en-US" sz="1100">
              <a:latin typeface="+mn-ea"/>
              <a:ea typeface="+mn-ea"/>
            </a:rPr>
            <a:t>等により経常的な収入が増えたことで、前年度より</a:t>
          </a:r>
          <a:r>
            <a:rPr kumimoji="1" lang="en-US" altLang="ja-JP" sz="1100">
              <a:latin typeface="+mn-ea"/>
              <a:ea typeface="+mn-ea"/>
            </a:rPr>
            <a:t>9.4</a:t>
          </a:r>
          <a:r>
            <a:rPr kumimoji="1" lang="ja-JP" altLang="en-US" sz="1100">
              <a:latin typeface="+mn-ea"/>
              <a:ea typeface="+mn-ea"/>
            </a:rPr>
            <a:t>ポイント改善され、目標値となる</a:t>
          </a:r>
          <a:r>
            <a:rPr kumimoji="1" lang="en-US" altLang="ja-JP" sz="1100">
              <a:latin typeface="+mn-ea"/>
              <a:ea typeface="+mn-ea"/>
            </a:rPr>
            <a:t>90</a:t>
          </a:r>
          <a:r>
            <a:rPr kumimoji="1" lang="ja-JP" altLang="en-US" sz="1100">
              <a:latin typeface="+mn-ea"/>
              <a:ea typeface="+mn-ea"/>
            </a:rPr>
            <a:t>％以下となったものの、</a:t>
          </a:r>
          <a:r>
            <a:rPr kumimoji="1" lang="ja-JP" altLang="ja-JP" sz="1100" baseline="0">
              <a:solidFill>
                <a:schemeClr val="dk1"/>
              </a:solidFill>
              <a:effectLst/>
              <a:latin typeface="+mn-lt"/>
              <a:ea typeface="+mn-ea"/>
              <a:cs typeface="+mn-cs"/>
            </a:rPr>
            <a:t>その要因は、コロナ等の臨時対策的なものであり</a:t>
          </a:r>
          <a:r>
            <a:rPr kumimoji="1" lang="ja-JP" altLang="ja-JP" sz="1100">
              <a:solidFill>
                <a:schemeClr val="dk1"/>
              </a:solidFill>
              <a:effectLst/>
              <a:latin typeface="+mn-lt"/>
              <a:ea typeface="+mn-ea"/>
              <a:cs typeface="+mn-cs"/>
            </a:rPr>
            <a:t>、依然として</a:t>
          </a:r>
          <a:r>
            <a:rPr kumimoji="1" lang="ja-JP" altLang="en-US" sz="1100">
              <a:latin typeface="+mn-ea"/>
              <a:ea typeface="+mn-ea"/>
            </a:rPr>
            <a:t>類似団体平均より高い水準であることは変わりなく、弾力性に乏しい財政構造が改善されている訳ではない。今後も大幅な人口増加を見込むことは難しく、地方税等の経常的な収入増は厳しいため、歳出面において義務的経費の削減につながるよう、事業の精査や公債費の抑制に努める。</a:t>
          </a:r>
          <a:endParaRPr kumimoji="1" lang="en-US" altLang="ja-JP"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106807</xdr:rowOff>
    </xdr:from>
    <xdr:to>
      <xdr:col>23</xdr:col>
      <xdr:colOff>133350</xdr:colOff>
      <xdr:row>66</xdr:row>
      <xdr:rowOff>162179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51057"/>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162179</xdr:rowOff>
    </xdr:from>
    <xdr:to>
      <xdr:col>19</xdr:col>
      <xdr:colOff>133350</xdr:colOff>
      <xdr:row>67</xdr:row>
      <xdr:rowOff>113792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778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162179</xdr:rowOff>
    </xdr:from>
    <xdr:to>
      <xdr:col>15</xdr:col>
      <xdr:colOff>82550</xdr:colOff>
      <xdr:row>67</xdr:row>
      <xdr:rowOff>113792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778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152527</xdr:rowOff>
    </xdr:from>
    <xdr:to>
      <xdr:col>11</xdr:col>
      <xdr:colOff>31750</xdr:colOff>
      <xdr:row>66</xdr:row>
      <xdr:rowOff>162179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6822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56007</xdr:rowOff>
    </xdr:from>
    <xdr:to>
      <xdr:col>23</xdr:col>
      <xdr:colOff>184150</xdr:colOff>
      <xdr:row>65</xdr:row>
      <xdr:rowOff>157607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28084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7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111379</xdr:rowOff>
    </xdr:from>
    <xdr:to>
      <xdr:col>19</xdr:col>
      <xdr:colOff>184150</xdr:colOff>
      <xdr:row>67</xdr:row>
      <xdr:rowOff>41529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26306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1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62992</xdr:rowOff>
    </xdr:from>
    <xdr:to>
      <xdr:col>15</xdr:col>
      <xdr:colOff>133350</xdr:colOff>
      <xdr:row>67</xdr:row>
      <xdr:rowOff>164592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149369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111379</xdr:rowOff>
    </xdr:from>
    <xdr:to>
      <xdr:col>11</xdr:col>
      <xdr:colOff>82550</xdr:colOff>
      <xdr:row>67</xdr:row>
      <xdr:rowOff>41529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26306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101727</xdr:rowOff>
    </xdr:from>
    <xdr:to>
      <xdr:col>7</xdr:col>
      <xdr:colOff>31750</xdr:colOff>
      <xdr:row>67</xdr:row>
      <xdr:rowOff>31877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16654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en-US" sz="1100" b="0">
              <a:latin typeface="+mn-ea"/>
              <a:ea typeface="+mn-ea"/>
            </a:rPr>
            <a:t>当町の人口</a:t>
          </a:r>
          <a:r>
            <a:rPr kumimoji="1" lang="en-US" altLang="ja-JP" sz="1100" b="0">
              <a:latin typeface="+mn-ea"/>
              <a:ea typeface="+mn-ea"/>
            </a:rPr>
            <a:t>1</a:t>
          </a:r>
          <a:r>
            <a:rPr kumimoji="1" lang="ja-JP" altLang="en-US" sz="1100" b="0">
              <a:latin typeface="+mn-ea"/>
              <a:ea typeface="+mn-ea"/>
            </a:rPr>
            <a:t>人当たりの人件費・物件費等決算額は、従前より類似団体平均を下回っていたが、年々平均値に近づいてきている。当町の数値微増の主要因としては、</a:t>
          </a:r>
          <a:r>
            <a:rPr kumimoji="1" lang="ja-JP" altLang="ja-JP" sz="1100" b="0">
              <a:solidFill>
                <a:schemeClr val="dk1"/>
              </a:solidFill>
              <a:effectLst/>
              <a:latin typeface="+mn-lt"/>
              <a:ea typeface="+mn-ea"/>
              <a:cs typeface="+mn-cs"/>
            </a:rPr>
            <a:t>会計年度任用職員制度の施行による経費増、人口減少に伴</a:t>
          </a:r>
          <a:r>
            <a:rPr kumimoji="1" lang="ja-JP" altLang="en-US" sz="1100" b="0">
              <a:solidFill>
                <a:schemeClr val="dk1"/>
              </a:solidFill>
              <a:effectLst/>
              <a:latin typeface="+mn-lt"/>
              <a:ea typeface="+mn-ea"/>
              <a:cs typeface="+mn-cs"/>
            </a:rPr>
            <a:t>い</a:t>
          </a:r>
          <a:r>
            <a:rPr kumimoji="1" lang="ja-JP" altLang="ja-JP" sz="1100" b="0">
              <a:solidFill>
                <a:schemeClr val="dk1"/>
              </a:solidFill>
              <a:effectLst/>
              <a:latin typeface="+mn-lt"/>
              <a:ea typeface="+mn-ea"/>
              <a:cs typeface="+mn-cs"/>
            </a:rPr>
            <a:t>「一人当たり」として換算した場合の数値が増加</a:t>
          </a:r>
          <a:r>
            <a:rPr kumimoji="1" lang="ja-JP" altLang="en-US" sz="1100" b="0">
              <a:solidFill>
                <a:schemeClr val="dk1"/>
              </a:solidFill>
              <a:effectLst/>
              <a:latin typeface="+mn-lt"/>
              <a:ea typeface="+mn-ea"/>
              <a:cs typeface="+mn-cs"/>
            </a:rPr>
            <a:t>したことがあげられる。</a:t>
          </a:r>
          <a:r>
            <a:rPr kumimoji="1" lang="ja-JP" altLang="ja-JP" sz="1100" b="0">
              <a:solidFill>
                <a:schemeClr val="dk1"/>
              </a:solidFill>
              <a:effectLst/>
              <a:latin typeface="+mn-lt"/>
              <a:ea typeface="+mn-ea"/>
              <a:cs typeface="+mn-cs"/>
            </a:rPr>
            <a:t>今後は行財政改革への取組を通じて、事務事業の見直し・効率化、定員管理の適正化に努める。</a:t>
          </a:r>
          <a:endParaRPr lang="ja-JP" altLang="ja-JP" b="0">
            <a:effectLst/>
          </a:endParaRPr>
        </a:p>
        <a:p>
          <a:endParaRPr kumimoji="1" lang="ja-JP" altLang="en-US" sz="1100" b="1">
            <a:latin typeface="+mn-ea"/>
            <a:ea typeface="+mn-ea"/>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24538</xdr:rowOff>
    </xdr:from>
    <xdr:to>
      <xdr:col>23</xdr:col>
      <xdr:colOff>133350</xdr:colOff>
      <xdr:row>82</xdr:row>
      <xdr:rowOff>47656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3438"/>
          <a:ext cx="8382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32434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9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24538</xdr:rowOff>
    </xdr:from>
    <xdr:to>
      <xdr:col>19</xdr:col>
      <xdr:colOff>133350</xdr:colOff>
      <xdr:row>82</xdr:row>
      <xdr:rowOff>32206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83438"/>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11092</xdr:rowOff>
    </xdr:from>
    <xdr:to>
      <xdr:col>15</xdr:col>
      <xdr:colOff>82550</xdr:colOff>
      <xdr:row>82</xdr:row>
      <xdr:rowOff>32206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9992"/>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165900</xdr:rowOff>
    </xdr:from>
    <xdr:to>
      <xdr:col>11</xdr:col>
      <xdr:colOff>31750</xdr:colOff>
      <xdr:row>82</xdr:row>
      <xdr:rowOff>11092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335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168306</xdr:rowOff>
    </xdr:from>
    <xdr:to>
      <xdr:col>23</xdr:col>
      <xdr:colOff>184150</xdr:colOff>
      <xdr:row>82</xdr:row>
      <xdr:rowOff>98456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89583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145188</xdr:rowOff>
    </xdr:from>
    <xdr:to>
      <xdr:col>19</xdr:col>
      <xdr:colOff>184150</xdr:colOff>
      <xdr:row>82</xdr:row>
      <xdr:rowOff>75338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85515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152856</xdr:rowOff>
    </xdr:from>
    <xdr:to>
      <xdr:col>15</xdr:col>
      <xdr:colOff>133350</xdr:colOff>
      <xdr:row>82</xdr:row>
      <xdr:rowOff>83006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93183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0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131742</xdr:rowOff>
    </xdr:from>
    <xdr:to>
      <xdr:col>11</xdr:col>
      <xdr:colOff>82550</xdr:colOff>
      <xdr:row>82</xdr:row>
      <xdr:rowOff>61892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72069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115100</xdr:rowOff>
    </xdr:from>
    <xdr:to>
      <xdr:col>7</xdr:col>
      <xdr:colOff>31750</xdr:colOff>
      <xdr:row>82</xdr:row>
      <xdr:rowOff>45250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55427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lt"/>
              <a:ea typeface="+mn-ea"/>
              <a:cs typeface="+mn-cs"/>
            </a:rPr>
            <a:t>今年度においても</a:t>
          </a:r>
          <a:r>
            <a:rPr kumimoji="1" lang="ja-JP" altLang="ja-JP" sz="1100">
              <a:solidFill>
                <a:schemeClr val="dk1"/>
              </a:solidFill>
              <a:effectLst/>
              <a:latin typeface="+mn-lt"/>
              <a:ea typeface="+mn-ea"/>
              <a:cs typeface="+mn-cs"/>
            </a:rPr>
            <a:t>類似団体平均及び全国</a:t>
          </a:r>
          <a:r>
            <a:rPr kumimoji="1" lang="ja-JP" altLang="en-US" sz="1100">
              <a:solidFill>
                <a:schemeClr val="dk1"/>
              </a:solidFill>
              <a:effectLst/>
              <a:latin typeface="+mn-lt"/>
              <a:ea typeface="+mn-ea"/>
              <a:cs typeface="+mn-cs"/>
            </a:rPr>
            <a:t>町村</a:t>
          </a:r>
          <a:r>
            <a:rPr kumimoji="1" lang="ja-JP" altLang="ja-JP" sz="1100">
              <a:solidFill>
                <a:schemeClr val="dk1"/>
              </a:solidFill>
              <a:effectLst/>
              <a:latin typeface="+mn-lt"/>
              <a:ea typeface="+mn-ea"/>
              <a:cs typeface="+mn-cs"/>
            </a:rPr>
            <a:t>平均と</a:t>
          </a:r>
          <a:r>
            <a:rPr kumimoji="1" lang="ja-JP" altLang="en-US" sz="1100">
              <a:solidFill>
                <a:schemeClr val="dk1"/>
              </a:solidFill>
              <a:effectLst/>
              <a:latin typeface="+mn-lt"/>
              <a:ea typeface="+mn-ea"/>
              <a:cs typeface="+mn-cs"/>
            </a:rPr>
            <a:t>比べ</a:t>
          </a:r>
          <a:r>
            <a:rPr kumimoji="1" lang="ja-JP" altLang="ja-JP" sz="1100">
              <a:solidFill>
                <a:schemeClr val="dk1"/>
              </a:solidFill>
              <a:effectLst/>
              <a:latin typeface="+mn-lt"/>
              <a:ea typeface="+mn-ea"/>
              <a:cs typeface="+mn-cs"/>
            </a:rPr>
            <a:t>低い</a:t>
          </a:r>
          <a:r>
            <a:rPr kumimoji="1" lang="ja-JP" altLang="en-US" sz="1100">
              <a:solidFill>
                <a:schemeClr val="dk1"/>
              </a:solidFill>
              <a:effectLst/>
              <a:latin typeface="+mn-lt"/>
              <a:ea typeface="+mn-ea"/>
              <a:cs typeface="+mn-cs"/>
            </a:rPr>
            <a:t>数値になっており、適正な給与水準ではあると考える。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a:t>
          </a:r>
          <a:r>
            <a:rPr kumimoji="1" lang="ja-JP" altLang="ja-JP" sz="1100" baseline="0">
              <a:solidFill>
                <a:schemeClr val="dk1"/>
              </a:solidFill>
              <a:effectLst/>
              <a:latin typeface="+mn-lt"/>
              <a:ea typeface="+mn-ea"/>
              <a:cs typeface="+mn-cs"/>
            </a:rPr>
            <a:t>は人事院勧告等を基に、人事評価制度の推進による評価結果の給与への転換を図り、引き続き</a:t>
          </a:r>
          <a:r>
            <a:rPr kumimoji="1" lang="ja-JP" altLang="en-US" sz="1100">
              <a:solidFill>
                <a:schemeClr val="dk1"/>
              </a:solidFill>
              <a:effectLst/>
              <a:latin typeface="+mn-lt"/>
              <a:ea typeface="+mn-ea"/>
              <a:cs typeface="+mn-cs"/>
            </a:rPr>
            <a:t>適正な給与水準の設定に努める。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158432</xdr:rowOff>
    </xdr:from>
    <xdr:to>
      <xdr:col>77</xdr:col>
      <xdr:colOff>44450</xdr:colOff>
      <xdr:row>86</xdr:row>
      <xdr:rowOff>53339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73168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67945</xdr:rowOff>
    </xdr:from>
    <xdr:to>
      <xdr:col>72</xdr:col>
      <xdr:colOff>203200</xdr:colOff>
      <xdr:row>85</xdr:row>
      <xdr:rowOff>158432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411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169545</xdr:rowOff>
    </xdr:from>
    <xdr:to>
      <xdr:col>68</xdr:col>
      <xdr:colOff>152400</xdr:colOff>
      <xdr:row>85</xdr:row>
      <xdr:rowOff>67945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3998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107632</xdr:rowOff>
    </xdr:from>
    <xdr:to>
      <xdr:col>73</xdr:col>
      <xdr:colOff>44450</xdr:colOff>
      <xdr:row>86</xdr:row>
      <xdr:rowOff>37782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47959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17145</xdr:rowOff>
    </xdr:from>
    <xdr:to>
      <xdr:col>68</xdr:col>
      <xdr:colOff>203200</xdr:colOff>
      <xdr:row>85</xdr:row>
      <xdr:rowOff>118745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128922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118745</xdr:rowOff>
    </xdr:from>
    <xdr:to>
      <xdr:col>64</xdr:col>
      <xdr:colOff>152400</xdr:colOff>
      <xdr:row>84</xdr:row>
      <xdr:rowOff>48895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59072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人口減少とともに、人口</a:t>
          </a:r>
          <a:r>
            <a:rPr kumimoji="1" lang="en-US" altLang="ja-JP" sz="1100">
              <a:latin typeface="+mn-ea"/>
              <a:ea typeface="+mn-ea"/>
            </a:rPr>
            <a:t>1,000</a:t>
          </a:r>
          <a:r>
            <a:rPr kumimoji="1" lang="ja-JP" altLang="en-US" sz="1100">
              <a:latin typeface="+mn-ea"/>
              <a:ea typeface="+mn-ea"/>
            </a:rPr>
            <a:t>人当たり職員数は年々増加傾向にある。人件費は経常経費に関わるため、これまでも</a:t>
          </a:r>
          <a:r>
            <a:rPr kumimoji="1" lang="ja-JP" altLang="ja-JP" sz="1100">
              <a:solidFill>
                <a:schemeClr val="dk1"/>
              </a:solidFill>
              <a:effectLst/>
              <a:latin typeface="+mn-lt"/>
              <a:ea typeface="+mn-ea"/>
              <a:cs typeface="+mn-cs"/>
            </a:rPr>
            <a:t>退職者の補充を最小限に</a:t>
          </a:r>
          <a:r>
            <a:rPr kumimoji="1" lang="ja-JP" altLang="en-US" sz="1100">
              <a:solidFill>
                <a:schemeClr val="dk1"/>
              </a:solidFill>
              <a:effectLst/>
              <a:latin typeface="+mn-lt"/>
              <a:ea typeface="+mn-ea"/>
              <a:cs typeface="+mn-cs"/>
            </a:rPr>
            <a:t>したり、</a:t>
          </a:r>
          <a:r>
            <a:rPr kumimoji="1" lang="ja-JP" altLang="ja-JP" sz="1100">
              <a:solidFill>
                <a:schemeClr val="dk1"/>
              </a:solidFill>
              <a:effectLst/>
              <a:latin typeface="+mn-lt"/>
              <a:ea typeface="+mn-ea"/>
              <a:cs typeface="+mn-cs"/>
            </a:rPr>
            <a:t>人員配置を</a:t>
          </a:r>
          <a:r>
            <a:rPr kumimoji="1" lang="ja-JP" altLang="en-US" sz="1100">
              <a:solidFill>
                <a:schemeClr val="dk1"/>
              </a:solidFill>
              <a:effectLst/>
              <a:latin typeface="+mn-lt"/>
              <a:ea typeface="+mn-ea"/>
              <a:cs typeface="+mn-cs"/>
            </a:rPr>
            <a:t>工夫するなどして</a:t>
          </a:r>
          <a:r>
            <a:rPr kumimoji="1" lang="ja-JP" altLang="ja-JP" sz="1100">
              <a:solidFill>
                <a:schemeClr val="dk1"/>
              </a:solidFill>
              <a:effectLst/>
              <a:latin typeface="+mn-lt"/>
              <a:ea typeface="+mn-ea"/>
              <a:cs typeface="+mn-cs"/>
            </a:rPr>
            <a:t>、適切な定員管理に努め</a:t>
          </a:r>
          <a:r>
            <a:rPr kumimoji="1" lang="ja-JP" altLang="en-US" sz="1100">
              <a:solidFill>
                <a:schemeClr val="dk1"/>
              </a:solidFill>
              <a:effectLst/>
              <a:latin typeface="+mn-lt"/>
              <a:ea typeface="+mn-ea"/>
              <a:cs typeface="+mn-cs"/>
            </a:rPr>
            <a:t>てきた。しかし、行政事務の高度化・多様化に対応しつつ、住民サービスを低下させないように職員数を維持していかなければならないため、今後も数値は上昇すると考える。事務事業の見直しや</a:t>
          </a:r>
          <a:r>
            <a:rPr kumimoji="1" lang="ja-JP" altLang="ja-JP" sz="1100">
              <a:solidFill>
                <a:schemeClr val="dk1"/>
              </a:solidFill>
              <a:effectLst/>
              <a:latin typeface="+mn-lt"/>
              <a:ea typeface="+mn-ea"/>
              <a:cs typeface="+mn-cs"/>
            </a:rPr>
            <a:t>民間企業への委託の推進、</a:t>
          </a:r>
          <a:r>
            <a:rPr kumimoji="1" lang="en-US" altLang="ja-JP" sz="1100">
              <a:solidFill>
                <a:schemeClr val="dk1"/>
              </a:solidFill>
              <a:effectLst/>
              <a:latin typeface="+mn-lt"/>
              <a:ea typeface="+mn-ea"/>
              <a:cs typeface="+mn-cs"/>
            </a:rPr>
            <a:t>IT</a:t>
          </a:r>
          <a:r>
            <a:rPr kumimoji="1" lang="ja-JP" altLang="en-US" sz="1100">
              <a:solidFill>
                <a:schemeClr val="dk1"/>
              </a:solidFill>
              <a:effectLst/>
              <a:latin typeface="+mn-lt"/>
              <a:ea typeface="+mn-ea"/>
              <a:cs typeface="+mn-cs"/>
            </a:rPr>
            <a:t>の活用による業務のシステム化などに取り組み、必要な職員数の見直しを図りながら、適正な定員管理に努める。</a:t>
          </a:r>
          <a:endParaRPr kumimoji="1" lang="ja-JP" altLang="en-US" sz="1100">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69753</xdr:rowOff>
    </xdr:from>
    <xdr:to>
      <xdr:col>81</xdr:col>
      <xdr:colOff>44450</xdr:colOff>
      <xdr:row>60</xdr:row>
      <xdr:rowOff>83083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56753"/>
          <a:ext cx="838200" cy="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48611</xdr:rowOff>
    </xdr:from>
    <xdr:to>
      <xdr:col>77</xdr:col>
      <xdr:colOff>44450</xdr:colOff>
      <xdr:row>60</xdr:row>
      <xdr:rowOff>69753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35611"/>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25745</xdr:rowOff>
    </xdr:from>
    <xdr:to>
      <xdr:col>72</xdr:col>
      <xdr:colOff>203200</xdr:colOff>
      <xdr:row>60</xdr:row>
      <xdr:rowOff>48611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2745"/>
          <a:ext cx="8890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25745</xdr:rowOff>
    </xdr:from>
    <xdr:to>
      <xdr:col>68</xdr:col>
      <xdr:colOff>152400</xdr:colOff>
      <xdr:row>60</xdr:row>
      <xdr:rowOff>34133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312745"/>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32283</xdr:rowOff>
    </xdr:from>
    <xdr:to>
      <xdr:col>81</xdr:col>
      <xdr:colOff>95250</xdr:colOff>
      <xdr:row>60</xdr:row>
      <xdr:rowOff>133883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4360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18953</xdr:rowOff>
    </xdr:from>
    <xdr:to>
      <xdr:col>77</xdr:col>
      <xdr:colOff>95250</xdr:colOff>
      <xdr:row>60</xdr:row>
      <xdr:rowOff>120553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105330</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9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169261</xdr:rowOff>
    </xdr:from>
    <xdr:to>
      <xdr:col>73</xdr:col>
      <xdr:colOff>44450</xdr:colOff>
      <xdr:row>60</xdr:row>
      <xdr:rowOff>99411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84188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146395</xdr:rowOff>
    </xdr:from>
    <xdr:to>
      <xdr:col>68</xdr:col>
      <xdr:colOff>203200</xdr:colOff>
      <xdr:row>60</xdr:row>
      <xdr:rowOff>76545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61322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4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154783</xdr:rowOff>
    </xdr:from>
    <xdr:to>
      <xdr:col>64</xdr:col>
      <xdr:colOff>152400</xdr:colOff>
      <xdr:row>60</xdr:row>
      <xdr:rowOff>84933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69710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前年度に比べて</a:t>
          </a:r>
          <a:r>
            <a:rPr kumimoji="1" lang="en-US" altLang="ja-JP" sz="1100">
              <a:latin typeface="+mn-ea"/>
              <a:ea typeface="+mn-ea"/>
            </a:rPr>
            <a:t>0.5</a:t>
          </a:r>
          <a:r>
            <a:rPr kumimoji="1" lang="ja-JP" altLang="en-US" sz="1100">
              <a:latin typeface="+mn-ea"/>
              <a:ea typeface="+mn-ea"/>
            </a:rPr>
            <a:t>ポイント上昇している（単年度でみると</a:t>
          </a:r>
          <a:r>
            <a:rPr kumimoji="1" lang="en-US" altLang="ja-JP" sz="1100">
              <a:latin typeface="+mn-ea"/>
              <a:ea typeface="+mn-ea"/>
            </a:rPr>
            <a:t>0.3</a:t>
          </a:r>
          <a:r>
            <a:rPr kumimoji="1" lang="ja-JP" altLang="en-US" sz="1100">
              <a:latin typeface="+mn-ea"/>
              <a:ea typeface="+mn-ea"/>
            </a:rPr>
            <a:t>ポイントの低下）が、これは令和</a:t>
          </a:r>
          <a:r>
            <a:rPr kumimoji="1" lang="en-US" altLang="ja-JP" sz="1100">
              <a:latin typeface="+mn-ea"/>
              <a:ea typeface="+mn-ea"/>
            </a:rPr>
            <a:t>2</a:t>
          </a:r>
          <a:r>
            <a:rPr kumimoji="1" lang="ja-JP" altLang="en-US" sz="1100">
              <a:latin typeface="+mn-ea"/>
              <a:ea typeface="+mn-ea"/>
            </a:rPr>
            <a:t>年度に引き続き、今年度に償還が始まったものについても償還額が大きく、公債費が増加</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ea"/>
              <a:ea typeface="+mn-ea"/>
              <a:cs typeface="+mn-cs"/>
            </a:rPr>
            <a:t>11,274</a:t>
          </a:r>
          <a:r>
            <a:rPr kumimoji="1" lang="ja-JP" altLang="ja-JP" sz="1100">
              <a:solidFill>
                <a:schemeClr val="dk1"/>
              </a:solidFill>
              <a:effectLst/>
              <a:latin typeface="+mn-lt"/>
              <a:ea typeface="+mn-ea"/>
              <a:cs typeface="+mn-cs"/>
            </a:rPr>
            <a:t>千円増）</a:t>
          </a:r>
          <a:r>
            <a:rPr kumimoji="1" lang="ja-JP" altLang="en-US" sz="1100">
              <a:latin typeface="+mn-ea"/>
              <a:ea typeface="+mn-ea"/>
            </a:rPr>
            <a:t>したことが原因である。財源が乏しい当町にとって、大型事業を実施するには地方債の借入は必然であるが、事業費の精査や補助金の有無についても考え、そのうえで計画的な借入と交付税算入率が高い有効な地方債の借入を実施するとともに、繰上償還も検討するなどして公債費の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135044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528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94827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804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22437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8241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137583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令和元・２年度に</a:t>
          </a:r>
          <a:r>
            <a:rPr kumimoji="1" lang="en-US" altLang="ja-JP" sz="1000">
              <a:latin typeface="+mn-ea"/>
              <a:ea typeface="+mn-ea"/>
            </a:rPr>
            <a:t>0</a:t>
          </a:r>
          <a:r>
            <a:rPr kumimoji="1" lang="ja-JP" altLang="en-US" sz="1000">
              <a:latin typeface="+mn-ea"/>
              <a:ea typeface="+mn-ea"/>
            </a:rPr>
            <a:t>％であった将来負担率は、今年度は</a:t>
          </a:r>
          <a:r>
            <a:rPr kumimoji="1" lang="en-US" altLang="ja-JP" sz="1000">
              <a:latin typeface="+mn-ea"/>
              <a:ea typeface="+mn-ea"/>
            </a:rPr>
            <a:t>1.4</a:t>
          </a:r>
          <a:r>
            <a:rPr kumimoji="1" lang="ja-JP" altLang="en-US" sz="1000">
              <a:latin typeface="+mn-ea"/>
              <a:ea typeface="+mn-ea"/>
            </a:rPr>
            <a:t>％となった。これは、令和２年度と今年度に借り上げた地方債（緊急防災・減災対策債、一般事業債、過疎対策事業債等）により地方債残高が増加（前々年度比：</a:t>
          </a:r>
          <a:r>
            <a:rPr kumimoji="1" lang="en-US" altLang="ja-JP" sz="1000">
              <a:latin typeface="+mn-ea"/>
              <a:ea typeface="+mn-ea"/>
            </a:rPr>
            <a:t>2</a:t>
          </a:r>
          <a:r>
            <a:rPr kumimoji="1" lang="ja-JP" altLang="en-US" sz="1000">
              <a:latin typeface="+mn-ea"/>
              <a:ea typeface="+mn-ea"/>
            </a:rPr>
            <a:t>億</a:t>
          </a:r>
          <a:r>
            <a:rPr kumimoji="1" lang="en-US" altLang="ja-JP" sz="1000">
              <a:latin typeface="+mn-ea"/>
              <a:ea typeface="+mn-ea"/>
            </a:rPr>
            <a:t>313</a:t>
          </a:r>
          <a:r>
            <a:rPr kumimoji="1" lang="ja-JP" altLang="en-US" sz="1000">
              <a:latin typeface="+mn-ea"/>
              <a:ea typeface="+mn-ea"/>
            </a:rPr>
            <a:t>万円増）したのに対し、令和元・２年度決算の剰余金による財政調整基金への積立金が少なかったこと、取り崩しをしたことにより、基金残高が伸びなかったことが原因と考える。</a:t>
          </a:r>
          <a:r>
            <a:rPr kumimoji="1" lang="en-US" altLang="ja-JP" sz="1000">
              <a:latin typeface="+mn-ea"/>
              <a:ea typeface="+mn-ea"/>
            </a:rPr>
            <a:t>R3</a:t>
          </a:r>
          <a:r>
            <a:rPr kumimoji="1" lang="ja-JP" altLang="en-US" sz="1000">
              <a:latin typeface="+mn-ea"/>
              <a:ea typeface="+mn-ea"/>
            </a:rPr>
            <a:t>年度決算における剰余金の増により、翌年度には基金残高が増えるためこれ以上の上昇はないと思われるが、今後も地方債の発行を伴う事業については十分に精査しながら、財政健全化に努める。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57694</xdr:rowOff>
    </xdr:from>
    <xdr:to>
      <xdr:col>81</xdr:col>
      <xdr:colOff>95250</xdr:colOff>
      <xdr:row>13</xdr:row>
      <xdr:rowOff>159294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2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29771</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2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74930</xdr:rowOff>
    </xdr:from>
    <xdr:to>
      <xdr:col>68</xdr:col>
      <xdr:colOff>203200</xdr:colOff>
      <xdr:row>14</xdr:row>
      <xdr:rowOff>5080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161307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ラスパイレス指数が示すとおり、当町は類似団体平均と比較して人件費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高いというわけではないが、人口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人あたり職員数が類似団体と比較して多いことと併せて、一部事務組合等負担金（補助費等）に含まれる人件費に準ずる費用の割合が高いため</a:t>
          </a:r>
          <a:r>
            <a:rPr kumimoji="1" lang="ja-JP" altLang="en-US" sz="1100">
              <a:solidFill>
                <a:schemeClr val="dk1"/>
              </a:solidFill>
              <a:effectLst/>
              <a:latin typeface="+mn-lt"/>
              <a:ea typeface="+mn-ea"/>
              <a:cs typeface="+mn-cs"/>
            </a:rPr>
            <a:t>、人件費における経常収支比率が類似団体平均と比べ高水準</a:t>
          </a:r>
          <a:r>
            <a:rPr kumimoji="1" lang="ja-JP" altLang="ja-JP" sz="1100">
              <a:solidFill>
                <a:schemeClr val="dk1"/>
              </a:solidFill>
              <a:effectLst/>
              <a:latin typeface="+mn-lt"/>
              <a:ea typeface="+mn-ea"/>
              <a:cs typeface="+mn-cs"/>
            </a:rPr>
            <a:t>であると推察される。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今年度の低下は経常的な収入の増額が大きな要因であると思われるが、</a:t>
          </a:r>
          <a:r>
            <a:rPr kumimoji="1" lang="ja-JP" altLang="ja-JP" sz="1100">
              <a:solidFill>
                <a:schemeClr val="dk1"/>
              </a:solidFill>
              <a:effectLst/>
              <a:latin typeface="+mn-lt"/>
              <a:ea typeface="+mn-ea"/>
              <a:cs typeface="+mn-cs"/>
            </a:rPr>
            <a:t>今後も適切な定員管理に努める。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9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46990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62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24130</xdr:rowOff>
    </xdr:from>
    <xdr:to>
      <xdr:col>11</xdr:col>
      <xdr:colOff>9525</xdr:colOff>
      <xdr:row>38</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9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167640</xdr:rowOff>
    </xdr:from>
    <xdr:to>
      <xdr:col>11</xdr:col>
      <xdr:colOff>60325</xdr:colOff>
      <xdr:row>38</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144780</xdr:rowOff>
    </xdr:from>
    <xdr:to>
      <xdr:col>6</xdr:col>
      <xdr:colOff>171450</xdr:colOff>
      <xdr:row>38</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前年度に比べ</a:t>
          </a:r>
          <a:r>
            <a:rPr kumimoji="1" lang="en-US" altLang="ja-JP" sz="1100">
              <a:solidFill>
                <a:schemeClr val="dk1"/>
              </a:solidFill>
              <a:effectLst/>
              <a:latin typeface="+mn-ea"/>
              <a:ea typeface="+mn-ea"/>
              <a:cs typeface="+mn-cs"/>
            </a:rPr>
            <a:t>1.4</a:t>
          </a:r>
          <a:r>
            <a:rPr kumimoji="1" lang="ja-JP" altLang="en-US" sz="1100">
              <a:solidFill>
                <a:schemeClr val="dk1"/>
              </a:solidFill>
              <a:effectLst/>
              <a:latin typeface="+mn-lt"/>
              <a:ea typeface="+mn-ea"/>
              <a:cs typeface="+mn-cs"/>
            </a:rPr>
            <a:t>ポイント下がったが、</a:t>
          </a:r>
          <a:r>
            <a:rPr kumimoji="1" lang="ja-JP" altLang="ja-JP" sz="1100">
              <a:solidFill>
                <a:schemeClr val="dk1"/>
              </a:solidFill>
              <a:effectLst/>
              <a:latin typeface="+mn-lt"/>
              <a:ea typeface="+mn-ea"/>
              <a:cs typeface="+mn-cs"/>
            </a:rPr>
            <a:t>経常的な収入の増が大きな要因である</a:t>
          </a:r>
          <a:r>
            <a:rPr kumimoji="1" lang="ja-JP" altLang="en-US" sz="1100">
              <a:solidFill>
                <a:schemeClr val="dk1"/>
              </a:solidFill>
              <a:effectLst/>
              <a:latin typeface="+mn-lt"/>
              <a:ea typeface="+mn-ea"/>
              <a:cs typeface="+mn-cs"/>
            </a:rPr>
            <a:t>。当町の財政規模が小さいこと、また教育等の業務を一部事務組合等に事務移管しているため、</a:t>
          </a:r>
          <a:r>
            <a:rPr kumimoji="1" lang="ja-JP" altLang="ja-JP" sz="1100">
              <a:solidFill>
                <a:schemeClr val="dk1"/>
              </a:solidFill>
              <a:effectLst/>
              <a:latin typeface="+mn-lt"/>
              <a:ea typeface="+mn-ea"/>
              <a:cs typeface="+mn-cs"/>
            </a:rPr>
            <a:t>物件費ではなく補助費として計上されていること</a:t>
          </a:r>
          <a:r>
            <a:rPr kumimoji="1" lang="ja-JP" altLang="en-US" sz="1100">
              <a:solidFill>
                <a:schemeClr val="dk1"/>
              </a:solidFill>
              <a:effectLst/>
              <a:latin typeface="+mn-lt"/>
              <a:ea typeface="+mn-ea"/>
              <a:cs typeface="+mn-cs"/>
            </a:rPr>
            <a:t>から、今年度においても</a:t>
          </a:r>
          <a:r>
            <a:rPr kumimoji="1" lang="ja-JP" altLang="ja-JP" sz="1100">
              <a:solidFill>
                <a:schemeClr val="dk1"/>
              </a:solidFill>
              <a:effectLst/>
              <a:latin typeface="+mn-lt"/>
              <a:ea typeface="+mn-ea"/>
              <a:cs typeface="+mn-cs"/>
            </a:rPr>
            <a:t>類似団体平均を大きく下回って</a:t>
          </a:r>
          <a:r>
            <a:rPr kumimoji="1" lang="ja-JP" altLang="en-US" sz="1100">
              <a:solidFill>
                <a:schemeClr val="dk1"/>
              </a:solidFill>
              <a:effectLst/>
              <a:latin typeface="+mn-lt"/>
              <a:ea typeface="+mn-ea"/>
              <a:cs typeface="+mn-cs"/>
            </a:rPr>
            <a:t>いる。その大半を占めているのが委託料であるが、少ない職員数の中で国の施策に対応していくことや事務の効率化を図るために必要不可欠なものも多く、その中でいかに</a:t>
          </a:r>
          <a:r>
            <a:rPr kumimoji="1" lang="ja-JP" altLang="ja-JP" sz="1100">
              <a:solidFill>
                <a:schemeClr val="dk1"/>
              </a:solidFill>
              <a:effectLst/>
              <a:latin typeface="+mn-lt"/>
              <a:ea typeface="+mn-ea"/>
              <a:cs typeface="+mn-cs"/>
            </a:rPr>
            <a:t>物件費の抑制に</a:t>
          </a:r>
          <a:r>
            <a:rPr kumimoji="1" lang="ja-JP" altLang="en-US" sz="1100">
              <a:solidFill>
                <a:schemeClr val="dk1"/>
              </a:solidFill>
              <a:effectLst/>
              <a:latin typeface="+mn-lt"/>
              <a:ea typeface="+mn-ea"/>
              <a:cs typeface="+mn-cs"/>
            </a:rPr>
            <a:t>繋げるかを検討していく。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88138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5958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88138</xdr:rowOff>
    </xdr:from>
    <xdr:to>
      <xdr:col>78</xdr:col>
      <xdr:colOff>69850</xdr:colOff>
      <xdr:row>15</xdr:row>
      <xdr:rowOff>165862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598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152146</xdr:rowOff>
    </xdr:from>
    <xdr:to>
      <xdr:col>73</xdr:col>
      <xdr:colOff>180975</xdr:colOff>
      <xdr:row>15</xdr:row>
      <xdr:rowOff>165862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23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15</xdr:row>
      <xdr:rowOff>152146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59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37338</xdr:rowOff>
    </xdr:from>
    <xdr:to>
      <xdr:col>78</xdr:col>
      <xdr:colOff>120650</xdr:colOff>
      <xdr:row>15</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101346</xdr:rowOff>
    </xdr:from>
    <xdr:to>
      <xdr:col>69</xdr:col>
      <xdr:colOff>142875</xdr:colOff>
      <xdr:row>16</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41673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当該年度は前年度を比べ</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ポイント下がり、</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低い数値となっている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年度の低下は経常的な収入の増額が大きな要因であると思われるが、老人手当や高齢者の医療費助成などが占める割合は高く抑制は難しいと考える。扶助費全体の支給対象者の減少により減額にはなっていくと予想するが、</a:t>
          </a:r>
          <a:r>
            <a:rPr kumimoji="1" lang="ja-JP" altLang="ja-JP" sz="1100">
              <a:solidFill>
                <a:schemeClr val="dk1"/>
              </a:solidFill>
              <a:effectLst/>
              <a:latin typeface="+mn-lt"/>
              <a:ea typeface="+mn-ea"/>
              <a:cs typeface="+mn-cs"/>
            </a:rPr>
            <a:t>福祉事業の充実</a:t>
          </a:r>
          <a:r>
            <a:rPr kumimoji="1" lang="ja-JP" altLang="en-US" sz="1100">
              <a:solidFill>
                <a:schemeClr val="dk1"/>
              </a:solidFill>
              <a:effectLst/>
              <a:latin typeface="+mn-lt"/>
              <a:ea typeface="+mn-ea"/>
              <a:cs typeface="+mn-cs"/>
            </a:rPr>
            <a:t>を図りながら、</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状況も鑑みて、</a:t>
          </a:r>
          <a:r>
            <a:rPr kumimoji="1" lang="ja-JP" altLang="ja-JP" sz="1100">
              <a:solidFill>
                <a:schemeClr val="dk1"/>
              </a:solidFill>
              <a:effectLst/>
              <a:latin typeface="+mn-lt"/>
              <a:ea typeface="+mn-ea"/>
              <a:cs typeface="+mn-cs"/>
            </a:rPr>
            <a:t>事業内容の見直し</a:t>
          </a:r>
          <a:r>
            <a:rPr kumimoji="1" lang="ja-JP" altLang="en-US" sz="1100">
              <a:solidFill>
                <a:schemeClr val="dk1"/>
              </a:solidFill>
              <a:effectLst/>
              <a:latin typeface="+mn-lt"/>
              <a:ea typeface="+mn-ea"/>
              <a:cs typeface="+mn-cs"/>
            </a:rPr>
            <a:t>も含めて検討していく。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4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前年度と比較して</a:t>
          </a:r>
          <a:r>
            <a:rPr kumimoji="1" lang="en-US" altLang="ja-JP" sz="1100">
              <a:solidFill>
                <a:schemeClr val="dk1"/>
              </a:solidFill>
              <a:effectLst/>
              <a:latin typeface="+mn-ea"/>
              <a:ea typeface="+mn-ea"/>
              <a:cs typeface="+mn-cs"/>
            </a:rPr>
            <a:t>2.3</a:t>
          </a:r>
          <a:r>
            <a:rPr kumimoji="1" lang="ja-JP" altLang="en-US" sz="1100">
              <a:solidFill>
                <a:schemeClr val="dk1"/>
              </a:solidFill>
              <a:effectLst/>
              <a:latin typeface="+mn-lt"/>
              <a:ea typeface="+mn-ea"/>
              <a:cs typeface="+mn-cs"/>
            </a:rPr>
            <a:t>ポイント下がり、類似団体平均に近い水準となった。減少の要因としては、経常的収入の増加と、簡易水道会計における人件費の減額に伴い一般会計から操出金が減額になったためと考える。</a:t>
          </a:r>
          <a:r>
            <a:rPr kumimoji="1" lang="ja-JP" altLang="ja-JP" sz="1100">
              <a:solidFill>
                <a:schemeClr val="dk1"/>
              </a:solidFill>
              <a:effectLst/>
              <a:latin typeface="+mn-lt"/>
              <a:ea typeface="+mn-ea"/>
              <a:cs typeface="+mn-cs"/>
            </a:rPr>
            <a:t>今後も引き続き現状維持できるよう比率抑制に努める。</a:t>
          </a:r>
          <a:endParaRPr lang="ja-JP" altLang="ja-JP" sz="1400">
            <a:effectLst/>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110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64135</xdr:rowOff>
    </xdr:from>
    <xdr:to>
      <xdr:col>78</xdr:col>
      <xdr:colOff>69850</xdr:colOff>
      <xdr:row>58</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08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64135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79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xdr:rowOff>
    </xdr:from>
    <xdr:to>
      <xdr:col>74</xdr:col>
      <xdr:colOff>31750</xdr:colOff>
      <xdr:row>58</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前年度と比較し</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lt"/>
              <a:ea typeface="+mn-ea"/>
              <a:cs typeface="+mn-cs"/>
            </a:rPr>
            <a:t>ポイント下がったが、要因は他の経費と同様である。一部事務組合への負担金が多く、類似団体平均と比較しても</a:t>
          </a:r>
          <a:r>
            <a:rPr kumimoji="1" lang="ja-JP" altLang="ja-JP" sz="1100">
              <a:solidFill>
                <a:schemeClr val="dk1"/>
              </a:solidFill>
              <a:effectLst/>
              <a:latin typeface="+mn-lt"/>
              <a:ea typeface="+mn-ea"/>
              <a:cs typeface="+mn-cs"/>
            </a:rPr>
            <a:t>補助費は高い水準</a:t>
          </a:r>
          <a:r>
            <a:rPr kumimoji="1" lang="ja-JP" altLang="en-US" sz="1100">
              <a:solidFill>
                <a:schemeClr val="dk1"/>
              </a:solidFill>
              <a:effectLst/>
              <a:latin typeface="+mn-lt"/>
              <a:ea typeface="+mn-ea"/>
              <a:cs typeface="+mn-cs"/>
            </a:rPr>
            <a:t>となっている。しかし、事務移管している業務は、教育や消防、</a:t>
          </a:r>
          <a:r>
            <a:rPr kumimoji="1" lang="ja-JP" altLang="ja-JP" sz="1100">
              <a:solidFill>
                <a:schemeClr val="dk1"/>
              </a:solidFill>
              <a:effectLst/>
              <a:latin typeface="+mn-lt"/>
              <a:ea typeface="+mn-ea"/>
              <a:cs typeface="+mn-cs"/>
            </a:rPr>
            <a:t>ごみ処理</a:t>
          </a:r>
          <a:r>
            <a:rPr kumimoji="1" lang="ja-JP" altLang="en-US" sz="1100">
              <a:solidFill>
                <a:schemeClr val="dk1"/>
              </a:solidFill>
              <a:effectLst/>
              <a:latin typeface="+mn-lt"/>
              <a:ea typeface="+mn-ea"/>
              <a:cs typeface="+mn-cs"/>
            </a:rPr>
            <a:t>やし尿処理など、住民の生活に直結したものばかりで、経費削減は厳しい現状である。そのため、</a:t>
          </a:r>
          <a:r>
            <a:rPr kumimoji="1" lang="ja-JP" altLang="ja-JP" sz="1100">
              <a:solidFill>
                <a:schemeClr val="dk1"/>
              </a:solidFill>
              <a:effectLst/>
              <a:latin typeface="+mn-lt"/>
              <a:ea typeface="+mn-ea"/>
              <a:cs typeface="+mn-cs"/>
            </a:rPr>
            <a:t>補助金の廃止や統合、補助要件の見直し</a:t>
          </a:r>
          <a:r>
            <a:rPr kumimoji="1" lang="ja-JP" altLang="en-US" sz="1100">
              <a:solidFill>
                <a:schemeClr val="dk1"/>
              </a:solidFill>
              <a:effectLst/>
              <a:latin typeface="+mn-lt"/>
              <a:ea typeface="+mn-ea"/>
              <a:cs typeface="+mn-cs"/>
            </a:rPr>
            <a:t>を含む補助金交付事業についての精査を行うなど、</a:t>
          </a:r>
          <a:r>
            <a:rPr kumimoji="1" lang="ja-JP" altLang="ja-JP" sz="1100">
              <a:solidFill>
                <a:schemeClr val="dk1"/>
              </a:solidFill>
              <a:effectLst/>
              <a:latin typeface="+mn-lt"/>
              <a:ea typeface="+mn-ea"/>
              <a:cs typeface="+mn-cs"/>
            </a:rPr>
            <a:t>補助費等に係る歳出抑制に努め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165862</xdr:rowOff>
    </xdr:from>
    <xdr:to>
      <xdr:col>82</xdr:col>
      <xdr:colOff>107950</xdr:colOff>
      <xdr:row>40</xdr:row>
      <xdr:rowOff>40132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8524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40132</xdr:rowOff>
    </xdr:from>
    <xdr:to>
      <xdr:col>78</xdr:col>
      <xdr:colOff>69850</xdr:colOff>
      <xdr:row>41</xdr:row>
      <xdr:rowOff>51562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89813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163576</xdr:rowOff>
    </xdr:from>
    <xdr:to>
      <xdr:col>73</xdr:col>
      <xdr:colOff>180975</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70215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163576</xdr:rowOff>
    </xdr:from>
    <xdr:to>
      <xdr:col>69</xdr:col>
      <xdr:colOff>92075</xdr:colOff>
      <xdr:row>41</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7021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115062</xdr:rowOff>
    </xdr:from>
    <xdr:to>
      <xdr:col>82</xdr:col>
      <xdr:colOff>158750</xdr:colOff>
      <xdr:row>40</xdr:row>
      <xdr:rowOff>45212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87139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762</xdr:rowOff>
    </xdr:from>
    <xdr:to>
      <xdr:col>74</xdr:col>
      <xdr:colOff>31750</xdr:colOff>
      <xdr:row>41</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112776</xdr:rowOff>
    </xdr:from>
    <xdr:to>
      <xdr:col>69</xdr:col>
      <xdr:colOff>142875</xdr:colOff>
      <xdr:row>41</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27703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126492</xdr:rowOff>
    </xdr:from>
    <xdr:to>
      <xdr:col>65</xdr:col>
      <xdr:colOff>53975</xdr:colOff>
      <xdr:row>41</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今年度も</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低い数値となっているが、今年度は公債費が増額となっており、低下した要因は経常的な収入の増加によるものと思われる。高額な借入に伴う償還開始により、今後は償還額が上昇することが見込まれるが、そのピークは令和８年度と予想している。</a:t>
          </a:r>
          <a:r>
            <a:rPr kumimoji="1" lang="ja-JP" altLang="ja-JP" sz="1100">
              <a:solidFill>
                <a:schemeClr val="dk1"/>
              </a:solidFill>
              <a:effectLst/>
              <a:latin typeface="+mn-lt"/>
              <a:ea typeface="+mn-ea"/>
              <a:cs typeface="+mn-cs"/>
            </a:rPr>
            <a:t>償還完了等により借入残高も減少</a:t>
          </a:r>
          <a:r>
            <a:rPr kumimoji="1" lang="ja-JP" altLang="en-US" sz="1100">
              <a:solidFill>
                <a:schemeClr val="dk1"/>
              </a:solidFill>
              <a:effectLst/>
              <a:latin typeface="+mn-lt"/>
              <a:ea typeface="+mn-ea"/>
              <a:cs typeface="+mn-cs"/>
            </a:rPr>
            <a:t>していくが、緊急性の高い事業の実施により計画外に地方債の借入を行う可能性もあり、借入が集中し財政を窮迫することがないよう、余裕をもった起債計画の立案に努める。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75</xdr:row>
      <xdr:rowOff>168911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00990"/>
          <a:ext cx="8382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168911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130810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111760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4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前年度と比較すると</a:t>
          </a:r>
          <a:r>
            <a:rPr kumimoji="1" lang="en-US" altLang="ja-JP" sz="1100">
              <a:latin typeface="+mn-ea"/>
              <a:ea typeface="+mn-ea"/>
            </a:rPr>
            <a:t>8.7</a:t>
          </a:r>
          <a:r>
            <a:rPr kumimoji="1" lang="ja-JP" altLang="en-US" sz="1100">
              <a:latin typeface="+mn-ea"/>
              <a:ea typeface="+mn-ea"/>
            </a:rPr>
            <a:t>ポイント減少したが、以前類似団体平均を大幅に上回っている。人件費や補助費、その他の項目で平均を上回った結果が反映されたものである。</a:t>
          </a:r>
          <a:r>
            <a:rPr kumimoji="1" lang="ja-JP" altLang="ja-JP" sz="1100">
              <a:solidFill>
                <a:schemeClr val="dk1"/>
              </a:solidFill>
              <a:effectLst/>
              <a:latin typeface="+mn-lt"/>
              <a:ea typeface="+mn-ea"/>
              <a:cs typeface="+mn-cs"/>
            </a:rPr>
            <a:t>人件費については会計年度任用職員制度への移行が大きな要因であるが、抑制が厳しい項目では現状維持に努めながらも、</a:t>
          </a:r>
          <a:r>
            <a:rPr kumimoji="1" lang="ja-JP" altLang="en-US" sz="1100">
              <a:solidFill>
                <a:schemeClr val="dk1"/>
              </a:solidFill>
              <a:effectLst/>
              <a:latin typeface="+mn-lt"/>
              <a:ea typeface="+mn-ea"/>
              <a:cs typeface="+mn-cs"/>
            </a:rPr>
            <a:t>内容等を精査するなど歳出の抑制に</a:t>
          </a:r>
          <a:r>
            <a:rPr kumimoji="1" lang="ja-JP" altLang="ja-JP" sz="1100">
              <a:solidFill>
                <a:schemeClr val="dk1"/>
              </a:solidFill>
              <a:effectLst/>
              <a:latin typeface="+mn-lt"/>
              <a:ea typeface="+mn-ea"/>
              <a:cs typeface="+mn-cs"/>
            </a:rPr>
            <a:t>よる財政健全化に</a:t>
          </a:r>
          <a:r>
            <a:rPr kumimoji="1" lang="ja-JP" altLang="en-US" sz="1100">
              <a:solidFill>
                <a:schemeClr val="dk1"/>
              </a:solidFill>
              <a:effectLst/>
              <a:latin typeface="+mn-lt"/>
              <a:ea typeface="+mn-ea"/>
              <a:cs typeface="+mn-cs"/>
            </a:rPr>
            <a:t>努める</a:t>
          </a:r>
          <a:r>
            <a:rPr kumimoji="1" lang="ja-JP" altLang="ja-JP" sz="1100">
              <a:solidFill>
                <a:schemeClr val="dk1"/>
              </a:solidFill>
              <a:effectLst/>
              <a:latin typeface="+mn-lt"/>
              <a:ea typeface="+mn-ea"/>
              <a:cs typeface="+mn-cs"/>
            </a:rPr>
            <a:t>。</a:t>
          </a:r>
          <a:endParaRPr kumimoji="1" lang="ja-JP" altLang="en-US" sz="11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86179</xdr:rowOff>
    </xdr:from>
    <xdr:to>
      <xdr:col>82</xdr:col>
      <xdr:colOff>107950</xdr:colOff>
      <xdr:row>81</xdr:row>
      <xdr:rowOff>27395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630729"/>
          <a:ext cx="838200" cy="2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27395</xdr:rowOff>
    </xdr:from>
    <xdr:to>
      <xdr:col>78</xdr:col>
      <xdr:colOff>69850</xdr:colOff>
      <xdr:row>82</xdr:row>
      <xdr:rowOff>55155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914845"/>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99242</xdr:rowOff>
    </xdr:from>
    <xdr:to>
      <xdr:col>73</xdr:col>
      <xdr:colOff>180975</xdr:colOff>
      <xdr:row>82</xdr:row>
      <xdr:rowOff>55155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986692"/>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63319</xdr:rowOff>
    </xdr:from>
    <xdr:to>
      <xdr:col>69</xdr:col>
      <xdr:colOff>92075</xdr:colOff>
      <xdr:row>81</xdr:row>
      <xdr:rowOff>99242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9507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7456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148045</xdr:rowOff>
    </xdr:from>
    <xdr:to>
      <xdr:col>78</xdr:col>
      <xdr:colOff>120650</xdr:colOff>
      <xdr:row>81</xdr:row>
      <xdr:rowOff>78195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8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62972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95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82</xdr:row>
      <xdr:rowOff>4355</xdr:rowOff>
    </xdr:from>
    <xdr:to>
      <xdr:col>74</xdr:col>
      <xdr:colOff>31750</xdr:colOff>
      <xdr:row>82</xdr:row>
      <xdr:rowOff>105955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40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90732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14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48442</xdr:rowOff>
    </xdr:from>
    <xdr:to>
      <xdr:col>69</xdr:col>
      <xdr:colOff>142875</xdr:colOff>
      <xdr:row>81</xdr:row>
      <xdr:rowOff>150042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134819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2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12519</xdr:rowOff>
    </xdr:from>
    <xdr:to>
      <xdr:col>65</xdr:col>
      <xdr:colOff>53975</xdr:colOff>
      <xdr:row>81</xdr:row>
      <xdr:rowOff>114119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98896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98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167392</xdr:rowOff>
    </xdr:from>
    <xdr:to>
      <xdr:col>29</xdr:col>
      <xdr:colOff>127000</xdr:colOff>
      <xdr:row>17</xdr:row>
      <xdr:rowOff>42150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58217"/>
          <a:ext cx="647700" cy="4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42150</xdr:rowOff>
    </xdr:from>
    <xdr:to>
      <xdr:col>26</xdr:col>
      <xdr:colOff>50800</xdr:colOff>
      <xdr:row>17</xdr:row>
      <xdr:rowOff>63176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04425"/>
          <a:ext cx="698500" cy="2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63176</xdr:rowOff>
    </xdr:from>
    <xdr:to>
      <xdr:col>22</xdr:col>
      <xdr:colOff>114300</xdr:colOff>
      <xdr:row>17</xdr:row>
      <xdr:rowOff>105924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25451"/>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105924</xdr:rowOff>
    </xdr:from>
    <xdr:to>
      <xdr:col>18</xdr:col>
      <xdr:colOff>177800</xdr:colOff>
      <xdr:row>17</xdr:row>
      <xdr:rowOff>131219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68199"/>
          <a:ext cx="698500" cy="2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116592</xdr:rowOff>
    </xdr:from>
    <xdr:to>
      <xdr:col>29</xdr:col>
      <xdr:colOff>177800</xdr:colOff>
      <xdr:row>17</xdr:row>
      <xdr:rowOff>46742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0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133119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5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162800</xdr:rowOff>
    </xdr:from>
    <xdr:to>
      <xdr:col>26</xdr:col>
      <xdr:colOff>101600</xdr:colOff>
      <xdr:row>17</xdr:row>
      <xdr:rowOff>92950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5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103127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12376</xdr:rowOff>
    </xdr:from>
    <xdr:to>
      <xdr:col>22</xdr:col>
      <xdr:colOff>165100</xdr:colOff>
      <xdr:row>17</xdr:row>
      <xdr:rowOff>113976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7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124153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4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55124</xdr:rowOff>
    </xdr:from>
    <xdr:to>
      <xdr:col>19</xdr:col>
      <xdr:colOff>38100</xdr:colOff>
      <xdr:row>17</xdr:row>
      <xdr:rowOff>156724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1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166901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8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80419</xdr:rowOff>
    </xdr:from>
    <xdr:to>
      <xdr:col>15</xdr:col>
      <xdr:colOff>101600</xdr:colOff>
      <xdr:row>18</xdr:row>
      <xdr:rowOff>10569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20746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1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10317</xdr:rowOff>
    </xdr:from>
    <xdr:to>
      <xdr:col>29</xdr:col>
      <xdr:colOff>127000</xdr:colOff>
      <xdr:row>37</xdr:row>
      <xdr:rowOff>35109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35017"/>
          <a:ext cx="647700" cy="24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35109</xdr:rowOff>
    </xdr:from>
    <xdr:to>
      <xdr:col>26</xdr:col>
      <xdr:colOff>50800</xdr:colOff>
      <xdr:row>37</xdr:row>
      <xdr:rowOff>79742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9809"/>
          <a:ext cx="698500" cy="4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79742</xdr:rowOff>
    </xdr:from>
    <xdr:to>
      <xdr:col>22</xdr:col>
      <xdr:colOff>114300</xdr:colOff>
      <xdr:row>37</xdr:row>
      <xdr:rowOff>115667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04442"/>
          <a:ext cx="698500" cy="3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115667</xdr:rowOff>
    </xdr:from>
    <xdr:to>
      <xdr:col>18</xdr:col>
      <xdr:colOff>177800</xdr:colOff>
      <xdr:row>37</xdr:row>
      <xdr:rowOff>155861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40367"/>
          <a:ext cx="698500" cy="4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130967</xdr:rowOff>
    </xdr:from>
    <xdr:to>
      <xdr:col>29</xdr:col>
      <xdr:colOff>177800</xdr:colOff>
      <xdr:row>37</xdr:row>
      <xdr:rowOff>61117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103044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155759</xdr:rowOff>
    </xdr:from>
    <xdr:to>
      <xdr:col>26</xdr:col>
      <xdr:colOff>101600</xdr:colOff>
      <xdr:row>37</xdr:row>
      <xdr:rowOff>85909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0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70686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9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28942</xdr:rowOff>
    </xdr:from>
    <xdr:to>
      <xdr:col>22</xdr:col>
      <xdr:colOff>165100</xdr:colOff>
      <xdr:row>37</xdr:row>
      <xdr:rowOff>130542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115319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64867</xdr:rowOff>
    </xdr:from>
    <xdr:to>
      <xdr:col>19</xdr:col>
      <xdr:colOff>38100</xdr:colOff>
      <xdr:row>37</xdr:row>
      <xdr:rowOff>166467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151244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105061</xdr:rowOff>
    </xdr:from>
    <xdr:to>
      <xdr:col>15</xdr:col>
      <xdr:colOff>101600</xdr:colOff>
      <xdr:row>37</xdr:row>
      <xdr:rowOff>206661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191438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1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74854</xdr:rowOff>
    </xdr:from>
    <xdr:to>
      <xdr:col>24</xdr:col>
      <xdr:colOff>63500</xdr:colOff>
      <xdr:row>36</xdr:row>
      <xdr:rowOff>104984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47054"/>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104984</xdr:rowOff>
    </xdr:from>
    <xdr:to>
      <xdr:col>19</xdr:col>
      <xdr:colOff>177800</xdr:colOff>
      <xdr:row>36</xdr:row>
      <xdr:rowOff>145435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77184"/>
          <a:ext cx="889000" cy="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145435</xdr:rowOff>
    </xdr:from>
    <xdr:to>
      <xdr:col>15</xdr:col>
      <xdr:colOff>50800</xdr:colOff>
      <xdr:row>37</xdr:row>
      <xdr:rowOff>3905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17635"/>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3905</xdr:rowOff>
    </xdr:from>
    <xdr:to>
      <xdr:col>10</xdr:col>
      <xdr:colOff>114300</xdr:colOff>
      <xdr:row>37</xdr:row>
      <xdr:rowOff>29056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47555"/>
          <a:ext cx="889000" cy="2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24054</xdr:rowOff>
    </xdr:from>
    <xdr:to>
      <xdr:col>24</xdr:col>
      <xdr:colOff>114300</xdr:colOff>
      <xdr:row>36</xdr:row>
      <xdr:rowOff>125654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46931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4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54184</xdr:rowOff>
    </xdr:from>
    <xdr:to>
      <xdr:col>20</xdr:col>
      <xdr:colOff>38100</xdr:colOff>
      <xdr:row>36</xdr:row>
      <xdr:rowOff>155784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0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94635</xdr:rowOff>
    </xdr:from>
    <xdr:to>
      <xdr:col>15</xdr:col>
      <xdr:colOff>101600</xdr:colOff>
      <xdr:row>37</xdr:row>
      <xdr:rowOff>24785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41312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4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124555</xdr:rowOff>
    </xdr:from>
    <xdr:to>
      <xdr:col>10</xdr:col>
      <xdr:colOff>165100</xdr:colOff>
      <xdr:row>37</xdr:row>
      <xdr:rowOff>54705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71232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7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149706</xdr:rowOff>
    </xdr:from>
    <xdr:to>
      <xdr:col>6</xdr:col>
      <xdr:colOff>38100</xdr:colOff>
      <xdr:row>37</xdr:row>
      <xdr:rowOff>79856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96383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9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14858</xdr:rowOff>
    </xdr:from>
    <xdr:to>
      <xdr:col>24</xdr:col>
      <xdr:colOff>63500</xdr:colOff>
      <xdr:row>58</xdr:row>
      <xdr:rowOff>36718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8958"/>
          <a:ext cx="838200" cy="2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867</xdr:rowOff>
    </xdr:from>
    <xdr:to>
      <xdr:col>19</xdr:col>
      <xdr:colOff>177800</xdr:colOff>
      <xdr:row>58</xdr:row>
      <xdr:rowOff>36718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4967"/>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867</xdr:rowOff>
    </xdr:from>
    <xdr:to>
      <xdr:col>15</xdr:col>
      <xdr:colOff>50800</xdr:colOff>
      <xdr:row>58</xdr:row>
      <xdr:rowOff>20610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4967"/>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20610</xdr:rowOff>
    </xdr:from>
    <xdr:to>
      <xdr:col>10</xdr:col>
      <xdr:colOff>114300</xdr:colOff>
      <xdr:row>58</xdr:row>
      <xdr:rowOff>38734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4710"/>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135508</xdr:rowOff>
    </xdr:from>
    <xdr:to>
      <xdr:col>24</xdr:col>
      <xdr:colOff>114300</xdr:colOff>
      <xdr:row>58</xdr:row>
      <xdr:rowOff>65658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50435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157368</xdr:rowOff>
    </xdr:from>
    <xdr:to>
      <xdr:col>20</xdr:col>
      <xdr:colOff>38100</xdr:colOff>
      <xdr:row>58</xdr:row>
      <xdr:rowOff>87518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78645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121517</xdr:rowOff>
    </xdr:from>
    <xdr:to>
      <xdr:col>15</xdr:col>
      <xdr:colOff>101600</xdr:colOff>
      <xdr:row>58</xdr:row>
      <xdr:rowOff>51667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42794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141260</xdr:rowOff>
    </xdr:from>
    <xdr:to>
      <xdr:col>10</xdr:col>
      <xdr:colOff>165100</xdr:colOff>
      <xdr:row>58</xdr:row>
      <xdr:rowOff>71410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62537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159384</xdr:rowOff>
    </xdr:from>
    <xdr:to>
      <xdr:col>6</xdr:col>
      <xdr:colOff>38100</xdr:colOff>
      <xdr:row>58</xdr:row>
      <xdr:rowOff>89534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80661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2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108908</xdr:rowOff>
    </xdr:from>
    <xdr:to>
      <xdr:col>24</xdr:col>
      <xdr:colOff>63500</xdr:colOff>
      <xdr:row>78</xdr:row>
      <xdr:rowOff>109072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82008"/>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96554</xdr:rowOff>
    </xdr:from>
    <xdr:to>
      <xdr:col>19</xdr:col>
      <xdr:colOff>177800</xdr:colOff>
      <xdr:row>78</xdr:row>
      <xdr:rowOff>108908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69654"/>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96554</xdr:rowOff>
    </xdr:from>
    <xdr:to>
      <xdr:col>15</xdr:col>
      <xdr:colOff>50800</xdr:colOff>
      <xdr:row>78</xdr:row>
      <xdr:rowOff>106891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69654"/>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106891</xdr:rowOff>
    </xdr:from>
    <xdr:to>
      <xdr:col>10</xdr:col>
      <xdr:colOff>114300</xdr:colOff>
      <xdr:row>78</xdr:row>
      <xdr:rowOff>116405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79991"/>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58272</xdr:rowOff>
    </xdr:from>
    <xdr:to>
      <xdr:col>24</xdr:col>
      <xdr:colOff>114300</xdr:colOff>
      <xdr:row>78</xdr:row>
      <xdr:rowOff>159872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58108</xdr:rowOff>
    </xdr:from>
    <xdr:to>
      <xdr:col>20</xdr:col>
      <xdr:colOff>38100</xdr:colOff>
      <xdr:row>78</xdr:row>
      <xdr:rowOff>159708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150835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45754</xdr:rowOff>
    </xdr:from>
    <xdr:to>
      <xdr:col>15</xdr:col>
      <xdr:colOff>101600</xdr:colOff>
      <xdr:row>78</xdr:row>
      <xdr:rowOff>147354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138481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56091</xdr:rowOff>
    </xdr:from>
    <xdr:to>
      <xdr:col>10</xdr:col>
      <xdr:colOff>165100</xdr:colOff>
      <xdr:row>78</xdr:row>
      <xdr:rowOff>157691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148818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65605</xdr:rowOff>
    </xdr:from>
    <xdr:to>
      <xdr:col>6</xdr:col>
      <xdr:colOff>38100</xdr:colOff>
      <xdr:row>78</xdr:row>
      <xdr:rowOff>167205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158332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162880</xdr:rowOff>
    </xdr:from>
    <xdr:to>
      <xdr:col>24</xdr:col>
      <xdr:colOff>63500</xdr:colOff>
      <xdr:row>97</xdr:row>
      <xdr:rowOff>24577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22080"/>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8514</xdr:rowOff>
    </xdr:from>
    <xdr:to>
      <xdr:col>19</xdr:col>
      <xdr:colOff>177800</xdr:colOff>
      <xdr:row>97</xdr:row>
      <xdr:rowOff>24577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39164"/>
          <a:ext cx="889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8514</xdr:rowOff>
    </xdr:from>
    <xdr:to>
      <xdr:col>15</xdr:col>
      <xdr:colOff>50800</xdr:colOff>
      <xdr:row>97</xdr:row>
      <xdr:rowOff>22596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39164"/>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156342</xdr:rowOff>
    </xdr:from>
    <xdr:to>
      <xdr:col>10</xdr:col>
      <xdr:colOff>114300</xdr:colOff>
      <xdr:row>97</xdr:row>
      <xdr:rowOff>22596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5542"/>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112080</xdr:rowOff>
    </xdr:from>
    <xdr:to>
      <xdr:col>24</xdr:col>
      <xdr:colOff>114300</xdr:colOff>
      <xdr:row>97</xdr:row>
      <xdr:rowOff>42230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90507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145227</xdr:rowOff>
    </xdr:from>
    <xdr:to>
      <xdr:col>20</xdr:col>
      <xdr:colOff>38100</xdr:colOff>
      <xdr:row>97</xdr:row>
      <xdr:rowOff>75377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66504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129164</xdr:rowOff>
    </xdr:from>
    <xdr:to>
      <xdr:col>15</xdr:col>
      <xdr:colOff>101600</xdr:colOff>
      <xdr:row>97</xdr:row>
      <xdr:rowOff>59314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50441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143246</xdr:rowOff>
    </xdr:from>
    <xdr:to>
      <xdr:col>10</xdr:col>
      <xdr:colOff>165100</xdr:colOff>
      <xdr:row>97</xdr:row>
      <xdr:rowOff>73396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64523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105542</xdr:rowOff>
    </xdr:from>
    <xdr:to>
      <xdr:col>6</xdr:col>
      <xdr:colOff>38100</xdr:colOff>
      <xdr:row>97</xdr:row>
      <xdr:rowOff>35692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26819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72958</xdr:rowOff>
    </xdr:from>
    <xdr:to>
      <xdr:col>55</xdr:col>
      <xdr:colOff>0</xdr:colOff>
      <xdr:row>36</xdr:row>
      <xdr:rowOff>22704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02258"/>
          <a:ext cx="838200" cy="29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72958</xdr:rowOff>
    </xdr:from>
    <xdr:to>
      <xdr:col>50</xdr:col>
      <xdr:colOff>114300</xdr:colOff>
      <xdr:row>35</xdr:row>
      <xdr:rowOff>168372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02258"/>
          <a:ext cx="889000" cy="26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168372</xdr:rowOff>
    </xdr:from>
    <xdr:to>
      <xdr:col>45</xdr:col>
      <xdr:colOff>177800</xdr:colOff>
      <xdr:row>36</xdr:row>
      <xdr:rowOff>33087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69122"/>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33087</xdr:rowOff>
    </xdr:from>
    <xdr:to>
      <xdr:col>41</xdr:col>
      <xdr:colOff>50800</xdr:colOff>
      <xdr:row>36</xdr:row>
      <xdr:rowOff>89764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05287"/>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143354</xdr:rowOff>
    </xdr:from>
    <xdr:to>
      <xdr:col>55</xdr:col>
      <xdr:colOff>50800</xdr:colOff>
      <xdr:row>36</xdr:row>
      <xdr:rowOff>73504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4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166231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22158</xdr:rowOff>
    </xdr:from>
    <xdr:to>
      <xdr:col>50</xdr:col>
      <xdr:colOff>165100</xdr:colOff>
      <xdr:row>34</xdr:row>
      <xdr:rowOff>123758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140285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2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117572</xdr:rowOff>
    </xdr:from>
    <xdr:to>
      <xdr:col>46</xdr:col>
      <xdr:colOff>38100</xdr:colOff>
      <xdr:row>36</xdr:row>
      <xdr:rowOff>47722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64249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9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153737</xdr:rowOff>
    </xdr:from>
    <xdr:to>
      <xdr:col>41</xdr:col>
      <xdr:colOff>101600</xdr:colOff>
      <xdr:row>36</xdr:row>
      <xdr:rowOff>83887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100414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2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38964</xdr:rowOff>
    </xdr:from>
    <xdr:to>
      <xdr:col>36</xdr:col>
      <xdr:colOff>165100</xdr:colOff>
      <xdr:row>36</xdr:row>
      <xdr:rowOff>140564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157091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2600</xdr:rowOff>
    </xdr:from>
    <xdr:to>
      <xdr:col>55</xdr:col>
      <xdr:colOff>0</xdr:colOff>
      <xdr:row>59</xdr:row>
      <xdr:rowOff>12777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18150"/>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12777</xdr:rowOff>
    </xdr:from>
    <xdr:to>
      <xdr:col>50</xdr:col>
      <xdr:colOff>114300</xdr:colOff>
      <xdr:row>59</xdr:row>
      <xdr:rowOff>50374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28327"/>
          <a:ext cx="889000" cy="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21373</xdr:rowOff>
    </xdr:from>
    <xdr:to>
      <xdr:col>45</xdr:col>
      <xdr:colOff>177800</xdr:colOff>
      <xdr:row>59</xdr:row>
      <xdr:rowOff>50374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36923"/>
          <a:ext cx="889000" cy="2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15795</xdr:rowOff>
    </xdr:from>
    <xdr:to>
      <xdr:col>41</xdr:col>
      <xdr:colOff>50800</xdr:colOff>
      <xdr:row>59</xdr:row>
      <xdr:rowOff>21373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31345"/>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123250</xdr:rowOff>
    </xdr:from>
    <xdr:to>
      <xdr:col>55</xdr:col>
      <xdr:colOff>50800</xdr:colOff>
      <xdr:row>59</xdr:row>
      <xdr:rowOff>53400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133427</xdr:rowOff>
    </xdr:from>
    <xdr:to>
      <xdr:col>50</xdr:col>
      <xdr:colOff>165100</xdr:colOff>
      <xdr:row>59</xdr:row>
      <xdr:rowOff>63577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54704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7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171024</xdr:rowOff>
    </xdr:from>
    <xdr:to>
      <xdr:col>46</xdr:col>
      <xdr:colOff>38100</xdr:colOff>
      <xdr:row>59</xdr:row>
      <xdr:rowOff>101174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92301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0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142023</xdr:rowOff>
    </xdr:from>
    <xdr:to>
      <xdr:col>41</xdr:col>
      <xdr:colOff>101600</xdr:colOff>
      <xdr:row>59</xdr:row>
      <xdr:rowOff>72173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63300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7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136445</xdr:rowOff>
    </xdr:from>
    <xdr:to>
      <xdr:col>36</xdr:col>
      <xdr:colOff>165100</xdr:colOff>
      <xdr:row>59</xdr:row>
      <xdr:rowOff>66595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57722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7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129623</xdr:rowOff>
    </xdr:from>
    <xdr:to>
      <xdr:col>55</xdr:col>
      <xdr:colOff>0</xdr:colOff>
      <xdr:row>78</xdr:row>
      <xdr:rowOff>137271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2723"/>
          <a:ext cx="8382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114635</xdr:rowOff>
    </xdr:from>
    <xdr:to>
      <xdr:col>50</xdr:col>
      <xdr:colOff>114300</xdr:colOff>
      <xdr:row>78</xdr:row>
      <xdr:rowOff>129623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87735"/>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114635</xdr:rowOff>
    </xdr:from>
    <xdr:to>
      <xdr:col>45</xdr:col>
      <xdr:colOff>177800</xdr:colOff>
      <xdr:row>78</xdr:row>
      <xdr:rowOff>128617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7735"/>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85638</xdr:rowOff>
    </xdr:from>
    <xdr:to>
      <xdr:col>41</xdr:col>
      <xdr:colOff>50800</xdr:colOff>
      <xdr:row>78</xdr:row>
      <xdr:rowOff>128617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58738"/>
          <a:ext cx="889000" cy="4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86471</xdr:rowOff>
    </xdr:from>
    <xdr:to>
      <xdr:col>55</xdr:col>
      <xdr:colOff>50800</xdr:colOff>
      <xdr:row>79</xdr:row>
      <xdr:rowOff>16621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78823</xdr:rowOff>
    </xdr:from>
    <xdr:to>
      <xdr:col>50</xdr:col>
      <xdr:colOff>165100</xdr:colOff>
      <xdr:row>79</xdr:row>
      <xdr:rowOff>8973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63835</xdr:rowOff>
    </xdr:from>
    <xdr:to>
      <xdr:col>46</xdr:col>
      <xdr:colOff>38100</xdr:colOff>
      <xdr:row>78</xdr:row>
      <xdr:rowOff>165435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156562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77817</xdr:rowOff>
    </xdr:from>
    <xdr:to>
      <xdr:col>41</xdr:col>
      <xdr:colOff>101600</xdr:colOff>
      <xdr:row>79</xdr:row>
      <xdr:rowOff>7967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170544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34838</xdr:rowOff>
    </xdr:from>
    <xdr:to>
      <xdr:col>36</xdr:col>
      <xdr:colOff>165100</xdr:colOff>
      <xdr:row>78</xdr:row>
      <xdr:rowOff>136438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127565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5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8096</xdr:rowOff>
    </xdr:from>
    <xdr:to>
      <xdr:col>55</xdr:col>
      <xdr:colOff>0</xdr:colOff>
      <xdr:row>98</xdr:row>
      <xdr:rowOff>29234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0196"/>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29234</xdr:rowOff>
    </xdr:from>
    <xdr:to>
      <xdr:col>50</xdr:col>
      <xdr:colOff>114300</xdr:colOff>
      <xdr:row>98</xdr:row>
      <xdr:rowOff>98010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1334"/>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50620</xdr:rowOff>
    </xdr:from>
    <xdr:to>
      <xdr:col>45</xdr:col>
      <xdr:colOff>177800</xdr:colOff>
      <xdr:row>98</xdr:row>
      <xdr:rowOff>98010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2720"/>
          <a:ext cx="889000" cy="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50620</xdr:rowOff>
    </xdr:from>
    <xdr:to>
      <xdr:col>41</xdr:col>
      <xdr:colOff>50800</xdr:colOff>
      <xdr:row>98</xdr:row>
      <xdr:rowOff>77445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2720"/>
          <a:ext cx="8890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128746</xdr:rowOff>
    </xdr:from>
    <xdr:to>
      <xdr:col>55</xdr:col>
      <xdr:colOff>50800</xdr:colOff>
      <xdr:row>98</xdr:row>
      <xdr:rowOff>58896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88123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4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149884</xdr:rowOff>
    </xdr:from>
    <xdr:to>
      <xdr:col>50</xdr:col>
      <xdr:colOff>165100</xdr:colOff>
      <xdr:row>98</xdr:row>
      <xdr:rowOff>80034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96561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47210</xdr:rowOff>
    </xdr:from>
    <xdr:to>
      <xdr:col>46</xdr:col>
      <xdr:colOff>38100</xdr:colOff>
      <xdr:row>98</xdr:row>
      <xdr:rowOff>148810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171270</xdr:rowOff>
    </xdr:from>
    <xdr:to>
      <xdr:col>41</xdr:col>
      <xdr:colOff>101600</xdr:colOff>
      <xdr:row>98</xdr:row>
      <xdr:rowOff>101420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117947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26645</xdr:rowOff>
    </xdr:from>
    <xdr:to>
      <xdr:col>36</xdr:col>
      <xdr:colOff>165100</xdr:colOff>
      <xdr:row>98</xdr:row>
      <xdr:rowOff>128245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119372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135928</xdr:rowOff>
    </xdr:from>
    <xdr:to>
      <xdr:col>85</xdr:col>
      <xdr:colOff>127000</xdr:colOff>
      <xdr:row>38</xdr:row>
      <xdr:rowOff>136090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1028"/>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130810</xdr:rowOff>
    </xdr:from>
    <xdr:to>
      <xdr:col>81</xdr:col>
      <xdr:colOff>50800</xdr:colOff>
      <xdr:row>38</xdr:row>
      <xdr:rowOff>136090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591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130810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59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134504</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9604"/>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85128</xdr:rowOff>
    </xdr:from>
    <xdr:to>
      <xdr:col>85</xdr:col>
      <xdr:colOff>177800</xdr:colOff>
      <xdr:row>39</xdr:row>
      <xdr:rowOff>15278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85290</xdr:rowOff>
    </xdr:from>
    <xdr:to>
      <xdr:col>81</xdr:col>
      <xdr:colOff>101600</xdr:colOff>
      <xdr:row>39</xdr:row>
      <xdr:rowOff>15440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6567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9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80010</xdr:rowOff>
    </xdr:from>
    <xdr:to>
      <xdr:col>76</xdr:col>
      <xdr:colOff>165100</xdr:colOff>
      <xdr:row>39</xdr:row>
      <xdr:rowOff>10160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83704</xdr:rowOff>
    </xdr:from>
    <xdr:to>
      <xdr:col>67</xdr:col>
      <xdr:colOff>101600</xdr:colOff>
      <xdr:row>39</xdr:row>
      <xdr:rowOff>13854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1913</xdr:rowOff>
    </xdr:from>
    <xdr:to>
      <xdr:col>85</xdr:col>
      <xdr:colOff>127000</xdr:colOff>
      <xdr:row>78</xdr:row>
      <xdr:rowOff>25639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75013"/>
          <a:ext cx="8382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25639</xdr:rowOff>
    </xdr:from>
    <xdr:to>
      <xdr:col>81</xdr:col>
      <xdr:colOff>50800</xdr:colOff>
      <xdr:row>78</xdr:row>
      <xdr:rowOff>51405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98739"/>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51405</xdr:rowOff>
    </xdr:from>
    <xdr:to>
      <xdr:col>76</xdr:col>
      <xdr:colOff>114300</xdr:colOff>
      <xdr:row>78</xdr:row>
      <xdr:rowOff>73568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24505"/>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69217</xdr:rowOff>
    </xdr:from>
    <xdr:to>
      <xdr:col>71</xdr:col>
      <xdr:colOff>177800</xdr:colOff>
      <xdr:row>78</xdr:row>
      <xdr:rowOff>73568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42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122563</xdr:rowOff>
    </xdr:from>
    <xdr:to>
      <xdr:col>85</xdr:col>
      <xdr:colOff>177800</xdr:colOff>
      <xdr:row>78</xdr:row>
      <xdr:rowOff>52713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100990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146289</xdr:rowOff>
    </xdr:from>
    <xdr:to>
      <xdr:col>81</xdr:col>
      <xdr:colOff>101600</xdr:colOff>
      <xdr:row>78</xdr:row>
      <xdr:rowOff>76439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67566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605</xdr:rowOff>
    </xdr:from>
    <xdr:to>
      <xdr:col>76</xdr:col>
      <xdr:colOff>165100</xdr:colOff>
      <xdr:row>78</xdr:row>
      <xdr:rowOff>102205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93332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22768</xdr:rowOff>
    </xdr:from>
    <xdr:to>
      <xdr:col>72</xdr:col>
      <xdr:colOff>38100</xdr:colOff>
      <xdr:row>78</xdr:row>
      <xdr:rowOff>124368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115495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18417</xdr:rowOff>
    </xdr:from>
    <xdr:to>
      <xdr:col>67</xdr:col>
      <xdr:colOff>101600</xdr:colOff>
      <xdr:row>78</xdr:row>
      <xdr:rowOff>120017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111144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34145</xdr:rowOff>
    </xdr:from>
    <xdr:to>
      <xdr:col>85</xdr:col>
      <xdr:colOff>127000</xdr:colOff>
      <xdr:row>99</xdr:row>
      <xdr:rowOff>40202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7007695"/>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40202</xdr:rowOff>
    </xdr:from>
    <xdr:to>
      <xdr:col>81</xdr:col>
      <xdr:colOff>50800</xdr:colOff>
      <xdr:row>99</xdr:row>
      <xdr:rowOff>42596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13752"/>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42596</xdr:rowOff>
    </xdr:from>
    <xdr:to>
      <xdr:col>76</xdr:col>
      <xdr:colOff>114300</xdr:colOff>
      <xdr:row>99</xdr:row>
      <xdr:rowOff>43264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16146"/>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43264</xdr:rowOff>
    </xdr:from>
    <xdr:to>
      <xdr:col>71</xdr:col>
      <xdr:colOff>177800</xdr:colOff>
      <xdr:row>99</xdr:row>
      <xdr:rowOff>43342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1681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154795</xdr:rowOff>
    </xdr:from>
    <xdr:to>
      <xdr:col>85</xdr:col>
      <xdr:colOff>177800</xdr:colOff>
      <xdr:row>99</xdr:row>
      <xdr:rowOff>84945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69722</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160852</xdr:rowOff>
    </xdr:from>
    <xdr:to>
      <xdr:col>81</xdr:col>
      <xdr:colOff>101600</xdr:colOff>
      <xdr:row>99</xdr:row>
      <xdr:rowOff>91002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82129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5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163246</xdr:rowOff>
    </xdr:from>
    <xdr:to>
      <xdr:col>76</xdr:col>
      <xdr:colOff>165100</xdr:colOff>
      <xdr:row>99</xdr:row>
      <xdr:rowOff>93396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84523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163914</xdr:rowOff>
    </xdr:from>
    <xdr:to>
      <xdr:col>72</xdr:col>
      <xdr:colOff>38100</xdr:colOff>
      <xdr:row>99</xdr:row>
      <xdr:rowOff>94064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85191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163992</xdr:rowOff>
    </xdr:from>
    <xdr:to>
      <xdr:col>67</xdr:col>
      <xdr:colOff>101600</xdr:colOff>
      <xdr:row>99</xdr:row>
      <xdr:rowOff>94142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85269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141260</xdr:rowOff>
    </xdr:from>
    <xdr:to>
      <xdr:col>116</xdr:col>
      <xdr:colOff>63500</xdr:colOff>
      <xdr:row>77</xdr:row>
      <xdr:rowOff>147879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42910"/>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141260</xdr:rowOff>
    </xdr:from>
    <xdr:to>
      <xdr:col>111</xdr:col>
      <xdr:colOff>177800</xdr:colOff>
      <xdr:row>77</xdr:row>
      <xdr:rowOff>171200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42910"/>
          <a:ext cx="889000" cy="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171200</xdr:rowOff>
    </xdr:from>
    <xdr:to>
      <xdr:col>107</xdr:col>
      <xdr:colOff>50800</xdr:colOff>
      <xdr:row>78</xdr:row>
      <xdr:rowOff>16284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72850"/>
          <a:ext cx="889000" cy="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16284</xdr:rowOff>
    </xdr:from>
    <xdr:to>
      <xdr:col>102</xdr:col>
      <xdr:colOff>114300</xdr:colOff>
      <xdr:row>78</xdr:row>
      <xdr:rowOff>20785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89384"/>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97079</xdr:rowOff>
    </xdr:from>
    <xdr:to>
      <xdr:col>116</xdr:col>
      <xdr:colOff>114300</xdr:colOff>
      <xdr:row>78</xdr:row>
      <xdr:rowOff>27229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75506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90460</xdr:rowOff>
    </xdr:from>
    <xdr:to>
      <xdr:col>112</xdr:col>
      <xdr:colOff>38100</xdr:colOff>
      <xdr:row>78</xdr:row>
      <xdr:rowOff>20610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37137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6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120400</xdr:rowOff>
    </xdr:from>
    <xdr:to>
      <xdr:col>107</xdr:col>
      <xdr:colOff>101600</xdr:colOff>
      <xdr:row>78</xdr:row>
      <xdr:rowOff>50550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41677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1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136934</xdr:rowOff>
    </xdr:from>
    <xdr:to>
      <xdr:col>102</xdr:col>
      <xdr:colOff>165100</xdr:colOff>
      <xdr:row>78</xdr:row>
      <xdr:rowOff>67084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58211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3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141435</xdr:rowOff>
    </xdr:from>
    <xdr:to>
      <xdr:col>98</xdr:col>
      <xdr:colOff>38100</xdr:colOff>
      <xdr:row>78</xdr:row>
      <xdr:rowOff>71585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62712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人件費、補助費等及び普通建設事業費（うち更新整備）の人口１人当たりの金額が類似団体平均と比較して高い水準を示している。</a:t>
          </a:r>
          <a:r>
            <a:rPr kumimoji="1" lang="ja-JP" altLang="en-US" sz="1000">
              <a:solidFill>
                <a:schemeClr val="dk1"/>
              </a:solidFill>
              <a:effectLst/>
              <a:latin typeface="+mn-lt"/>
              <a:ea typeface="+mn-ea"/>
              <a:cs typeface="+mn-cs"/>
            </a:rPr>
            <a:t>人件費については住民一人当たりの職員数が多いこと、補助費については一部事務組合に対して支出している負担金の割合が多いこと、普通建設事業費（うち更新整備）については施設等の老朽化に伴って施設の更新事業（今年度は庁舎の耐震改修工事や橋りょう補修工事など）を進めていかなければならないことが要因として挙げられる。補助費については前年度と比較し</a:t>
          </a:r>
          <a:r>
            <a:rPr kumimoji="1" lang="en-US" altLang="ja-JP" sz="1000">
              <a:solidFill>
                <a:schemeClr val="dk1"/>
              </a:solidFill>
              <a:effectLst/>
              <a:latin typeface="+mn-ea"/>
              <a:ea typeface="+mn-ea"/>
              <a:cs typeface="+mn-cs"/>
            </a:rPr>
            <a:t>153,620</a:t>
          </a:r>
          <a:r>
            <a:rPr kumimoji="1" lang="ja-JP" altLang="en-US" sz="1000">
              <a:solidFill>
                <a:schemeClr val="dk1"/>
              </a:solidFill>
              <a:effectLst/>
              <a:latin typeface="+mn-ea"/>
              <a:ea typeface="+mn-ea"/>
              <a:cs typeface="+mn-cs"/>
            </a:rPr>
            <a:t>円</a:t>
          </a:r>
          <a:r>
            <a:rPr kumimoji="1" lang="ja-JP" altLang="en-US" sz="1000">
              <a:solidFill>
                <a:schemeClr val="dk1"/>
              </a:solidFill>
              <a:effectLst/>
              <a:latin typeface="+mn-lt"/>
              <a:ea typeface="+mn-ea"/>
              <a:cs typeface="+mn-cs"/>
            </a:rPr>
            <a:t>減額となったが、これは相楽東部広域連合や相楽郡広域事務組合、相楽中部消防組合が臨時的な事業を実施したことにより、令和２年度においては負担金が増額となっていたことが要因で、今年度減額となったことにより例年と同様の水準となった。その他の項目で類似団体平均を下回っているのは、当町の財政規模が小さいことによるものである。それぞれの項目において微増しているのは、財政規模は変わらないが人口が減少しているためである。扶助費については微増しているものの、類似団体平均との差が大きくなっている。これは各自治体のコロナ対策事業として世帯への給付金事業が実施されたためではないかと推測しており、当町においては同様の事業を実施したものの、対象者数が少なかったのでそれほどの増加には至らなかったと考えている。公債費についてはここ数年上昇傾向にあるが、将来世帯への負担を軽減していくため、繰上償還などによる公債費の削減や、起債を伴う事業については借入額を抑えるための事業の精査や補助金の活用などを模索し、歳出の抑制につなげる。また、積立金については、今年度全国的に上昇している中、当町においても</a:t>
          </a:r>
          <a:r>
            <a:rPr kumimoji="1" lang="en-US" altLang="ja-JP" sz="1000">
              <a:solidFill>
                <a:schemeClr val="dk1"/>
              </a:solidFill>
              <a:effectLst/>
              <a:latin typeface="+mn-ea"/>
              <a:ea typeface="+mn-ea"/>
              <a:cs typeface="+mn-cs"/>
            </a:rPr>
            <a:t>7,948</a:t>
          </a:r>
          <a:r>
            <a:rPr kumimoji="1" lang="ja-JP" altLang="en-US" sz="1000">
              <a:solidFill>
                <a:schemeClr val="dk1"/>
              </a:solidFill>
              <a:effectLst/>
              <a:latin typeface="+mn-ea"/>
              <a:ea typeface="+mn-ea"/>
              <a:cs typeface="+mn-cs"/>
            </a:rPr>
            <a:t>円上昇した。これは高度情報ネットワーク基金を廃止し、財政調整基金へ積み替えたことにより積立金としての支出が増額したためであり、基金全体の残高が増えたわけではないが、今後も収入の確保と歳出の抑制に取り組み、基金の増加に努めたい。人口減少が進む中、大幅な人口増は見込めないため、住民一人当たりのコストが増額とならないよう、歳出経費について現状維持や抑制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140337</xdr:rowOff>
    </xdr:from>
    <xdr:to>
      <xdr:col>24</xdr:col>
      <xdr:colOff>63500</xdr:colOff>
      <xdr:row>36</xdr:row>
      <xdr:rowOff>18036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41087"/>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166332</xdr:rowOff>
    </xdr:from>
    <xdr:to>
      <xdr:col>19</xdr:col>
      <xdr:colOff>177800</xdr:colOff>
      <xdr:row>36</xdr:row>
      <xdr:rowOff>18036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67082"/>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166332</xdr:rowOff>
    </xdr:from>
    <xdr:to>
      <xdr:col>15</xdr:col>
      <xdr:colOff>50800</xdr:colOff>
      <xdr:row>36</xdr:row>
      <xdr:rowOff>143341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67082"/>
          <a:ext cx="889000" cy="1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96282</xdr:rowOff>
    </xdr:from>
    <xdr:to>
      <xdr:col>10</xdr:col>
      <xdr:colOff>114300</xdr:colOff>
      <xdr:row>36</xdr:row>
      <xdr:rowOff>143341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68482"/>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89537</xdr:rowOff>
    </xdr:from>
    <xdr:to>
      <xdr:col>24</xdr:col>
      <xdr:colOff>114300</xdr:colOff>
      <xdr:row>36</xdr:row>
      <xdr:rowOff>19687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112414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4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138686</xdr:rowOff>
    </xdr:from>
    <xdr:to>
      <xdr:col>20</xdr:col>
      <xdr:colOff>38100</xdr:colOff>
      <xdr:row>36</xdr:row>
      <xdr:rowOff>68836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85363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115532</xdr:rowOff>
    </xdr:from>
    <xdr:to>
      <xdr:col>15</xdr:col>
      <xdr:colOff>101600</xdr:colOff>
      <xdr:row>36</xdr:row>
      <xdr:rowOff>45682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62209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92541</xdr:rowOff>
    </xdr:from>
    <xdr:to>
      <xdr:col>10</xdr:col>
      <xdr:colOff>165100</xdr:colOff>
      <xdr:row>37</xdr:row>
      <xdr:rowOff>22691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39218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45482</xdr:rowOff>
    </xdr:from>
    <xdr:to>
      <xdr:col>6</xdr:col>
      <xdr:colOff>38100</xdr:colOff>
      <xdr:row>36</xdr:row>
      <xdr:rowOff>147082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163609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71071</xdr:rowOff>
    </xdr:from>
    <xdr:to>
      <xdr:col>24</xdr:col>
      <xdr:colOff>63500</xdr:colOff>
      <xdr:row>57</xdr:row>
      <xdr:rowOff>94500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43721"/>
          <a:ext cx="8382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71071</xdr:rowOff>
    </xdr:from>
    <xdr:to>
      <xdr:col>19</xdr:col>
      <xdr:colOff>177800</xdr:colOff>
      <xdr:row>57</xdr:row>
      <xdr:rowOff>169061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3721"/>
          <a:ext cx="889000" cy="9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151401</xdr:rowOff>
    </xdr:from>
    <xdr:to>
      <xdr:col>15</xdr:col>
      <xdr:colOff>50800</xdr:colOff>
      <xdr:row>57</xdr:row>
      <xdr:rowOff>169061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24051"/>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151401</xdr:rowOff>
    </xdr:from>
    <xdr:to>
      <xdr:col>10</xdr:col>
      <xdr:colOff>114300</xdr:colOff>
      <xdr:row>57</xdr:row>
      <xdr:rowOff>170397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24051"/>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43700</xdr:rowOff>
    </xdr:from>
    <xdr:to>
      <xdr:col>24</xdr:col>
      <xdr:colOff>114300</xdr:colOff>
      <xdr:row>57</xdr:row>
      <xdr:rowOff>145300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22127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20271</xdr:rowOff>
    </xdr:from>
    <xdr:to>
      <xdr:col>20</xdr:col>
      <xdr:colOff>38100</xdr:colOff>
      <xdr:row>57</xdr:row>
      <xdr:rowOff>121871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6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118261</xdr:rowOff>
    </xdr:from>
    <xdr:to>
      <xdr:col>15</xdr:col>
      <xdr:colOff>101600</xdr:colOff>
      <xdr:row>58</xdr:row>
      <xdr:rowOff>48411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39538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100601</xdr:rowOff>
    </xdr:from>
    <xdr:to>
      <xdr:col>10</xdr:col>
      <xdr:colOff>165100</xdr:colOff>
      <xdr:row>58</xdr:row>
      <xdr:rowOff>30751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47278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119597</xdr:rowOff>
    </xdr:from>
    <xdr:to>
      <xdr:col>6</xdr:col>
      <xdr:colOff>38100</xdr:colOff>
      <xdr:row>58</xdr:row>
      <xdr:rowOff>49747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40874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8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145504</xdr:rowOff>
    </xdr:from>
    <xdr:to>
      <xdr:col>24</xdr:col>
      <xdr:colOff>63500</xdr:colOff>
      <xdr:row>76</xdr:row>
      <xdr:rowOff>69520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4254"/>
          <a:ext cx="8382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69520</xdr:rowOff>
    </xdr:from>
    <xdr:to>
      <xdr:col>19</xdr:col>
      <xdr:colOff>177800</xdr:colOff>
      <xdr:row>76</xdr:row>
      <xdr:rowOff>118250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9720"/>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118250</xdr:rowOff>
    </xdr:from>
    <xdr:to>
      <xdr:col>15</xdr:col>
      <xdr:colOff>50800</xdr:colOff>
      <xdr:row>76</xdr:row>
      <xdr:rowOff>161995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8450"/>
          <a:ext cx="8890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164186</xdr:rowOff>
    </xdr:from>
    <xdr:to>
      <xdr:col>10</xdr:col>
      <xdr:colOff>114300</xdr:colOff>
      <xdr:row>76</xdr:row>
      <xdr:rowOff>161995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51486"/>
          <a:ext cx="889000" cy="3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94704</xdr:rowOff>
    </xdr:from>
    <xdr:to>
      <xdr:col>24</xdr:col>
      <xdr:colOff>114300</xdr:colOff>
      <xdr:row>76</xdr:row>
      <xdr:rowOff>24854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117581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0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18720</xdr:rowOff>
    </xdr:from>
    <xdr:to>
      <xdr:col>20</xdr:col>
      <xdr:colOff>38100</xdr:colOff>
      <xdr:row>76</xdr:row>
      <xdr:rowOff>120320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136847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2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67450</xdr:rowOff>
    </xdr:from>
    <xdr:to>
      <xdr:col>15</xdr:col>
      <xdr:colOff>101600</xdr:colOff>
      <xdr:row>76</xdr:row>
      <xdr:rowOff>169050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111195</xdr:rowOff>
    </xdr:from>
    <xdr:to>
      <xdr:col>10</xdr:col>
      <xdr:colOff>165100</xdr:colOff>
      <xdr:row>77</xdr:row>
      <xdr:rowOff>41345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57872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1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113386</xdr:rowOff>
    </xdr:from>
    <xdr:to>
      <xdr:col>6</xdr:col>
      <xdr:colOff>38100</xdr:colOff>
      <xdr:row>75</xdr:row>
      <xdr:rowOff>43536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60063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7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45241</xdr:rowOff>
    </xdr:from>
    <xdr:to>
      <xdr:col>24</xdr:col>
      <xdr:colOff>63500</xdr:colOff>
      <xdr:row>98</xdr:row>
      <xdr:rowOff>68545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47341"/>
          <a:ext cx="8382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45241</xdr:rowOff>
    </xdr:from>
    <xdr:to>
      <xdr:col>19</xdr:col>
      <xdr:colOff>177800</xdr:colOff>
      <xdr:row>98</xdr:row>
      <xdr:rowOff>74275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7341"/>
          <a:ext cx="889000" cy="2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74275</xdr:rowOff>
    </xdr:from>
    <xdr:to>
      <xdr:col>15</xdr:col>
      <xdr:colOff>50800</xdr:colOff>
      <xdr:row>98</xdr:row>
      <xdr:rowOff>101016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6375"/>
          <a:ext cx="889000" cy="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101016</xdr:rowOff>
    </xdr:from>
    <xdr:to>
      <xdr:col>10</xdr:col>
      <xdr:colOff>114300</xdr:colOff>
      <xdr:row>98</xdr:row>
      <xdr:rowOff>105477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3116"/>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17745</xdr:rowOff>
    </xdr:from>
    <xdr:to>
      <xdr:col>24</xdr:col>
      <xdr:colOff>114300</xdr:colOff>
      <xdr:row>98</xdr:row>
      <xdr:rowOff>119345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167622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165891</xdr:rowOff>
    </xdr:from>
    <xdr:to>
      <xdr:col>20</xdr:col>
      <xdr:colOff>38100</xdr:colOff>
      <xdr:row>98</xdr:row>
      <xdr:rowOff>96041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112568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23475</xdr:rowOff>
    </xdr:from>
    <xdr:to>
      <xdr:col>15</xdr:col>
      <xdr:colOff>101600</xdr:colOff>
      <xdr:row>98</xdr:row>
      <xdr:rowOff>125075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116202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1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50216</xdr:rowOff>
    </xdr:from>
    <xdr:to>
      <xdr:col>10</xdr:col>
      <xdr:colOff>165100</xdr:colOff>
      <xdr:row>98</xdr:row>
      <xdr:rowOff>151816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142943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4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54677</xdr:rowOff>
    </xdr:from>
    <xdr:to>
      <xdr:col>6</xdr:col>
      <xdr:colOff>38100</xdr:colOff>
      <xdr:row>98</xdr:row>
      <xdr:rowOff>156277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147404</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4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1557</xdr:rowOff>
    </xdr:from>
    <xdr:to>
      <xdr:col>55</xdr:col>
      <xdr:colOff>0</xdr:colOff>
      <xdr:row>59</xdr:row>
      <xdr:rowOff>4026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17107"/>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1557</xdr:rowOff>
    </xdr:from>
    <xdr:to>
      <xdr:col>50</xdr:col>
      <xdr:colOff>114300</xdr:colOff>
      <xdr:row>59</xdr:row>
      <xdr:rowOff>8072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1710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8072</xdr:rowOff>
    </xdr:from>
    <xdr:to>
      <xdr:col>45</xdr:col>
      <xdr:colOff>177800</xdr:colOff>
      <xdr:row>59</xdr:row>
      <xdr:rowOff>11322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23622"/>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9390</xdr:rowOff>
    </xdr:from>
    <xdr:to>
      <xdr:col>41</xdr:col>
      <xdr:colOff>50800</xdr:colOff>
      <xdr:row>59</xdr:row>
      <xdr:rowOff>11322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24940"/>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124676</xdr:rowOff>
    </xdr:from>
    <xdr:to>
      <xdr:col>55</xdr:col>
      <xdr:colOff>50800</xdr:colOff>
      <xdr:row>59</xdr:row>
      <xdr:rowOff>54826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39603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122207</xdr:rowOff>
    </xdr:from>
    <xdr:to>
      <xdr:col>50</xdr:col>
      <xdr:colOff>165100</xdr:colOff>
      <xdr:row>59</xdr:row>
      <xdr:rowOff>52357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43484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5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128722</xdr:rowOff>
    </xdr:from>
    <xdr:to>
      <xdr:col>46</xdr:col>
      <xdr:colOff>38100</xdr:colOff>
      <xdr:row>59</xdr:row>
      <xdr:rowOff>58872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49999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131972</xdr:rowOff>
    </xdr:from>
    <xdr:to>
      <xdr:col>41</xdr:col>
      <xdr:colOff>101600</xdr:colOff>
      <xdr:row>59</xdr:row>
      <xdr:rowOff>62122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53249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130040</xdr:rowOff>
    </xdr:from>
    <xdr:to>
      <xdr:col>36</xdr:col>
      <xdr:colOff>165100</xdr:colOff>
      <xdr:row>59</xdr:row>
      <xdr:rowOff>60190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51317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126778</xdr:rowOff>
    </xdr:from>
    <xdr:to>
      <xdr:col>55</xdr:col>
      <xdr:colOff>0</xdr:colOff>
      <xdr:row>78</xdr:row>
      <xdr:rowOff>150451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9878"/>
          <a:ext cx="8382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126778</xdr:rowOff>
    </xdr:from>
    <xdr:to>
      <xdr:col>50</xdr:col>
      <xdr:colOff>114300</xdr:colOff>
      <xdr:row>78</xdr:row>
      <xdr:rowOff>132107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9878"/>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132107</xdr:rowOff>
    </xdr:from>
    <xdr:to>
      <xdr:col>45</xdr:col>
      <xdr:colOff>177800</xdr:colOff>
      <xdr:row>78</xdr:row>
      <xdr:rowOff>162646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05207"/>
          <a:ext cx="88900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154769</xdr:rowOff>
    </xdr:from>
    <xdr:to>
      <xdr:col>41</xdr:col>
      <xdr:colOff>50800</xdr:colOff>
      <xdr:row>78</xdr:row>
      <xdr:rowOff>162646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7869"/>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99651</xdr:rowOff>
    </xdr:from>
    <xdr:to>
      <xdr:col>55</xdr:col>
      <xdr:colOff>50800</xdr:colOff>
      <xdr:row>79</xdr:row>
      <xdr:rowOff>29801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75978</xdr:rowOff>
    </xdr:from>
    <xdr:to>
      <xdr:col>50</xdr:col>
      <xdr:colOff>165100</xdr:colOff>
      <xdr:row>79</xdr:row>
      <xdr:rowOff>6128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168705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81307</xdr:rowOff>
    </xdr:from>
    <xdr:to>
      <xdr:col>46</xdr:col>
      <xdr:colOff>38100</xdr:colOff>
      <xdr:row>79</xdr:row>
      <xdr:rowOff>11457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111846</xdr:rowOff>
    </xdr:from>
    <xdr:to>
      <xdr:col>41</xdr:col>
      <xdr:colOff>101600</xdr:colOff>
      <xdr:row>79</xdr:row>
      <xdr:rowOff>41996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103969</xdr:rowOff>
    </xdr:from>
    <xdr:to>
      <xdr:col>36</xdr:col>
      <xdr:colOff>165100</xdr:colOff>
      <xdr:row>79</xdr:row>
      <xdr:rowOff>34119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25246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123005</xdr:rowOff>
    </xdr:from>
    <xdr:to>
      <xdr:col>55</xdr:col>
      <xdr:colOff>0</xdr:colOff>
      <xdr:row>97</xdr:row>
      <xdr:rowOff>123946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3655"/>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115669</xdr:rowOff>
    </xdr:from>
    <xdr:to>
      <xdr:col>50</xdr:col>
      <xdr:colOff>114300</xdr:colOff>
      <xdr:row>97</xdr:row>
      <xdr:rowOff>123946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46319"/>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92091</xdr:rowOff>
    </xdr:from>
    <xdr:to>
      <xdr:col>45</xdr:col>
      <xdr:colOff>177800</xdr:colOff>
      <xdr:row>97</xdr:row>
      <xdr:rowOff>115669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22741"/>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92091</xdr:rowOff>
    </xdr:from>
    <xdr:to>
      <xdr:col>41</xdr:col>
      <xdr:colOff>50800</xdr:colOff>
      <xdr:row>97</xdr:row>
      <xdr:rowOff>158265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22741"/>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72205</xdr:rowOff>
    </xdr:from>
    <xdr:to>
      <xdr:col>55</xdr:col>
      <xdr:colOff>50800</xdr:colOff>
      <xdr:row>98</xdr:row>
      <xdr:rowOff>2355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73146</xdr:rowOff>
    </xdr:from>
    <xdr:to>
      <xdr:col>50</xdr:col>
      <xdr:colOff>165100</xdr:colOff>
      <xdr:row>98</xdr:row>
      <xdr:rowOff>3296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165873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64869</xdr:rowOff>
    </xdr:from>
    <xdr:to>
      <xdr:col>46</xdr:col>
      <xdr:colOff>38100</xdr:colOff>
      <xdr:row>97</xdr:row>
      <xdr:rowOff>166469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157596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41291</xdr:rowOff>
    </xdr:from>
    <xdr:to>
      <xdr:col>41</xdr:col>
      <xdr:colOff>101600</xdr:colOff>
      <xdr:row>97</xdr:row>
      <xdr:rowOff>142891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159418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4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107465</xdr:rowOff>
    </xdr:from>
    <xdr:to>
      <xdr:col>36</xdr:col>
      <xdr:colOff>165100</xdr:colOff>
      <xdr:row>98</xdr:row>
      <xdr:rowOff>37615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28742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163626</xdr:rowOff>
    </xdr:from>
    <xdr:to>
      <xdr:col>85</xdr:col>
      <xdr:colOff>127000</xdr:colOff>
      <xdr:row>38</xdr:row>
      <xdr:rowOff>16374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07276"/>
          <a:ext cx="8382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163626</xdr:rowOff>
    </xdr:from>
    <xdr:to>
      <xdr:col>81</xdr:col>
      <xdr:colOff>50800</xdr:colOff>
      <xdr:row>38</xdr:row>
      <xdr:rowOff>17094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0727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17094</xdr:rowOff>
    </xdr:from>
    <xdr:to>
      <xdr:col>76</xdr:col>
      <xdr:colOff>114300</xdr:colOff>
      <xdr:row>38</xdr:row>
      <xdr:rowOff>33542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32194"/>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33542</xdr:rowOff>
    </xdr:from>
    <xdr:to>
      <xdr:col>71</xdr:col>
      <xdr:colOff>177800</xdr:colOff>
      <xdr:row>38</xdr:row>
      <xdr:rowOff>34830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864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137024</xdr:rowOff>
    </xdr:from>
    <xdr:to>
      <xdr:col>85</xdr:col>
      <xdr:colOff>177800</xdr:colOff>
      <xdr:row>38</xdr:row>
      <xdr:rowOff>67174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115451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112827</xdr:rowOff>
    </xdr:from>
    <xdr:to>
      <xdr:col>81</xdr:col>
      <xdr:colOff>101600</xdr:colOff>
      <xdr:row>38</xdr:row>
      <xdr:rowOff>42977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34103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137744</xdr:rowOff>
    </xdr:from>
    <xdr:to>
      <xdr:col>76</xdr:col>
      <xdr:colOff>165100</xdr:colOff>
      <xdr:row>38</xdr:row>
      <xdr:rowOff>67894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59021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154192</xdr:rowOff>
    </xdr:from>
    <xdr:to>
      <xdr:col>72</xdr:col>
      <xdr:colOff>38100</xdr:colOff>
      <xdr:row>38</xdr:row>
      <xdr:rowOff>84342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75469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155480</xdr:rowOff>
    </xdr:from>
    <xdr:to>
      <xdr:col>67</xdr:col>
      <xdr:colOff>101600</xdr:colOff>
      <xdr:row>38</xdr:row>
      <xdr:rowOff>85630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76757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9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158450</xdr:rowOff>
    </xdr:from>
    <xdr:to>
      <xdr:col>85</xdr:col>
      <xdr:colOff>127000</xdr:colOff>
      <xdr:row>58</xdr:row>
      <xdr:rowOff>17625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31100"/>
          <a:ext cx="8382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158450</xdr:rowOff>
    </xdr:from>
    <xdr:to>
      <xdr:col>81</xdr:col>
      <xdr:colOff>50800</xdr:colOff>
      <xdr:row>58</xdr:row>
      <xdr:rowOff>8815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31100"/>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168181</xdr:rowOff>
    </xdr:from>
    <xdr:to>
      <xdr:col>76</xdr:col>
      <xdr:colOff>114300</xdr:colOff>
      <xdr:row>58</xdr:row>
      <xdr:rowOff>8815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40831"/>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168181</xdr:rowOff>
    </xdr:from>
    <xdr:to>
      <xdr:col>71</xdr:col>
      <xdr:colOff>177800</xdr:colOff>
      <xdr:row>58</xdr:row>
      <xdr:rowOff>183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4083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138275</xdr:rowOff>
    </xdr:from>
    <xdr:to>
      <xdr:col>85</xdr:col>
      <xdr:colOff>177800</xdr:colOff>
      <xdr:row>58</xdr:row>
      <xdr:rowOff>68425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53202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107650</xdr:rowOff>
    </xdr:from>
    <xdr:to>
      <xdr:col>81</xdr:col>
      <xdr:colOff>101600</xdr:colOff>
      <xdr:row>58</xdr:row>
      <xdr:rowOff>37800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28927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129465</xdr:rowOff>
    </xdr:from>
    <xdr:to>
      <xdr:col>76</xdr:col>
      <xdr:colOff>165100</xdr:colOff>
      <xdr:row>58</xdr:row>
      <xdr:rowOff>59615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50742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117381</xdr:rowOff>
    </xdr:from>
    <xdr:to>
      <xdr:col>72</xdr:col>
      <xdr:colOff>38100</xdr:colOff>
      <xdr:row>58</xdr:row>
      <xdr:rowOff>47531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38658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120833</xdr:rowOff>
    </xdr:from>
    <xdr:to>
      <xdr:col>67</xdr:col>
      <xdr:colOff>101600</xdr:colOff>
      <xdr:row>58</xdr:row>
      <xdr:rowOff>50983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42110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135928</xdr:rowOff>
    </xdr:from>
    <xdr:to>
      <xdr:col>85</xdr:col>
      <xdr:colOff>127000</xdr:colOff>
      <xdr:row>78</xdr:row>
      <xdr:rowOff>136091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902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130809</xdr:rowOff>
    </xdr:from>
    <xdr:to>
      <xdr:col>81</xdr:col>
      <xdr:colOff>50800</xdr:colOff>
      <xdr:row>78</xdr:row>
      <xdr:rowOff>136091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3909"/>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130809</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390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134503</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7603"/>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85128</xdr:rowOff>
    </xdr:from>
    <xdr:to>
      <xdr:col>85</xdr:col>
      <xdr:colOff>177800</xdr:colOff>
      <xdr:row>79</xdr:row>
      <xdr:rowOff>15278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85291</xdr:rowOff>
    </xdr:from>
    <xdr:to>
      <xdr:col>81</xdr:col>
      <xdr:colOff>101600</xdr:colOff>
      <xdr:row>79</xdr:row>
      <xdr:rowOff>15441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6568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80009</xdr:rowOff>
    </xdr:from>
    <xdr:to>
      <xdr:col>76</xdr:col>
      <xdr:colOff>165100</xdr:colOff>
      <xdr:row>79</xdr:row>
      <xdr:rowOff>10159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83703</xdr:rowOff>
    </xdr:from>
    <xdr:to>
      <xdr:col>67</xdr:col>
      <xdr:colOff>101600</xdr:colOff>
      <xdr:row>79</xdr:row>
      <xdr:rowOff>13853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4980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1913</xdr:rowOff>
    </xdr:from>
    <xdr:to>
      <xdr:col>85</xdr:col>
      <xdr:colOff>127000</xdr:colOff>
      <xdr:row>98</xdr:row>
      <xdr:rowOff>25639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04013"/>
          <a:ext cx="8382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25639</xdr:rowOff>
    </xdr:from>
    <xdr:to>
      <xdr:col>81</xdr:col>
      <xdr:colOff>50800</xdr:colOff>
      <xdr:row>98</xdr:row>
      <xdr:rowOff>51405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27739"/>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51405</xdr:rowOff>
    </xdr:from>
    <xdr:to>
      <xdr:col>76</xdr:col>
      <xdr:colOff>114300</xdr:colOff>
      <xdr:row>98</xdr:row>
      <xdr:rowOff>73568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53505"/>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69217</xdr:rowOff>
    </xdr:from>
    <xdr:to>
      <xdr:col>71</xdr:col>
      <xdr:colOff>177800</xdr:colOff>
      <xdr:row>98</xdr:row>
      <xdr:rowOff>73568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71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122563</xdr:rowOff>
    </xdr:from>
    <xdr:to>
      <xdr:col>85</xdr:col>
      <xdr:colOff>177800</xdr:colOff>
      <xdr:row>98</xdr:row>
      <xdr:rowOff>52713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100990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146289</xdr:rowOff>
    </xdr:from>
    <xdr:to>
      <xdr:col>81</xdr:col>
      <xdr:colOff>101600</xdr:colOff>
      <xdr:row>98</xdr:row>
      <xdr:rowOff>76439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67566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605</xdr:rowOff>
    </xdr:from>
    <xdr:to>
      <xdr:col>76</xdr:col>
      <xdr:colOff>165100</xdr:colOff>
      <xdr:row>98</xdr:row>
      <xdr:rowOff>102205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93332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22768</xdr:rowOff>
    </xdr:from>
    <xdr:to>
      <xdr:col>72</xdr:col>
      <xdr:colOff>38100</xdr:colOff>
      <xdr:row>98</xdr:row>
      <xdr:rowOff>124368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115495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18417</xdr:rowOff>
    </xdr:from>
    <xdr:to>
      <xdr:col>67</xdr:col>
      <xdr:colOff>101600</xdr:colOff>
      <xdr:row>98</xdr:row>
      <xdr:rowOff>120017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111144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議会費は、類似団体平均値より高い水準を示している</a:t>
          </a:r>
          <a:r>
            <a:rPr kumimoji="1" lang="ja-JP" altLang="en-US" sz="1100">
              <a:solidFill>
                <a:schemeClr val="dk1"/>
              </a:solidFill>
              <a:effectLst/>
              <a:latin typeface="+mn-lt"/>
              <a:ea typeface="+mn-ea"/>
              <a:cs typeface="+mn-cs"/>
            </a:rPr>
            <a:t>が、要因としては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人口規模に対して、</a:t>
          </a:r>
          <a:r>
            <a:rPr kumimoji="1" lang="ja-JP" altLang="ja-JP" sz="1100">
              <a:solidFill>
                <a:schemeClr val="dk1"/>
              </a:solidFill>
              <a:effectLst/>
              <a:latin typeface="+mn-lt"/>
              <a:ea typeface="+mn-ea"/>
              <a:cs typeface="+mn-cs"/>
            </a:rPr>
            <a:t>職員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名、議員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名の体制</a:t>
          </a:r>
          <a:r>
            <a:rPr kumimoji="1" lang="ja-JP" altLang="en-US" sz="1100">
              <a:solidFill>
                <a:schemeClr val="dk1"/>
              </a:solidFill>
              <a:effectLst/>
              <a:latin typeface="+mn-lt"/>
              <a:ea typeface="+mn-ea"/>
              <a:cs typeface="+mn-cs"/>
            </a:rPr>
            <a:t>による人件費が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と比較し高くなっているためである。</a:t>
          </a:r>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例年同様、類似団体平均に近い水準となっている。前年度より</a:t>
          </a:r>
          <a:r>
            <a:rPr kumimoji="1" lang="en-US" altLang="ja-JP" sz="1100">
              <a:solidFill>
                <a:schemeClr val="dk1"/>
              </a:solidFill>
              <a:effectLst/>
              <a:latin typeface="+mn-ea"/>
              <a:ea typeface="+mn-ea"/>
              <a:cs typeface="+mn-cs"/>
            </a:rPr>
            <a:t>51,246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、新型コロナウイルス特別定額交付金</a:t>
          </a:r>
          <a:r>
            <a:rPr kumimoji="1" lang="ja-JP" altLang="en-US" sz="1100">
              <a:solidFill>
                <a:schemeClr val="dk1"/>
              </a:solidFill>
              <a:effectLst/>
              <a:latin typeface="+mn-lt"/>
              <a:ea typeface="+mn-ea"/>
              <a:cs typeface="+mn-cs"/>
            </a:rPr>
            <a:t>の事業終了</a:t>
          </a:r>
          <a:r>
            <a:rPr kumimoji="1" lang="ja-JP" altLang="ja-JP" sz="1100">
              <a:solidFill>
                <a:schemeClr val="dk1"/>
              </a:solidFill>
              <a:effectLst/>
              <a:latin typeface="+mn-lt"/>
              <a:ea typeface="+mn-ea"/>
              <a:cs typeface="+mn-cs"/>
            </a:rPr>
            <a:t>が主な要因となっている。</a:t>
          </a:r>
          <a:r>
            <a:rPr kumimoji="1" lang="ja-JP" altLang="en-US" sz="1100">
              <a:solidFill>
                <a:schemeClr val="dk1"/>
              </a:solidFill>
              <a:effectLst/>
              <a:latin typeface="+mn-lt"/>
              <a:ea typeface="+mn-ea"/>
              <a:cs typeface="+mn-cs"/>
            </a:rPr>
            <a:t>民生費は前年度より</a:t>
          </a:r>
          <a:r>
            <a:rPr kumimoji="1" lang="en-US" altLang="ja-JP" sz="1100">
              <a:solidFill>
                <a:schemeClr val="dk1"/>
              </a:solidFill>
              <a:effectLst/>
              <a:latin typeface="+mn-ea"/>
              <a:ea typeface="+mn-ea"/>
              <a:cs typeface="+mn-cs"/>
            </a:rPr>
            <a:t>29,233</a:t>
          </a:r>
          <a:r>
            <a:rPr kumimoji="1" lang="ja-JP" altLang="en-US" sz="1100">
              <a:solidFill>
                <a:schemeClr val="dk1"/>
              </a:solidFill>
              <a:effectLst/>
              <a:latin typeface="+mn-ea"/>
              <a:ea typeface="+mn-ea"/>
              <a:cs typeface="+mn-cs"/>
            </a:rPr>
            <a:t>円増額となったが、こちらも新型コロナウイルス関連事業として、世帯への臨時的な給付事業を実施したことによるものである。衛生費については、前年度より</a:t>
          </a:r>
          <a:r>
            <a:rPr kumimoji="1" lang="en-US" altLang="ja-JP" sz="1100">
              <a:solidFill>
                <a:schemeClr val="dk1"/>
              </a:solidFill>
              <a:effectLst/>
              <a:latin typeface="+mn-ea"/>
              <a:ea typeface="+mn-ea"/>
              <a:cs typeface="+mn-cs"/>
            </a:rPr>
            <a:t>14,272</a:t>
          </a:r>
          <a:r>
            <a:rPr kumimoji="1" lang="ja-JP" altLang="en-US" sz="1100">
              <a:solidFill>
                <a:schemeClr val="dk1"/>
              </a:solidFill>
              <a:effectLst/>
              <a:latin typeface="+mn-ea"/>
              <a:ea typeface="+mn-ea"/>
              <a:cs typeface="+mn-cs"/>
            </a:rPr>
            <a:t>円減額となっているが、新規事業として新型コロナウイルスワクチン接種事業を実施したものの、一部事務組合が行ったし尿処理施設改修事業の終了に伴い負担金が減額したことが主な要因である。農林水産費、土木費については、前年とほぼ同じ水準となっている。商工費については、前年度より</a:t>
          </a:r>
          <a:r>
            <a:rPr kumimoji="1" lang="en-US" altLang="ja-JP" sz="1100">
              <a:solidFill>
                <a:schemeClr val="dk1"/>
              </a:solidFill>
              <a:effectLst/>
              <a:latin typeface="+mn-ea"/>
              <a:ea typeface="+mn-ea"/>
              <a:cs typeface="+mn-cs"/>
            </a:rPr>
            <a:t>18,640</a:t>
          </a:r>
          <a:r>
            <a:rPr kumimoji="1" lang="ja-JP" altLang="en-US" sz="1100">
              <a:solidFill>
                <a:schemeClr val="dk1"/>
              </a:solidFill>
              <a:effectLst/>
              <a:latin typeface="+mn-ea"/>
              <a:ea typeface="+mn-ea"/>
              <a:cs typeface="+mn-cs"/>
            </a:rPr>
            <a:t>円減額となっており、こちらも前年度に実施した新型コロナウイルス対策事業（事業継続おうえん給付金、休業要請対象者支援給付金など）の終了によるものである。消防費は</a:t>
          </a:r>
          <a:r>
            <a:rPr kumimoji="1" lang="en-US" altLang="ja-JP" sz="1100">
              <a:solidFill>
                <a:schemeClr val="dk1"/>
              </a:solidFill>
              <a:effectLst/>
              <a:latin typeface="+mn-ea"/>
              <a:ea typeface="+mn-ea"/>
              <a:cs typeface="+mn-cs"/>
            </a:rPr>
            <a:t>6,351</a:t>
          </a:r>
          <a:r>
            <a:rPr kumimoji="1" lang="ja-JP" altLang="en-US" sz="1100">
              <a:solidFill>
                <a:schemeClr val="dk1"/>
              </a:solidFill>
              <a:effectLst/>
              <a:latin typeface="+mn-ea"/>
              <a:ea typeface="+mn-ea"/>
              <a:cs typeface="+mn-cs"/>
            </a:rPr>
            <a:t>円減額となったが、前年度の一部事務組合への負担金が増加したことが理由であり、今年度は例年同様の水準に戻ったということである。教育費についても</a:t>
          </a:r>
          <a:r>
            <a:rPr kumimoji="1" lang="en-US" altLang="ja-JP" sz="1100">
              <a:solidFill>
                <a:schemeClr val="dk1"/>
              </a:solidFill>
              <a:effectLst/>
              <a:latin typeface="+mn-ea"/>
              <a:ea typeface="+mn-ea"/>
              <a:cs typeface="+mn-cs"/>
            </a:rPr>
            <a:t>13,397</a:t>
          </a:r>
          <a:r>
            <a:rPr kumimoji="1" lang="ja-JP" altLang="en-US" sz="1100">
              <a:solidFill>
                <a:schemeClr val="dk1"/>
              </a:solidFill>
              <a:effectLst/>
              <a:latin typeface="+mn-ea"/>
              <a:ea typeface="+mn-ea"/>
              <a:cs typeface="+mn-cs"/>
            </a:rPr>
            <a:t>円の減額となっており、消防費と同様の理由である。公債費については、類似団体平均を下回っているものの、前年度より</a:t>
          </a:r>
          <a:r>
            <a:rPr kumimoji="1" lang="en-US" altLang="ja-JP" sz="1100">
              <a:solidFill>
                <a:schemeClr val="dk1"/>
              </a:solidFill>
              <a:effectLst/>
              <a:latin typeface="+mn-ea"/>
              <a:ea typeface="+mn-ea"/>
              <a:cs typeface="+mn-cs"/>
            </a:rPr>
            <a:t>12,454</a:t>
          </a:r>
          <a:r>
            <a:rPr kumimoji="1" lang="ja-JP" altLang="en-US" sz="1100">
              <a:solidFill>
                <a:schemeClr val="dk1"/>
              </a:solidFill>
              <a:effectLst/>
              <a:latin typeface="+mn-ea"/>
              <a:ea typeface="+mn-ea"/>
              <a:cs typeface="+mn-cs"/>
            </a:rPr>
            <a:t>円の増となり</a:t>
          </a:r>
          <a:r>
            <a:rPr kumimoji="0" lang="ja-JP" altLang="en-US" sz="1100">
              <a:solidFill>
                <a:schemeClr val="dk1"/>
              </a:solidFill>
              <a:effectLst/>
              <a:latin typeface="+mn-lt"/>
              <a:ea typeface="+mn-ea"/>
              <a:cs typeface="+mn-cs"/>
            </a:rPr>
            <a:t>毎年増額となっている。将来負担比率も</a:t>
          </a:r>
          <a:r>
            <a:rPr kumimoji="0" lang="en-US" altLang="ja-JP" sz="1100">
              <a:solidFill>
                <a:schemeClr val="dk1"/>
              </a:solidFill>
              <a:effectLst/>
              <a:latin typeface="+mn-ea"/>
              <a:ea typeface="+mn-ea"/>
              <a:cs typeface="+mn-cs"/>
            </a:rPr>
            <a:t>1.4</a:t>
          </a:r>
          <a:r>
            <a:rPr kumimoji="0" lang="ja-JP" altLang="en-US" sz="1100">
              <a:solidFill>
                <a:schemeClr val="dk1"/>
              </a:solidFill>
              <a:effectLst/>
              <a:latin typeface="+mn-ea"/>
              <a:ea typeface="+mn-ea"/>
              <a:cs typeface="+mn-cs"/>
            </a:rPr>
            <a:t>％となっており、今後も</a:t>
          </a:r>
          <a:r>
            <a:rPr kumimoji="1" lang="ja-JP" altLang="ja-JP" sz="1100">
              <a:solidFill>
                <a:schemeClr val="dk1"/>
              </a:solidFill>
              <a:effectLst/>
              <a:latin typeface="+mn-lt"/>
              <a:ea typeface="+mn-ea"/>
              <a:cs typeface="+mn-cs"/>
            </a:rPr>
            <a:t>計画的な借入と交付税算入率が高い有効な地方債の借入を実施するとともに、繰上償還も検討するなどして公債費の抑制に努め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普通交付税の増額により、前年度より連続して実質単年度収支は増額となった。基金の積立額が伸びていないため基金残高は減額となっているが、令和３年度決算の剰余金により基金残高は増額となる見通しである。しかし、これらの要因は普通交付税の増額によるものであり、今後の財政規模比は交付税に左右されるため、引き続き財政の健全化に努める。</a:t>
          </a:r>
          <a:endParaRPr lang="ja-JP" altLang="ja-JP" sz="1100">
            <a:effectLst/>
            <a:latin typeface="+mn-ea"/>
            <a:ea typeface="+mn-ea"/>
          </a:endParaRPr>
        </a:p>
        <a:p>
          <a:endParaRPr kumimoji="1" lang="ja-JP" altLang="en-US" sz="11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連結実質赤字比率は全会計において黒字であるため赤字額は計上されていない</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特別会計においては、一般会計からの繰出金により赤字補てんをしている</a:t>
          </a:r>
          <a:r>
            <a:rPr kumimoji="1" lang="ja-JP" altLang="en-US" sz="1100">
              <a:solidFill>
                <a:schemeClr val="dk1"/>
              </a:solidFill>
              <a:effectLst/>
              <a:latin typeface="+mn-lt"/>
              <a:ea typeface="+mn-ea"/>
              <a:cs typeface="+mn-cs"/>
            </a:rPr>
            <a:t>ため黒字となっているものであり</a:t>
          </a:r>
          <a:r>
            <a:rPr kumimoji="1" lang="ja-JP" altLang="ja-JP" sz="1100">
              <a:solidFill>
                <a:schemeClr val="dk1"/>
              </a:solidFill>
              <a:effectLst/>
              <a:latin typeface="+mn-lt"/>
              <a:ea typeface="+mn-ea"/>
              <a:cs typeface="+mn-cs"/>
            </a:rPr>
            <a:t>、各会計において事業や料金体制の見直しなども含めた検討が必要となっている。</a:t>
          </a:r>
          <a:endParaRPr lang="en-US"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70" t="s">
        <v>80</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172"/>
      <c r="DK1" s="172"/>
      <c r="DL1" s="172"/>
      <c r="DM1" s="172"/>
      <c r="DN1" s="172"/>
      <c r="DO1" s="172"/>
    </row>
    <row r="2" spans="1:119" ht="24" thickBot="1" x14ac:dyDescent="0.25">
      <c r="B2" s="173" t="s">
        <v>81</v>
      </c>
      <c r="C2" s="173"/>
      <c r="D2" s="174"/>
    </row>
    <row r="3" spans="1:119" ht="18.75" customHeight="1" thickBot="1" x14ac:dyDescent="0.25">
      <c r="A3" s="172"/>
      <c r="B3" s="371" t="s">
        <v>82</v>
      </c>
      <c r="C3" s="372"/>
      <c r="D3" s="372"/>
      <c r="E3" s="373"/>
      <c r="F3" s="373"/>
      <c r="G3" s="373"/>
      <c r="H3" s="373"/>
      <c r="I3" s="373"/>
      <c r="J3" s="373"/>
      <c r="K3" s="373"/>
      <c r="L3" s="373" t="s">
        <v>83</v>
      </c>
      <c r="M3" s="373"/>
      <c r="N3" s="373"/>
      <c r="O3" s="373"/>
      <c r="P3" s="373"/>
      <c r="Q3" s="373"/>
      <c r="R3" s="380"/>
      <c r="S3" s="380"/>
      <c r="T3" s="380"/>
      <c r="U3" s="380"/>
      <c r="V3" s="381"/>
      <c r="W3" s="355" t="s">
        <v>84</v>
      </c>
      <c r="X3" s="356"/>
      <c r="Y3" s="356"/>
      <c r="Z3" s="356"/>
      <c r="AA3" s="356"/>
      <c r="AB3" s="372"/>
      <c r="AC3" s="380" t="s">
        <v>85</v>
      </c>
      <c r="AD3" s="356"/>
      <c r="AE3" s="356"/>
      <c r="AF3" s="356"/>
      <c r="AG3" s="356"/>
      <c r="AH3" s="356"/>
      <c r="AI3" s="356"/>
      <c r="AJ3" s="356"/>
      <c r="AK3" s="356"/>
      <c r="AL3" s="357"/>
      <c r="AM3" s="355" t="s">
        <v>86</v>
      </c>
      <c r="AN3" s="356"/>
      <c r="AO3" s="356"/>
      <c r="AP3" s="356"/>
      <c r="AQ3" s="356"/>
      <c r="AR3" s="356"/>
      <c r="AS3" s="356"/>
      <c r="AT3" s="356"/>
      <c r="AU3" s="356"/>
      <c r="AV3" s="356"/>
      <c r="AW3" s="356"/>
      <c r="AX3" s="357"/>
      <c r="AY3" s="392" t="s">
        <v>1</v>
      </c>
      <c r="AZ3" s="393"/>
      <c r="BA3" s="393"/>
      <c r="BB3" s="393"/>
      <c r="BC3" s="393"/>
      <c r="BD3" s="393"/>
      <c r="BE3" s="393"/>
      <c r="BF3" s="393"/>
      <c r="BG3" s="393"/>
      <c r="BH3" s="393"/>
      <c r="BI3" s="393"/>
      <c r="BJ3" s="393"/>
      <c r="BK3" s="393"/>
      <c r="BL3" s="393"/>
      <c r="BM3" s="394"/>
      <c r="BN3" s="355" t="s">
        <v>87</v>
      </c>
      <c r="BO3" s="356"/>
      <c r="BP3" s="356"/>
      <c r="BQ3" s="356"/>
      <c r="BR3" s="356"/>
      <c r="BS3" s="356"/>
      <c r="BT3" s="356"/>
      <c r="BU3" s="357"/>
      <c r="BV3" s="355" t="s">
        <v>88</v>
      </c>
      <c r="BW3" s="356"/>
      <c r="BX3" s="356"/>
      <c r="BY3" s="356"/>
      <c r="BZ3" s="356"/>
      <c r="CA3" s="356"/>
      <c r="CB3" s="356"/>
      <c r="CC3" s="357"/>
      <c r="CD3" s="392" t="s">
        <v>1</v>
      </c>
      <c r="CE3" s="393"/>
      <c r="CF3" s="393"/>
      <c r="CG3" s="393"/>
      <c r="CH3" s="393"/>
      <c r="CI3" s="393"/>
      <c r="CJ3" s="393"/>
      <c r="CK3" s="393"/>
      <c r="CL3" s="393"/>
      <c r="CM3" s="393"/>
      <c r="CN3" s="393"/>
      <c r="CO3" s="393"/>
      <c r="CP3" s="393"/>
      <c r="CQ3" s="393"/>
      <c r="CR3" s="393"/>
      <c r="CS3" s="394"/>
      <c r="CT3" s="355" t="s">
        <v>89</v>
      </c>
      <c r="CU3" s="356"/>
      <c r="CV3" s="356"/>
      <c r="CW3" s="356"/>
      <c r="CX3" s="356"/>
      <c r="CY3" s="356"/>
      <c r="CZ3" s="356"/>
      <c r="DA3" s="357"/>
      <c r="DB3" s="355" t="s">
        <v>90</v>
      </c>
      <c r="DC3" s="356"/>
      <c r="DD3" s="356"/>
      <c r="DE3" s="356"/>
      <c r="DF3" s="356"/>
      <c r="DG3" s="356"/>
      <c r="DH3" s="356"/>
      <c r="DI3" s="357"/>
    </row>
    <row r="4" spans="1:119" ht="18.75" customHeight="1" x14ac:dyDescent="0.2">
      <c r="A4" s="172"/>
      <c r="B4" s="374"/>
      <c r="C4" s="375"/>
      <c r="D4" s="375"/>
      <c r="E4" s="376"/>
      <c r="F4" s="376"/>
      <c r="G4" s="376"/>
      <c r="H4" s="376"/>
      <c r="I4" s="376"/>
      <c r="J4" s="376"/>
      <c r="K4" s="376"/>
      <c r="L4" s="376"/>
      <c r="M4" s="376"/>
      <c r="N4" s="376"/>
      <c r="O4" s="376"/>
      <c r="P4" s="376"/>
      <c r="Q4" s="376"/>
      <c r="R4" s="382"/>
      <c r="S4" s="382"/>
      <c r="T4" s="382"/>
      <c r="U4" s="382"/>
      <c r="V4" s="383"/>
      <c r="W4" s="386"/>
      <c r="X4" s="387"/>
      <c r="Y4" s="387"/>
      <c r="Z4" s="387"/>
      <c r="AA4" s="387"/>
      <c r="AB4" s="375"/>
      <c r="AC4" s="382"/>
      <c r="AD4" s="387"/>
      <c r="AE4" s="387"/>
      <c r="AF4" s="387"/>
      <c r="AG4" s="387"/>
      <c r="AH4" s="387"/>
      <c r="AI4" s="387"/>
      <c r="AJ4" s="387"/>
      <c r="AK4" s="387"/>
      <c r="AL4" s="390"/>
      <c r="AM4" s="388"/>
      <c r="AN4" s="389"/>
      <c r="AO4" s="389"/>
      <c r="AP4" s="389"/>
      <c r="AQ4" s="389"/>
      <c r="AR4" s="389"/>
      <c r="AS4" s="389"/>
      <c r="AT4" s="389"/>
      <c r="AU4" s="389"/>
      <c r="AV4" s="389"/>
      <c r="AW4" s="389"/>
      <c r="AX4" s="391"/>
      <c r="AY4" s="358" t="s">
        <v>91</v>
      </c>
      <c r="AZ4" s="359"/>
      <c r="BA4" s="359"/>
      <c r="BB4" s="359"/>
      <c r="BC4" s="359"/>
      <c r="BD4" s="359"/>
      <c r="BE4" s="359"/>
      <c r="BF4" s="359"/>
      <c r="BG4" s="359"/>
      <c r="BH4" s="359"/>
      <c r="BI4" s="359"/>
      <c r="BJ4" s="359"/>
      <c r="BK4" s="359"/>
      <c r="BL4" s="359"/>
      <c r="BM4" s="360"/>
      <c r="BN4" s="361">
        <v>1750773</v>
      </c>
      <c r="BO4" s="362"/>
      <c r="BP4" s="362"/>
      <c r="BQ4" s="362"/>
      <c r="BR4" s="362"/>
      <c r="BS4" s="362"/>
      <c r="BT4" s="362"/>
      <c r="BU4" s="363"/>
      <c r="BV4" s="361">
        <v>1830096</v>
      </c>
      <c r="BW4" s="362"/>
      <c r="BX4" s="362"/>
      <c r="BY4" s="362"/>
      <c r="BZ4" s="362"/>
      <c r="CA4" s="362"/>
      <c r="CB4" s="362"/>
      <c r="CC4" s="363"/>
      <c r="CD4" s="364" t="s">
        <v>92</v>
      </c>
      <c r="CE4" s="365"/>
      <c r="CF4" s="365"/>
      <c r="CG4" s="365"/>
      <c r="CH4" s="365"/>
      <c r="CI4" s="365"/>
      <c r="CJ4" s="365"/>
      <c r="CK4" s="365"/>
      <c r="CL4" s="365"/>
      <c r="CM4" s="365"/>
      <c r="CN4" s="365"/>
      <c r="CO4" s="365"/>
      <c r="CP4" s="365"/>
      <c r="CQ4" s="365"/>
      <c r="CR4" s="365"/>
      <c r="CS4" s="366"/>
      <c r="CT4" s="367">
        <v>9.9</v>
      </c>
      <c r="CU4" s="368"/>
      <c r="CV4" s="368"/>
      <c r="CW4" s="368"/>
      <c r="CX4" s="368"/>
      <c r="CY4" s="368"/>
      <c r="CZ4" s="368"/>
      <c r="DA4" s="369"/>
      <c r="DB4" s="367">
        <v>1.2</v>
      </c>
      <c r="DC4" s="368"/>
      <c r="DD4" s="368"/>
      <c r="DE4" s="368"/>
      <c r="DF4" s="368"/>
      <c r="DG4" s="368"/>
      <c r="DH4" s="368"/>
      <c r="DI4" s="369"/>
    </row>
    <row r="5" spans="1:119" ht="18.75" customHeight="1" x14ac:dyDescent="0.2">
      <c r="A5" s="172"/>
      <c r="B5" s="377"/>
      <c r="C5" s="378"/>
      <c r="D5" s="378"/>
      <c r="E5" s="379"/>
      <c r="F5" s="379"/>
      <c r="G5" s="379"/>
      <c r="H5" s="379"/>
      <c r="I5" s="379"/>
      <c r="J5" s="379"/>
      <c r="K5" s="379"/>
      <c r="L5" s="379"/>
      <c r="M5" s="379"/>
      <c r="N5" s="379"/>
      <c r="O5" s="379"/>
      <c r="P5" s="379"/>
      <c r="Q5" s="379"/>
      <c r="R5" s="384"/>
      <c r="S5" s="384"/>
      <c r="T5" s="384"/>
      <c r="U5" s="384"/>
      <c r="V5" s="385"/>
      <c r="W5" s="388"/>
      <c r="X5" s="389"/>
      <c r="Y5" s="389"/>
      <c r="Z5" s="389"/>
      <c r="AA5" s="389"/>
      <c r="AB5" s="378"/>
      <c r="AC5" s="384"/>
      <c r="AD5" s="389"/>
      <c r="AE5" s="389"/>
      <c r="AF5" s="389"/>
      <c r="AG5" s="389"/>
      <c r="AH5" s="389"/>
      <c r="AI5" s="389"/>
      <c r="AJ5" s="389"/>
      <c r="AK5" s="389"/>
      <c r="AL5" s="391"/>
      <c r="AM5" s="427" t="s">
        <v>93</v>
      </c>
      <c r="AN5" s="428"/>
      <c r="AO5" s="428"/>
      <c r="AP5" s="428"/>
      <c r="AQ5" s="428"/>
      <c r="AR5" s="428"/>
      <c r="AS5" s="428"/>
      <c r="AT5" s="429"/>
      <c r="AU5" s="430" t="s">
        <v>94</v>
      </c>
      <c r="AV5" s="431"/>
      <c r="AW5" s="431"/>
      <c r="AX5" s="431"/>
      <c r="AY5" s="432" t="s">
        <v>95</v>
      </c>
      <c r="AZ5" s="433"/>
      <c r="BA5" s="433"/>
      <c r="BB5" s="433"/>
      <c r="BC5" s="433"/>
      <c r="BD5" s="433"/>
      <c r="BE5" s="433"/>
      <c r="BF5" s="433"/>
      <c r="BG5" s="433"/>
      <c r="BH5" s="433"/>
      <c r="BI5" s="433"/>
      <c r="BJ5" s="433"/>
      <c r="BK5" s="433"/>
      <c r="BL5" s="433"/>
      <c r="BM5" s="434"/>
      <c r="BN5" s="398">
        <v>1638749</v>
      </c>
      <c r="BO5" s="399"/>
      <c r="BP5" s="399"/>
      <c r="BQ5" s="399"/>
      <c r="BR5" s="399"/>
      <c r="BS5" s="399"/>
      <c r="BT5" s="399"/>
      <c r="BU5" s="400"/>
      <c r="BV5" s="398">
        <v>1763581</v>
      </c>
      <c r="BW5" s="399"/>
      <c r="BX5" s="399"/>
      <c r="BY5" s="399"/>
      <c r="BZ5" s="399"/>
      <c r="CA5" s="399"/>
      <c r="CB5" s="399"/>
      <c r="CC5" s="400"/>
      <c r="CD5" s="401" t="s">
        <v>96</v>
      </c>
      <c r="CE5" s="402"/>
      <c r="CF5" s="402"/>
      <c r="CG5" s="402"/>
      <c r="CH5" s="402"/>
      <c r="CI5" s="402"/>
      <c r="CJ5" s="402"/>
      <c r="CK5" s="402"/>
      <c r="CL5" s="402"/>
      <c r="CM5" s="402"/>
      <c r="CN5" s="402"/>
      <c r="CO5" s="402"/>
      <c r="CP5" s="402"/>
      <c r="CQ5" s="402"/>
      <c r="CR5" s="402"/>
      <c r="CS5" s="403"/>
      <c r="CT5" s="395">
        <v>88.9</v>
      </c>
      <c r="CU5" s="396"/>
      <c r="CV5" s="396"/>
      <c r="CW5" s="396"/>
      <c r="CX5" s="396"/>
      <c r="CY5" s="396"/>
      <c r="CZ5" s="396"/>
      <c r="DA5" s="397"/>
      <c r="DB5" s="395">
        <v>98.3</v>
      </c>
      <c r="DC5" s="396"/>
      <c r="DD5" s="396"/>
      <c r="DE5" s="396"/>
      <c r="DF5" s="396"/>
      <c r="DG5" s="396"/>
      <c r="DH5" s="396"/>
      <c r="DI5" s="397"/>
    </row>
    <row r="6" spans="1:119" ht="18.75" customHeight="1" x14ac:dyDescent="0.2">
      <c r="A6" s="172"/>
      <c r="B6" s="404" t="s">
        <v>97</v>
      </c>
      <c r="C6" s="405"/>
      <c r="D6" s="405"/>
      <c r="E6" s="406"/>
      <c r="F6" s="406"/>
      <c r="G6" s="406"/>
      <c r="H6" s="406"/>
      <c r="I6" s="406"/>
      <c r="J6" s="406"/>
      <c r="K6" s="406"/>
      <c r="L6" s="406" t="s">
        <v>98</v>
      </c>
      <c r="M6" s="406"/>
      <c r="N6" s="406"/>
      <c r="O6" s="406"/>
      <c r="P6" s="406"/>
      <c r="Q6" s="406"/>
      <c r="R6" s="410"/>
      <c r="S6" s="410"/>
      <c r="T6" s="410"/>
      <c r="U6" s="410"/>
      <c r="V6" s="411"/>
      <c r="W6" s="414" t="s">
        <v>99</v>
      </c>
      <c r="X6" s="415"/>
      <c r="Y6" s="415"/>
      <c r="Z6" s="415"/>
      <c r="AA6" s="415"/>
      <c r="AB6" s="405"/>
      <c r="AC6" s="418" t="s">
        <v>100</v>
      </c>
      <c r="AD6" s="419"/>
      <c r="AE6" s="419"/>
      <c r="AF6" s="419"/>
      <c r="AG6" s="419"/>
      <c r="AH6" s="419"/>
      <c r="AI6" s="419"/>
      <c r="AJ6" s="419"/>
      <c r="AK6" s="419"/>
      <c r="AL6" s="420"/>
      <c r="AM6" s="427" t="s">
        <v>101</v>
      </c>
      <c r="AN6" s="428"/>
      <c r="AO6" s="428"/>
      <c r="AP6" s="428"/>
      <c r="AQ6" s="428"/>
      <c r="AR6" s="428"/>
      <c r="AS6" s="428"/>
      <c r="AT6" s="429"/>
      <c r="AU6" s="430" t="s">
        <v>94</v>
      </c>
      <c r="AV6" s="431"/>
      <c r="AW6" s="431"/>
      <c r="AX6" s="431"/>
      <c r="AY6" s="432" t="s">
        <v>102</v>
      </c>
      <c r="AZ6" s="433"/>
      <c r="BA6" s="433"/>
      <c r="BB6" s="433"/>
      <c r="BC6" s="433"/>
      <c r="BD6" s="433"/>
      <c r="BE6" s="433"/>
      <c r="BF6" s="433"/>
      <c r="BG6" s="433"/>
      <c r="BH6" s="433"/>
      <c r="BI6" s="433"/>
      <c r="BJ6" s="433"/>
      <c r="BK6" s="433"/>
      <c r="BL6" s="433"/>
      <c r="BM6" s="434"/>
      <c r="BN6" s="398">
        <v>112024</v>
      </c>
      <c r="BO6" s="399"/>
      <c r="BP6" s="399"/>
      <c r="BQ6" s="399"/>
      <c r="BR6" s="399"/>
      <c r="BS6" s="399"/>
      <c r="BT6" s="399"/>
      <c r="BU6" s="400"/>
      <c r="BV6" s="398">
        <v>66515</v>
      </c>
      <c r="BW6" s="399"/>
      <c r="BX6" s="399"/>
      <c r="BY6" s="399"/>
      <c r="BZ6" s="399"/>
      <c r="CA6" s="399"/>
      <c r="CB6" s="399"/>
      <c r="CC6" s="400"/>
      <c r="CD6" s="401" t="s">
        <v>103</v>
      </c>
      <c r="CE6" s="402"/>
      <c r="CF6" s="402"/>
      <c r="CG6" s="402"/>
      <c r="CH6" s="402"/>
      <c r="CI6" s="402"/>
      <c r="CJ6" s="402"/>
      <c r="CK6" s="402"/>
      <c r="CL6" s="402"/>
      <c r="CM6" s="402"/>
      <c r="CN6" s="402"/>
      <c r="CO6" s="402"/>
      <c r="CP6" s="402"/>
      <c r="CQ6" s="402"/>
      <c r="CR6" s="402"/>
      <c r="CS6" s="403"/>
      <c r="CT6" s="435">
        <v>92</v>
      </c>
      <c r="CU6" s="436"/>
      <c r="CV6" s="436"/>
      <c r="CW6" s="436"/>
      <c r="CX6" s="436"/>
      <c r="CY6" s="436"/>
      <c r="CZ6" s="436"/>
      <c r="DA6" s="437"/>
      <c r="DB6" s="435">
        <v>101.2</v>
      </c>
      <c r="DC6" s="436"/>
      <c r="DD6" s="436"/>
      <c r="DE6" s="436"/>
      <c r="DF6" s="436"/>
      <c r="DG6" s="436"/>
      <c r="DH6" s="436"/>
      <c r="DI6" s="437"/>
    </row>
    <row r="7" spans="1:119" ht="18.75" customHeight="1" x14ac:dyDescent="0.2">
      <c r="A7" s="172"/>
      <c r="B7" s="374"/>
      <c r="C7" s="375"/>
      <c r="D7" s="375"/>
      <c r="E7" s="376"/>
      <c r="F7" s="376"/>
      <c r="G7" s="376"/>
      <c r="H7" s="376"/>
      <c r="I7" s="376"/>
      <c r="J7" s="376"/>
      <c r="K7" s="376"/>
      <c r="L7" s="376"/>
      <c r="M7" s="376"/>
      <c r="N7" s="376"/>
      <c r="O7" s="376"/>
      <c r="P7" s="376"/>
      <c r="Q7" s="376"/>
      <c r="R7" s="382"/>
      <c r="S7" s="382"/>
      <c r="T7" s="382"/>
      <c r="U7" s="382"/>
      <c r="V7" s="383"/>
      <c r="W7" s="386"/>
      <c r="X7" s="387"/>
      <c r="Y7" s="387"/>
      <c r="Z7" s="387"/>
      <c r="AA7" s="387"/>
      <c r="AB7" s="375"/>
      <c r="AC7" s="421"/>
      <c r="AD7" s="422"/>
      <c r="AE7" s="422"/>
      <c r="AF7" s="422"/>
      <c r="AG7" s="422"/>
      <c r="AH7" s="422"/>
      <c r="AI7" s="422"/>
      <c r="AJ7" s="422"/>
      <c r="AK7" s="422"/>
      <c r="AL7" s="423"/>
      <c r="AM7" s="427" t="s">
        <v>104</v>
      </c>
      <c r="AN7" s="428"/>
      <c r="AO7" s="428"/>
      <c r="AP7" s="428"/>
      <c r="AQ7" s="428"/>
      <c r="AR7" s="428"/>
      <c r="AS7" s="428"/>
      <c r="AT7" s="429"/>
      <c r="AU7" s="430" t="s">
        <v>105</v>
      </c>
      <c r="AV7" s="431"/>
      <c r="AW7" s="431"/>
      <c r="AX7" s="431"/>
      <c r="AY7" s="432" t="s">
        <v>106</v>
      </c>
      <c r="AZ7" s="433"/>
      <c r="BA7" s="433"/>
      <c r="BB7" s="433"/>
      <c r="BC7" s="433"/>
      <c r="BD7" s="433"/>
      <c r="BE7" s="433"/>
      <c r="BF7" s="433"/>
      <c r="BG7" s="433"/>
      <c r="BH7" s="433"/>
      <c r="BI7" s="433"/>
      <c r="BJ7" s="433"/>
      <c r="BK7" s="433"/>
      <c r="BL7" s="433"/>
      <c r="BM7" s="434"/>
      <c r="BN7" s="398">
        <v>9171</v>
      </c>
      <c r="BO7" s="399"/>
      <c r="BP7" s="399"/>
      <c r="BQ7" s="399"/>
      <c r="BR7" s="399"/>
      <c r="BS7" s="399"/>
      <c r="BT7" s="399"/>
      <c r="BU7" s="400"/>
      <c r="BV7" s="398">
        <v>55719</v>
      </c>
      <c r="BW7" s="399"/>
      <c r="BX7" s="399"/>
      <c r="BY7" s="399"/>
      <c r="BZ7" s="399"/>
      <c r="CA7" s="399"/>
      <c r="CB7" s="399"/>
      <c r="CC7" s="400"/>
      <c r="CD7" s="401" t="s">
        <v>107</v>
      </c>
      <c r="CE7" s="402"/>
      <c r="CF7" s="402"/>
      <c r="CG7" s="402"/>
      <c r="CH7" s="402"/>
      <c r="CI7" s="402"/>
      <c r="CJ7" s="402"/>
      <c r="CK7" s="402"/>
      <c r="CL7" s="402"/>
      <c r="CM7" s="402"/>
      <c r="CN7" s="402"/>
      <c r="CO7" s="402"/>
      <c r="CP7" s="402"/>
      <c r="CQ7" s="402"/>
      <c r="CR7" s="402"/>
      <c r="CS7" s="403"/>
      <c r="CT7" s="398">
        <v>1037116</v>
      </c>
      <c r="CU7" s="399"/>
      <c r="CV7" s="399"/>
      <c r="CW7" s="399"/>
      <c r="CX7" s="399"/>
      <c r="CY7" s="399"/>
      <c r="CZ7" s="399"/>
      <c r="DA7" s="400"/>
      <c r="DB7" s="398">
        <v>925016</v>
      </c>
      <c r="DC7" s="399"/>
      <c r="DD7" s="399"/>
      <c r="DE7" s="399"/>
      <c r="DF7" s="399"/>
      <c r="DG7" s="399"/>
      <c r="DH7" s="399"/>
      <c r="DI7" s="400"/>
    </row>
    <row r="8" spans="1:119" ht="18.75" customHeight="1" thickBot="1" x14ac:dyDescent="0.25">
      <c r="A8" s="172"/>
      <c r="B8" s="407"/>
      <c r="C8" s="408"/>
      <c r="D8" s="408"/>
      <c r="E8" s="409"/>
      <c r="F8" s="409"/>
      <c r="G8" s="409"/>
      <c r="H8" s="409"/>
      <c r="I8" s="409"/>
      <c r="J8" s="409"/>
      <c r="K8" s="409"/>
      <c r="L8" s="409"/>
      <c r="M8" s="409"/>
      <c r="N8" s="409"/>
      <c r="O8" s="409"/>
      <c r="P8" s="409"/>
      <c r="Q8" s="409"/>
      <c r="R8" s="412"/>
      <c r="S8" s="412"/>
      <c r="T8" s="412"/>
      <c r="U8" s="412"/>
      <c r="V8" s="413"/>
      <c r="W8" s="416"/>
      <c r="X8" s="417"/>
      <c r="Y8" s="417"/>
      <c r="Z8" s="417"/>
      <c r="AA8" s="417"/>
      <c r="AB8" s="408"/>
      <c r="AC8" s="424"/>
      <c r="AD8" s="425"/>
      <c r="AE8" s="425"/>
      <c r="AF8" s="425"/>
      <c r="AG8" s="425"/>
      <c r="AH8" s="425"/>
      <c r="AI8" s="425"/>
      <c r="AJ8" s="425"/>
      <c r="AK8" s="425"/>
      <c r="AL8" s="426"/>
      <c r="AM8" s="427" t="s">
        <v>108</v>
      </c>
      <c r="AN8" s="428"/>
      <c r="AO8" s="428"/>
      <c r="AP8" s="428"/>
      <c r="AQ8" s="428"/>
      <c r="AR8" s="428"/>
      <c r="AS8" s="428"/>
      <c r="AT8" s="429"/>
      <c r="AU8" s="430" t="s">
        <v>109</v>
      </c>
      <c r="AV8" s="431"/>
      <c r="AW8" s="431"/>
      <c r="AX8" s="431"/>
      <c r="AY8" s="432" t="s">
        <v>110</v>
      </c>
      <c r="AZ8" s="433"/>
      <c r="BA8" s="433"/>
      <c r="BB8" s="433"/>
      <c r="BC8" s="433"/>
      <c r="BD8" s="433"/>
      <c r="BE8" s="433"/>
      <c r="BF8" s="433"/>
      <c r="BG8" s="433"/>
      <c r="BH8" s="433"/>
      <c r="BI8" s="433"/>
      <c r="BJ8" s="433"/>
      <c r="BK8" s="433"/>
      <c r="BL8" s="433"/>
      <c r="BM8" s="434"/>
      <c r="BN8" s="398">
        <v>102853</v>
      </c>
      <c r="BO8" s="399"/>
      <c r="BP8" s="399"/>
      <c r="BQ8" s="399"/>
      <c r="BR8" s="399"/>
      <c r="BS8" s="399"/>
      <c r="BT8" s="399"/>
      <c r="BU8" s="400"/>
      <c r="BV8" s="398">
        <v>10796</v>
      </c>
      <c r="BW8" s="399"/>
      <c r="BX8" s="399"/>
      <c r="BY8" s="399"/>
      <c r="BZ8" s="399"/>
      <c r="CA8" s="399"/>
      <c r="CB8" s="399"/>
      <c r="CC8" s="400"/>
      <c r="CD8" s="401" t="s">
        <v>111</v>
      </c>
      <c r="CE8" s="402"/>
      <c r="CF8" s="402"/>
      <c r="CG8" s="402"/>
      <c r="CH8" s="402"/>
      <c r="CI8" s="402"/>
      <c r="CJ8" s="402"/>
      <c r="CK8" s="402"/>
      <c r="CL8" s="402"/>
      <c r="CM8" s="402"/>
      <c r="CN8" s="402"/>
      <c r="CO8" s="402"/>
      <c r="CP8" s="402"/>
      <c r="CQ8" s="402"/>
      <c r="CR8" s="402"/>
      <c r="CS8" s="403"/>
      <c r="CT8" s="438">
        <v>0.2</v>
      </c>
      <c r="CU8" s="439"/>
      <c r="CV8" s="439"/>
      <c r="CW8" s="439"/>
      <c r="CX8" s="439"/>
      <c r="CY8" s="439"/>
      <c r="CZ8" s="439"/>
      <c r="DA8" s="440"/>
      <c r="DB8" s="438">
        <v>0.22</v>
      </c>
      <c r="DC8" s="439"/>
      <c r="DD8" s="439"/>
      <c r="DE8" s="439"/>
      <c r="DF8" s="439"/>
      <c r="DG8" s="439"/>
      <c r="DH8" s="439"/>
      <c r="DI8" s="440"/>
    </row>
    <row r="9" spans="1:119" ht="18.75" customHeight="1" thickBot="1" x14ac:dyDescent="0.25">
      <c r="A9" s="172"/>
      <c r="B9" s="392" t="s">
        <v>112</v>
      </c>
      <c r="C9" s="393"/>
      <c r="D9" s="393"/>
      <c r="E9" s="393"/>
      <c r="F9" s="393"/>
      <c r="G9" s="393"/>
      <c r="H9" s="393"/>
      <c r="I9" s="393"/>
      <c r="J9" s="393"/>
      <c r="K9" s="441"/>
      <c r="L9" s="442" t="s">
        <v>113</v>
      </c>
      <c r="M9" s="443"/>
      <c r="N9" s="443"/>
      <c r="O9" s="443"/>
      <c r="P9" s="443"/>
      <c r="Q9" s="444"/>
      <c r="R9" s="445">
        <v>1144</v>
      </c>
      <c r="S9" s="446"/>
      <c r="T9" s="446"/>
      <c r="U9" s="446"/>
      <c r="V9" s="447"/>
      <c r="W9" s="355" t="s">
        <v>114</v>
      </c>
      <c r="X9" s="356"/>
      <c r="Y9" s="356"/>
      <c r="Z9" s="356"/>
      <c r="AA9" s="356"/>
      <c r="AB9" s="356"/>
      <c r="AC9" s="356"/>
      <c r="AD9" s="356"/>
      <c r="AE9" s="356"/>
      <c r="AF9" s="356"/>
      <c r="AG9" s="356"/>
      <c r="AH9" s="356"/>
      <c r="AI9" s="356"/>
      <c r="AJ9" s="356"/>
      <c r="AK9" s="356"/>
      <c r="AL9" s="357"/>
      <c r="AM9" s="427" t="s">
        <v>115</v>
      </c>
      <c r="AN9" s="428"/>
      <c r="AO9" s="428"/>
      <c r="AP9" s="428"/>
      <c r="AQ9" s="428"/>
      <c r="AR9" s="428"/>
      <c r="AS9" s="428"/>
      <c r="AT9" s="429"/>
      <c r="AU9" s="430" t="s">
        <v>116</v>
      </c>
      <c r="AV9" s="431"/>
      <c r="AW9" s="431"/>
      <c r="AX9" s="431"/>
      <c r="AY9" s="432" t="s">
        <v>117</v>
      </c>
      <c r="AZ9" s="433"/>
      <c r="BA9" s="433"/>
      <c r="BB9" s="433"/>
      <c r="BC9" s="433"/>
      <c r="BD9" s="433"/>
      <c r="BE9" s="433"/>
      <c r="BF9" s="433"/>
      <c r="BG9" s="433"/>
      <c r="BH9" s="433"/>
      <c r="BI9" s="433"/>
      <c r="BJ9" s="433"/>
      <c r="BK9" s="433"/>
      <c r="BL9" s="433"/>
      <c r="BM9" s="434"/>
      <c r="BN9" s="398">
        <v>92057</v>
      </c>
      <c r="BO9" s="399"/>
      <c r="BP9" s="399"/>
      <c r="BQ9" s="399"/>
      <c r="BR9" s="399"/>
      <c r="BS9" s="399"/>
      <c r="BT9" s="399"/>
      <c r="BU9" s="400"/>
      <c r="BV9" s="398">
        <v>-7250</v>
      </c>
      <c r="BW9" s="399"/>
      <c r="BX9" s="399"/>
      <c r="BY9" s="399"/>
      <c r="BZ9" s="399"/>
      <c r="CA9" s="399"/>
      <c r="CB9" s="399"/>
      <c r="CC9" s="400"/>
      <c r="CD9" s="401" t="s">
        <v>118</v>
      </c>
      <c r="CE9" s="402"/>
      <c r="CF9" s="402"/>
      <c r="CG9" s="402"/>
      <c r="CH9" s="402"/>
      <c r="CI9" s="402"/>
      <c r="CJ9" s="402"/>
      <c r="CK9" s="402"/>
      <c r="CL9" s="402"/>
      <c r="CM9" s="402"/>
      <c r="CN9" s="402"/>
      <c r="CO9" s="402"/>
      <c r="CP9" s="402"/>
      <c r="CQ9" s="402"/>
      <c r="CR9" s="402"/>
      <c r="CS9" s="403"/>
      <c r="CT9" s="395">
        <v>10.9</v>
      </c>
      <c r="CU9" s="396"/>
      <c r="CV9" s="396"/>
      <c r="CW9" s="396"/>
      <c r="CX9" s="396"/>
      <c r="CY9" s="396"/>
      <c r="CZ9" s="396"/>
      <c r="DA9" s="397"/>
      <c r="DB9" s="395">
        <v>10.9</v>
      </c>
      <c r="DC9" s="396"/>
      <c r="DD9" s="396"/>
      <c r="DE9" s="396"/>
      <c r="DF9" s="396"/>
      <c r="DG9" s="396"/>
      <c r="DH9" s="396"/>
      <c r="DI9" s="397"/>
    </row>
    <row r="10" spans="1:119" ht="18.75" customHeight="1" thickBot="1" x14ac:dyDescent="0.25">
      <c r="A10" s="172"/>
      <c r="B10" s="392"/>
      <c r="C10" s="393"/>
      <c r="D10" s="393"/>
      <c r="E10" s="393"/>
      <c r="F10" s="393"/>
      <c r="G10" s="393"/>
      <c r="H10" s="393"/>
      <c r="I10" s="393"/>
      <c r="J10" s="393"/>
      <c r="K10" s="441"/>
      <c r="L10" s="448" t="s">
        <v>119</v>
      </c>
      <c r="M10" s="428"/>
      <c r="N10" s="428"/>
      <c r="O10" s="428"/>
      <c r="P10" s="428"/>
      <c r="Q10" s="429"/>
      <c r="R10" s="449">
        <v>1368</v>
      </c>
      <c r="S10" s="450"/>
      <c r="T10" s="450"/>
      <c r="U10" s="450"/>
      <c r="V10" s="451"/>
      <c r="W10" s="386"/>
      <c r="X10" s="387"/>
      <c r="Y10" s="387"/>
      <c r="Z10" s="387"/>
      <c r="AA10" s="387"/>
      <c r="AB10" s="387"/>
      <c r="AC10" s="387"/>
      <c r="AD10" s="387"/>
      <c r="AE10" s="387"/>
      <c r="AF10" s="387"/>
      <c r="AG10" s="387"/>
      <c r="AH10" s="387"/>
      <c r="AI10" s="387"/>
      <c r="AJ10" s="387"/>
      <c r="AK10" s="387"/>
      <c r="AL10" s="390"/>
      <c r="AM10" s="427" t="s">
        <v>120</v>
      </c>
      <c r="AN10" s="428"/>
      <c r="AO10" s="428"/>
      <c r="AP10" s="428"/>
      <c r="AQ10" s="428"/>
      <c r="AR10" s="428"/>
      <c r="AS10" s="428"/>
      <c r="AT10" s="429"/>
      <c r="AU10" s="430" t="s">
        <v>121</v>
      </c>
      <c r="AV10" s="431"/>
      <c r="AW10" s="431"/>
      <c r="AX10" s="431"/>
      <c r="AY10" s="432" t="s">
        <v>122</v>
      </c>
      <c r="AZ10" s="433"/>
      <c r="BA10" s="433"/>
      <c r="BB10" s="433"/>
      <c r="BC10" s="433"/>
      <c r="BD10" s="433"/>
      <c r="BE10" s="433"/>
      <c r="BF10" s="433"/>
      <c r="BG10" s="433"/>
      <c r="BH10" s="433"/>
      <c r="BI10" s="433"/>
      <c r="BJ10" s="433"/>
      <c r="BK10" s="433"/>
      <c r="BL10" s="433"/>
      <c r="BM10" s="434"/>
      <c r="BN10" s="398">
        <v>10013</v>
      </c>
      <c r="BO10" s="399"/>
      <c r="BP10" s="399"/>
      <c r="BQ10" s="399"/>
      <c r="BR10" s="399"/>
      <c r="BS10" s="399"/>
      <c r="BT10" s="399"/>
      <c r="BU10" s="400"/>
      <c r="BV10" s="398">
        <v>23</v>
      </c>
      <c r="BW10" s="399"/>
      <c r="BX10" s="399"/>
      <c r="BY10" s="399"/>
      <c r="BZ10" s="399"/>
      <c r="CA10" s="399"/>
      <c r="CB10" s="399"/>
      <c r="CC10" s="400"/>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392"/>
      <c r="C11" s="393"/>
      <c r="D11" s="393"/>
      <c r="E11" s="393"/>
      <c r="F11" s="393"/>
      <c r="G11" s="393"/>
      <c r="H11" s="393"/>
      <c r="I11" s="393"/>
      <c r="J11" s="393"/>
      <c r="K11" s="441"/>
      <c r="L11" s="452" t="s">
        <v>124</v>
      </c>
      <c r="M11" s="453"/>
      <c r="N11" s="453"/>
      <c r="O11" s="453"/>
      <c r="P11" s="453"/>
      <c r="Q11" s="454"/>
      <c r="R11" s="455" t="s">
        <v>125</v>
      </c>
      <c r="S11" s="456"/>
      <c r="T11" s="456"/>
      <c r="U11" s="456"/>
      <c r="V11" s="457"/>
      <c r="W11" s="386"/>
      <c r="X11" s="387"/>
      <c r="Y11" s="387"/>
      <c r="Z11" s="387"/>
      <c r="AA11" s="387"/>
      <c r="AB11" s="387"/>
      <c r="AC11" s="387"/>
      <c r="AD11" s="387"/>
      <c r="AE11" s="387"/>
      <c r="AF11" s="387"/>
      <c r="AG11" s="387"/>
      <c r="AH11" s="387"/>
      <c r="AI11" s="387"/>
      <c r="AJ11" s="387"/>
      <c r="AK11" s="387"/>
      <c r="AL11" s="390"/>
      <c r="AM11" s="427" t="s">
        <v>126</v>
      </c>
      <c r="AN11" s="428"/>
      <c r="AO11" s="428"/>
      <c r="AP11" s="428"/>
      <c r="AQ11" s="428"/>
      <c r="AR11" s="428"/>
      <c r="AS11" s="428"/>
      <c r="AT11" s="429"/>
      <c r="AU11" s="430" t="s">
        <v>127</v>
      </c>
      <c r="AV11" s="431"/>
      <c r="AW11" s="431"/>
      <c r="AX11" s="431"/>
      <c r="AY11" s="432" t="s">
        <v>128</v>
      </c>
      <c r="AZ11" s="433"/>
      <c r="BA11" s="433"/>
      <c r="BB11" s="433"/>
      <c r="BC11" s="433"/>
      <c r="BD11" s="433"/>
      <c r="BE11" s="433"/>
      <c r="BF11" s="433"/>
      <c r="BG11" s="433"/>
      <c r="BH11" s="433"/>
      <c r="BI11" s="433"/>
      <c r="BJ11" s="433"/>
      <c r="BK11" s="433"/>
      <c r="BL11" s="433"/>
      <c r="BM11" s="434"/>
      <c r="BN11" s="398">
        <v>0</v>
      </c>
      <c r="BO11" s="399"/>
      <c r="BP11" s="399"/>
      <c r="BQ11" s="399"/>
      <c r="BR11" s="399"/>
      <c r="BS11" s="399"/>
      <c r="BT11" s="399"/>
      <c r="BU11" s="400"/>
      <c r="BV11" s="398">
        <v>0</v>
      </c>
      <c r="BW11" s="399"/>
      <c r="BX11" s="399"/>
      <c r="BY11" s="399"/>
      <c r="BZ11" s="399"/>
      <c r="CA11" s="399"/>
      <c r="CB11" s="399"/>
      <c r="CC11" s="400"/>
      <c r="CD11" s="401" t="s">
        <v>129</v>
      </c>
      <c r="CE11" s="402"/>
      <c r="CF11" s="402"/>
      <c r="CG11" s="402"/>
      <c r="CH11" s="402"/>
      <c r="CI11" s="402"/>
      <c r="CJ11" s="402"/>
      <c r="CK11" s="402"/>
      <c r="CL11" s="402"/>
      <c r="CM11" s="402"/>
      <c r="CN11" s="402"/>
      <c r="CO11" s="402"/>
      <c r="CP11" s="402"/>
      <c r="CQ11" s="402"/>
      <c r="CR11" s="402"/>
      <c r="CS11" s="403"/>
      <c r="CT11" s="438" t="s">
        <v>130</v>
      </c>
      <c r="CU11" s="439"/>
      <c r="CV11" s="439"/>
      <c r="CW11" s="439"/>
      <c r="CX11" s="439"/>
      <c r="CY11" s="439"/>
      <c r="CZ11" s="439"/>
      <c r="DA11" s="440"/>
      <c r="DB11" s="438" t="s">
        <v>130</v>
      </c>
      <c r="DC11" s="439"/>
      <c r="DD11" s="439"/>
      <c r="DE11" s="439"/>
      <c r="DF11" s="439"/>
      <c r="DG11" s="439"/>
      <c r="DH11" s="439"/>
      <c r="DI11" s="440"/>
    </row>
    <row r="12" spans="1:119" ht="18.75" customHeight="1" x14ac:dyDescent="0.2">
      <c r="A12" s="172"/>
      <c r="B12" s="458" t="s">
        <v>131</v>
      </c>
      <c r="C12" s="459"/>
      <c r="D12" s="459"/>
      <c r="E12" s="459"/>
      <c r="F12" s="459"/>
      <c r="G12" s="459"/>
      <c r="H12" s="459"/>
      <c r="I12" s="459"/>
      <c r="J12" s="459"/>
      <c r="K12" s="460"/>
      <c r="L12" s="467" t="s">
        <v>132</v>
      </c>
      <c r="M12" s="468"/>
      <c r="N12" s="468"/>
      <c r="O12" s="468"/>
      <c r="P12" s="468"/>
      <c r="Q12" s="469"/>
      <c r="R12" s="470">
        <v>1210</v>
      </c>
      <c r="S12" s="471"/>
      <c r="T12" s="471"/>
      <c r="U12" s="471"/>
      <c r="V12" s="472"/>
      <c r="W12" s="473" t="s">
        <v>1</v>
      </c>
      <c r="X12" s="431"/>
      <c r="Y12" s="431"/>
      <c r="Z12" s="431"/>
      <c r="AA12" s="431"/>
      <c r="AB12" s="474"/>
      <c r="AC12" s="475" t="s">
        <v>133</v>
      </c>
      <c r="AD12" s="476"/>
      <c r="AE12" s="476"/>
      <c r="AF12" s="476"/>
      <c r="AG12" s="477"/>
      <c r="AH12" s="475" t="s">
        <v>134</v>
      </c>
      <c r="AI12" s="476"/>
      <c r="AJ12" s="476"/>
      <c r="AK12" s="476"/>
      <c r="AL12" s="478"/>
      <c r="AM12" s="427" t="s">
        <v>135</v>
      </c>
      <c r="AN12" s="428"/>
      <c r="AO12" s="428"/>
      <c r="AP12" s="428"/>
      <c r="AQ12" s="428"/>
      <c r="AR12" s="428"/>
      <c r="AS12" s="428"/>
      <c r="AT12" s="429"/>
      <c r="AU12" s="430" t="s">
        <v>109</v>
      </c>
      <c r="AV12" s="431"/>
      <c r="AW12" s="431"/>
      <c r="AX12" s="431"/>
      <c r="AY12" s="432" t="s">
        <v>136</v>
      </c>
      <c r="AZ12" s="433"/>
      <c r="BA12" s="433"/>
      <c r="BB12" s="433"/>
      <c r="BC12" s="433"/>
      <c r="BD12" s="433"/>
      <c r="BE12" s="433"/>
      <c r="BF12" s="433"/>
      <c r="BG12" s="433"/>
      <c r="BH12" s="433"/>
      <c r="BI12" s="433"/>
      <c r="BJ12" s="433"/>
      <c r="BK12" s="433"/>
      <c r="BL12" s="433"/>
      <c r="BM12" s="434"/>
      <c r="BN12" s="398">
        <v>0</v>
      </c>
      <c r="BO12" s="399"/>
      <c r="BP12" s="399"/>
      <c r="BQ12" s="399"/>
      <c r="BR12" s="399"/>
      <c r="BS12" s="399"/>
      <c r="BT12" s="399"/>
      <c r="BU12" s="400"/>
      <c r="BV12" s="398">
        <v>30000</v>
      </c>
      <c r="BW12" s="399"/>
      <c r="BX12" s="399"/>
      <c r="BY12" s="399"/>
      <c r="BZ12" s="399"/>
      <c r="CA12" s="399"/>
      <c r="CB12" s="399"/>
      <c r="CC12" s="400"/>
      <c r="CD12" s="401" t="s">
        <v>137</v>
      </c>
      <c r="CE12" s="402"/>
      <c r="CF12" s="402"/>
      <c r="CG12" s="402"/>
      <c r="CH12" s="402"/>
      <c r="CI12" s="402"/>
      <c r="CJ12" s="402"/>
      <c r="CK12" s="402"/>
      <c r="CL12" s="402"/>
      <c r="CM12" s="402"/>
      <c r="CN12" s="402"/>
      <c r="CO12" s="402"/>
      <c r="CP12" s="402"/>
      <c r="CQ12" s="402"/>
      <c r="CR12" s="402"/>
      <c r="CS12" s="403"/>
      <c r="CT12" s="438" t="s">
        <v>138</v>
      </c>
      <c r="CU12" s="439"/>
      <c r="CV12" s="439"/>
      <c r="CW12" s="439"/>
      <c r="CX12" s="439"/>
      <c r="CY12" s="439"/>
      <c r="CZ12" s="439"/>
      <c r="DA12" s="440"/>
      <c r="DB12" s="438" t="s">
        <v>130</v>
      </c>
      <c r="DC12" s="439"/>
      <c r="DD12" s="439"/>
      <c r="DE12" s="439"/>
      <c r="DF12" s="439"/>
      <c r="DG12" s="439"/>
      <c r="DH12" s="439"/>
      <c r="DI12" s="440"/>
    </row>
    <row r="13" spans="1:119" ht="18.75" customHeight="1" x14ac:dyDescent="0.2">
      <c r="A13" s="172"/>
      <c r="B13" s="461"/>
      <c r="C13" s="462"/>
      <c r="D13" s="462"/>
      <c r="E13" s="462"/>
      <c r="F13" s="462"/>
      <c r="G13" s="462"/>
      <c r="H13" s="462"/>
      <c r="I13" s="462"/>
      <c r="J13" s="462"/>
      <c r="K13" s="463"/>
      <c r="L13" s="187"/>
      <c r="M13" s="489" t="s">
        <v>139</v>
      </c>
      <c r="N13" s="490"/>
      <c r="O13" s="490"/>
      <c r="P13" s="490"/>
      <c r="Q13" s="491"/>
      <c r="R13" s="482">
        <v>1203</v>
      </c>
      <c r="S13" s="483"/>
      <c r="T13" s="483"/>
      <c r="U13" s="483"/>
      <c r="V13" s="484"/>
      <c r="W13" s="414" t="s">
        <v>140</v>
      </c>
      <c r="X13" s="415"/>
      <c r="Y13" s="415"/>
      <c r="Z13" s="415"/>
      <c r="AA13" s="415"/>
      <c r="AB13" s="405"/>
      <c r="AC13" s="449">
        <v>27</v>
      </c>
      <c r="AD13" s="450"/>
      <c r="AE13" s="450"/>
      <c r="AF13" s="450"/>
      <c r="AG13" s="492"/>
      <c r="AH13" s="449">
        <v>24</v>
      </c>
      <c r="AI13" s="450"/>
      <c r="AJ13" s="450"/>
      <c r="AK13" s="450"/>
      <c r="AL13" s="451"/>
      <c r="AM13" s="427" t="s">
        <v>141</v>
      </c>
      <c r="AN13" s="428"/>
      <c r="AO13" s="428"/>
      <c r="AP13" s="428"/>
      <c r="AQ13" s="428"/>
      <c r="AR13" s="428"/>
      <c r="AS13" s="428"/>
      <c r="AT13" s="429"/>
      <c r="AU13" s="430" t="s">
        <v>121</v>
      </c>
      <c r="AV13" s="431"/>
      <c r="AW13" s="431"/>
      <c r="AX13" s="431"/>
      <c r="AY13" s="432" t="s">
        <v>142</v>
      </c>
      <c r="AZ13" s="433"/>
      <c r="BA13" s="433"/>
      <c r="BB13" s="433"/>
      <c r="BC13" s="433"/>
      <c r="BD13" s="433"/>
      <c r="BE13" s="433"/>
      <c r="BF13" s="433"/>
      <c r="BG13" s="433"/>
      <c r="BH13" s="433"/>
      <c r="BI13" s="433"/>
      <c r="BJ13" s="433"/>
      <c r="BK13" s="433"/>
      <c r="BL13" s="433"/>
      <c r="BM13" s="434"/>
      <c r="BN13" s="398">
        <v>102070</v>
      </c>
      <c r="BO13" s="399"/>
      <c r="BP13" s="399"/>
      <c r="BQ13" s="399"/>
      <c r="BR13" s="399"/>
      <c r="BS13" s="399"/>
      <c r="BT13" s="399"/>
      <c r="BU13" s="400"/>
      <c r="BV13" s="398">
        <v>-37227</v>
      </c>
      <c r="BW13" s="399"/>
      <c r="BX13" s="399"/>
      <c r="BY13" s="399"/>
      <c r="BZ13" s="399"/>
      <c r="CA13" s="399"/>
      <c r="CB13" s="399"/>
      <c r="CC13" s="400"/>
      <c r="CD13" s="401" t="s">
        <v>143</v>
      </c>
      <c r="CE13" s="402"/>
      <c r="CF13" s="402"/>
      <c r="CG13" s="402"/>
      <c r="CH13" s="402"/>
      <c r="CI13" s="402"/>
      <c r="CJ13" s="402"/>
      <c r="CK13" s="402"/>
      <c r="CL13" s="402"/>
      <c r="CM13" s="402"/>
      <c r="CN13" s="402"/>
      <c r="CO13" s="402"/>
      <c r="CP13" s="402"/>
      <c r="CQ13" s="402"/>
      <c r="CR13" s="402"/>
      <c r="CS13" s="403"/>
      <c r="CT13" s="395">
        <v>5.0999999999999996</v>
      </c>
      <c r="CU13" s="396"/>
      <c r="CV13" s="396"/>
      <c r="CW13" s="396"/>
      <c r="CX13" s="396"/>
      <c r="CY13" s="396"/>
      <c r="CZ13" s="396"/>
      <c r="DA13" s="397"/>
      <c r="DB13" s="395">
        <v>4.5999999999999996</v>
      </c>
      <c r="DC13" s="396"/>
      <c r="DD13" s="396"/>
      <c r="DE13" s="396"/>
      <c r="DF13" s="396"/>
      <c r="DG13" s="396"/>
      <c r="DH13" s="396"/>
      <c r="DI13" s="397"/>
    </row>
    <row r="14" spans="1:119" ht="18.75" customHeight="1" thickBot="1" x14ac:dyDescent="0.25">
      <c r="A14" s="172"/>
      <c r="B14" s="461"/>
      <c r="C14" s="462"/>
      <c r="D14" s="462"/>
      <c r="E14" s="462"/>
      <c r="F14" s="462"/>
      <c r="G14" s="462"/>
      <c r="H14" s="462"/>
      <c r="I14" s="462"/>
      <c r="J14" s="462"/>
      <c r="K14" s="463"/>
      <c r="L14" s="479" t="s">
        <v>144</v>
      </c>
      <c r="M14" s="480"/>
      <c r="N14" s="480"/>
      <c r="O14" s="480"/>
      <c r="P14" s="480"/>
      <c r="Q14" s="481"/>
      <c r="R14" s="482">
        <v>1248</v>
      </c>
      <c r="S14" s="483"/>
      <c r="T14" s="483"/>
      <c r="U14" s="483"/>
      <c r="V14" s="484"/>
      <c r="W14" s="388"/>
      <c r="X14" s="389"/>
      <c r="Y14" s="389"/>
      <c r="Z14" s="389"/>
      <c r="AA14" s="389"/>
      <c r="AB14" s="378"/>
      <c r="AC14" s="485">
        <v>5.3</v>
      </c>
      <c r="AD14" s="486"/>
      <c r="AE14" s="486"/>
      <c r="AF14" s="486"/>
      <c r="AG14" s="487"/>
      <c r="AH14" s="485">
        <v>4</v>
      </c>
      <c r="AI14" s="486"/>
      <c r="AJ14" s="486"/>
      <c r="AK14" s="486"/>
      <c r="AL14" s="488"/>
      <c r="AM14" s="427"/>
      <c r="AN14" s="428"/>
      <c r="AO14" s="428"/>
      <c r="AP14" s="428"/>
      <c r="AQ14" s="428"/>
      <c r="AR14" s="428"/>
      <c r="AS14" s="428"/>
      <c r="AT14" s="429"/>
      <c r="AU14" s="430"/>
      <c r="AV14" s="431"/>
      <c r="AW14" s="431"/>
      <c r="AX14" s="431"/>
      <c r="AY14" s="432"/>
      <c r="AZ14" s="433"/>
      <c r="BA14" s="433"/>
      <c r="BB14" s="433"/>
      <c r="BC14" s="433"/>
      <c r="BD14" s="433"/>
      <c r="BE14" s="433"/>
      <c r="BF14" s="433"/>
      <c r="BG14" s="433"/>
      <c r="BH14" s="433"/>
      <c r="BI14" s="433"/>
      <c r="BJ14" s="433"/>
      <c r="BK14" s="433"/>
      <c r="BL14" s="433"/>
      <c r="BM14" s="434"/>
      <c r="BN14" s="398"/>
      <c r="BO14" s="399"/>
      <c r="BP14" s="399"/>
      <c r="BQ14" s="399"/>
      <c r="BR14" s="399"/>
      <c r="BS14" s="399"/>
      <c r="BT14" s="399"/>
      <c r="BU14" s="400"/>
      <c r="BV14" s="398"/>
      <c r="BW14" s="399"/>
      <c r="BX14" s="399"/>
      <c r="BY14" s="399"/>
      <c r="BZ14" s="399"/>
      <c r="CA14" s="399"/>
      <c r="CB14" s="399"/>
      <c r="CC14" s="400"/>
      <c r="CD14" s="493" t="s">
        <v>145</v>
      </c>
      <c r="CE14" s="494"/>
      <c r="CF14" s="494"/>
      <c r="CG14" s="494"/>
      <c r="CH14" s="494"/>
      <c r="CI14" s="494"/>
      <c r="CJ14" s="494"/>
      <c r="CK14" s="494"/>
      <c r="CL14" s="494"/>
      <c r="CM14" s="494"/>
      <c r="CN14" s="494"/>
      <c r="CO14" s="494"/>
      <c r="CP14" s="494"/>
      <c r="CQ14" s="494"/>
      <c r="CR14" s="494"/>
      <c r="CS14" s="495"/>
      <c r="CT14" s="496">
        <v>1.4</v>
      </c>
      <c r="CU14" s="497"/>
      <c r="CV14" s="497"/>
      <c r="CW14" s="497"/>
      <c r="CX14" s="497"/>
      <c r="CY14" s="497"/>
      <c r="CZ14" s="497"/>
      <c r="DA14" s="498"/>
      <c r="DB14" s="496" t="s">
        <v>146</v>
      </c>
      <c r="DC14" s="497"/>
      <c r="DD14" s="497"/>
      <c r="DE14" s="497"/>
      <c r="DF14" s="497"/>
      <c r="DG14" s="497"/>
      <c r="DH14" s="497"/>
      <c r="DI14" s="498"/>
    </row>
    <row r="15" spans="1:119" ht="18.75" customHeight="1" x14ac:dyDescent="0.2">
      <c r="A15" s="172"/>
      <c r="B15" s="461"/>
      <c r="C15" s="462"/>
      <c r="D15" s="462"/>
      <c r="E15" s="462"/>
      <c r="F15" s="462"/>
      <c r="G15" s="462"/>
      <c r="H15" s="462"/>
      <c r="I15" s="462"/>
      <c r="J15" s="462"/>
      <c r="K15" s="463"/>
      <c r="L15" s="187"/>
      <c r="M15" s="489" t="s">
        <v>147</v>
      </c>
      <c r="N15" s="490"/>
      <c r="O15" s="490"/>
      <c r="P15" s="490"/>
      <c r="Q15" s="491"/>
      <c r="R15" s="482">
        <v>1243</v>
      </c>
      <c r="S15" s="483"/>
      <c r="T15" s="483"/>
      <c r="U15" s="483"/>
      <c r="V15" s="484"/>
      <c r="W15" s="414" t="s">
        <v>148</v>
      </c>
      <c r="X15" s="415"/>
      <c r="Y15" s="415"/>
      <c r="Z15" s="415"/>
      <c r="AA15" s="415"/>
      <c r="AB15" s="405"/>
      <c r="AC15" s="449">
        <v>112</v>
      </c>
      <c r="AD15" s="450"/>
      <c r="AE15" s="450"/>
      <c r="AF15" s="450"/>
      <c r="AG15" s="492"/>
      <c r="AH15" s="449">
        <v>131</v>
      </c>
      <c r="AI15" s="450"/>
      <c r="AJ15" s="450"/>
      <c r="AK15" s="450"/>
      <c r="AL15" s="451"/>
      <c r="AM15" s="427"/>
      <c r="AN15" s="428"/>
      <c r="AO15" s="428"/>
      <c r="AP15" s="428"/>
      <c r="AQ15" s="428"/>
      <c r="AR15" s="428"/>
      <c r="AS15" s="428"/>
      <c r="AT15" s="429"/>
      <c r="AU15" s="430"/>
      <c r="AV15" s="431"/>
      <c r="AW15" s="431"/>
      <c r="AX15" s="431"/>
      <c r="AY15" s="358" t="s">
        <v>149</v>
      </c>
      <c r="AZ15" s="359"/>
      <c r="BA15" s="359"/>
      <c r="BB15" s="359"/>
      <c r="BC15" s="359"/>
      <c r="BD15" s="359"/>
      <c r="BE15" s="359"/>
      <c r="BF15" s="359"/>
      <c r="BG15" s="359"/>
      <c r="BH15" s="359"/>
      <c r="BI15" s="359"/>
      <c r="BJ15" s="359"/>
      <c r="BK15" s="359"/>
      <c r="BL15" s="359"/>
      <c r="BM15" s="360"/>
      <c r="BN15" s="361">
        <v>176632</v>
      </c>
      <c r="BO15" s="362"/>
      <c r="BP15" s="362"/>
      <c r="BQ15" s="362"/>
      <c r="BR15" s="362"/>
      <c r="BS15" s="362"/>
      <c r="BT15" s="362"/>
      <c r="BU15" s="363"/>
      <c r="BV15" s="361">
        <v>180331</v>
      </c>
      <c r="BW15" s="362"/>
      <c r="BX15" s="362"/>
      <c r="BY15" s="362"/>
      <c r="BZ15" s="362"/>
      <c r="CA15" s="362"/>
      <c r="CB15" s="362"/>
      <c r="CC15" s="363"/>
      <c r="CD15" s="499" t="s">
        <v>150</v>
      </c>
      <c r="CE15" s="500"/>
      <c r="CF15" s="500"/>
      <c r="CG15" s="500"/>
      <c r="CH15" s="500"/>
      <c r="CI15" s="500"/>
      <c r="CJ15" s="500"/>
      <c r="CK15" s="500"/>
      <c r="CL15" s="500"/>
      <c r="CM15" s="500"/>
      <c r="CN15" s="500"/>
      <c r="CO15" s="500"/>
      <c r="CP15" s="500"/>
      <c r="CQ15" s="500"/>
      <c r="CR15" s="500"/>
      <c r="CS15" s="50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61"/>
      <c r="C16" s="462"/>
      <c r="D16" s="462"/>
      <c r="E16" s="462"/>
      <c r="F16" s="462"/>
      <c r="G16" s="462"/>
      <c r="H16" s="462"/>
      <c r="I16" s="462"/>
      <c r="J16" s="462"/>
      <c r="K16" s="463"/>
      <c r="L16" s="479" t="s">
        <v>151</v>
      </c>
      <c r="M16" s="502"/>
      <c r="N16" s="502"/>
      <c r="O16" s="502"/>
      <c r="P16" s="502"/>
      <c r="Q16" s="503"/>
      <c r="R16" s="504" t="s">
        <v>152</v>
      </c>
      <c r="S16" s="505"/>
      <c r="T16" s="505"/>
      <c r="U16" s="505"/>
      <c r="V16" s="506"/>
      <c r="W16" s="388"/>
      <c r="X16" s="389"/>
      <c r="Y16" s="389"/>
      <c r="Z16" s="389"/>
      <c r="AA16" s="389"/>
      <c r="AB16" s="378"/>
      <c r="AC16" s="485">
        <v>22.1</v>
      </c>
      <c r="AD16" s="486"/>
      <c r="AE16" s="486"/>
      <c r="AF16" s="486"/>
      <c r="AG16" s="487"/>
      <c r="AH16" s="485">
        <v>22</v>
      </c>
      <c r="AI16" s="486"/>
      <c r="AJ16" s="486"/>
      <c r="AK16" s="486"/>
      <c r="AL16" s="488"/>
      <c r="AM16" s="427"/>
      <c r="AN16" s="428"/>
      <c r="AO16" s="428"/>
      <c r="AP16" s="428"/>
      <c r="AQ16" s="428"/>
      <c r="AR16" s="428"/>
      <c r="AS16" s="428"/>
      <c r="AT16" s="429"/>
      <c r="AU16" s="430"/>
      <c r="AV16" s="431"/>
      <c r="AW16" s="431"/>
      <c r="AX16" s="431"/>
      <c r="AY16" s="432" t="s">
        <v>153</v>
      </c>
      <c r="AZ16" s="433"/>
      <c r="BA16" s="433"/>
      <c r="BB16" s="433"/>
      <c r="BC16" s="433"/>
      <c r="BD16" s="433"/>
      <c r="BE16" s="433"/>
      <c r="BF16" s="433"/>
      <c r="BG16" s="433"/>
      <c r="BH16" s="433"/>
      <c r="BI16" s="433"/>
      <c r="BJ16" s="433"/>
      <c r="BK16" s="433"/>
      <c r="BL16" s="433"/>
      <c r="BM16" s="434"/>
      <c r="BN16" s="398">
        <v>957882</v>
      </c>
      <c r="BO16" s="399"/>
      <c r="BP16" s="399"/>
      <c r="BQ16" s="399"/>
      <c r="BR16" s="399"/>
      <c r="BS16" s="399"/>
      <c r="BT16" s="399"/>
      <c r="BU16" s="400"/>
      <c r="BV16" s="398">
        <v>850246</v>
      </c>
      <c r="BW16" s="399"/>
      <c r="BX16" s="399"/>
      <c r="BY16" s="399"/>
      <c r="BZ16" s="399"/>
      <c r="CA16" s="399"/>
      <c r="CB16" s="399"/>
      <c r="CC16" s="400"/>
      <c r="CD16" s="181"/>
      <c r="CE16" s="512"/>
      <c r="CF16" s="512"/>
      <c r="CG16" s="512"/>
      <c r="CH16" s="512"/>
      <c r="CI16" s="512"/>
      <c r="CJ16" s="512"/>
      <c r="CK16" s="512"/>
      <c r="CL16" s="512"/>
      <c r="CM16" s="512"/>
      <c r="CN16" s="512"/>
      <c r="CO16" s="512"/>
      <c r="CP16" s="512"/>
      <c r="CQ16" s="512"/>
      <c r="CR16" s="512"/>
      <c r="CS16" s="513"/>
      <c r="CT16" s="395"/>
      <c r="CU16" s="396"/>
      <c r="CV16" s="396"/>
      <c r="CW16" s="396"/>
      <c r="CX16" s="396"/>
      <c r="CY16" s="396"/>
      <c r="CZ16" s="396"/>
      <c r="DA16" s="397"/>
      <c r="DB16" s="395"/>
      <c r="DC16" s="396"/>
      <c r="DD16" s="396"/>
      <c r="DE16" s="396"/>
      <c r="DF16" s="396"/>
      <c r="DG16" s="396"/>
      <c r="DH16" s="396"/>
      <c r="DI16" s="397"/>
    </row>
    <row r="17" spans="1:113" ht="18.75" customHeight="1" thickBot="1" x14ac:dyDescent="0.25">
      <c r="A17" s="172"/>
      <c r="B17" s="464"/>
      <c r="C17" s="465"/>
      <c r="D17" s="465"/>
      <c r="E17" s="465"/>
      <c r="F17" s="465"/>
      <c r="G17" s="465"/>
      <c r="H17" s="465"/>
      <c r="I17" s="465"/>
      <c r="J17" s="465"/>
      <c r="K17" s="466"/>
      <c r="L17" s="191"/>
      <c r="M17" s="509" t="s">
        <v>154</v>
      </c>
      <c r="N17" s="510"/>
      <c r="O17" s="510"/>
      <c r="P17" s="510"/>
      <c r="Q17" s="511"/>
      <c r="R17" s="504" t="s">
        <v>155</v>
      </c>
      <c r="S17" s="505"/>
      <c r="T17" s="505"/>
      <c r="U17" s="505"/>
      <c r="V17" s="506"/>
      <c r="W17" s="414" t="s">
        <v>156</v>
      </c>
      <c r="X17" s="415"/>
      <c r="Y17" s="415"/>
      <c r="Z17" s="415"/>
      <c r="AA17" s="415"/>
      <c r="AB17" s="405"/>
      <c r="AC17" s="449">
        <v>367</v>
      </c>
      <c r="AD17" s="450"/>
      <c r="AE17" s="450"/>
      <c r="AF17" s="450"/>
      <c r="AG17" s="492"/>
      <c r="AH17" s="449">
        <v>440</v>
      </c>
      <c r="AI17" s="450"/>
      <c r="AJ17" s="450"/>
      <c r="AK17" s="450"/>
      <c r="AL17" s="451"/>
      <c r="AM17" s="427"/>
      <c r="AN17" s="428"/>
      <c r="AO17" s="428"/>
      <c r="AP17" s="428"/>
      <c r="AQ17" s="428"/>
      <c r="AR17" s="428"/>
      <c r="AS17" s="428"/>
      <c r="AT17" s="429"/>
      <c r="AU17" s="430"/>
      <c r="AV17" s="431"/>
      <c r="AW17" s="431"/>
      <c r="AX17" s="431"/>
      <c r="AY17" s="432" t="s">
        <v>157</v>
      </c>
      <c r="AZ17" s="433"/>
      <c r="BA17" s="433"/>
      <c r="BB17" s="433"/>
      <c r="BC17" s="433"/>
      <c r="BD17" s="433"/>
      <c r="BE17" s="433"/>
      <c r="BF17" s="433"/>
      <c r="BG17" s="433"/>
      <c r="BH17" s="433"/>
      <c r="BI17" s="433"/>
      <c r="BJ17" s="433"/>
      <c r="BK17" s="433"/>
      <c r="BL17" s="433"/>
      <c r="BM17" s="434"/>
      <c r="BN17" s="398">
        <v>224514</v>
      </c>
      <c r="BO17" s="399"/>
      <c r="BP17" s="399"/>
      <c r="BQ17" s="399"/>
      <c r="BR17" s="399"/>
      <c r="BS17" s="399"/>
      <c r="BT17" s="399"/>
      <c r="BU17" s="400"/>
      <c r="BV17" s="398">
        <v>229059</v>
      </c>
      <c r="BW17" s="399"/>
      <c r="BX17" s="399"/>
      <c r="BY17" s="399"/>
      <c r="BZ17" s="399"/>
      <c r="CA17" s="399"/>
      <c r="CB17" s="399"/>
      <c r="CC17" s="400"/>
      <c r="CD17" s="181"/>
      <c r="CE17" s="512"/>
      <c r="CF17" s="512"/>
      <c r="CG17" s="512"/>
      <c r="CH17" s="512"/>
      <c r="CI17" s="512"/>
      <c r="CJ17" s="512"/>
      <c r="CK17" s="512"/>
      <c r="CL17" s="512"/>
      <c r="CM17" s="512"/>
      <c r="CN17" s="512"/>
      <c r="CO17" s="512"/>
      <c r="CP17" s="512"/>
      <c r="CQ17" s="512"/>
      <c r="CR17" s="512"/>
      <c r="CS17" s="513"/>
      <c r="CT17" s="395"/>
      <c r="CU17" s="396"/>
      <c r="CV17" s="396"/>
      <c r="CW17" s="396"/>
      <c r="CX17" s="396"/>
      <c r="CY17" s="396"/>
      <c r="CZ17" s="396"/>
      <c r="DA17" s="397"/>
      <c r="DB17" s="395"/>
      <c r="DC17" s="396"/>
      <c r="DD17" s="396"/>
      <c r="DE17" s="396"/>
      <c r="DF17" s="396"/>
      <c r="DG17" s="396"/>
      <c r="DH17" s="396"/>
      <c r="DI17" s="397"/>
    </row>
    <row r="18" spans="1:113" ht="18.75" customHeight="1" thickBot="1" x14ac:dyDescent="0.25">
      <c r="A18" s="172"/>
      <c r="B18" s="520" t="s">
        <v>158</v>
      </c>
      <c r="C18" s="441"/>
      <c r="D18" s="441"/>
      <c r="E18" s="521"/>
      <c r="F18" s="521"/>
      <c r="G18" s="521"/>
      <c r="H18" s="521"/>
      <c r="I18" s="521"/>
      <c r="J18" s="521"/>
      <c r="K18" s="521"/>
      <c r="L18" s="522">
        <v>23.52</v>
      </c>
      <c r="M18" s="522"/>
      <c r="N18" s="522"/>
      <c r="O18" s="522"/>
      <c r="P18" s="522"/>
      <c r="Q18" s="522"/>
      <c r="R18" s="523"/>
      <c r="S18" s="523"/>
      <c r="T18" s="523"/>
      <c r="U18" s="523"/>
      <c r="V18" s="524"/>
      <c r="W18" s="416"/>
      <c r="X18" s="417"/>
      <c r="Y18" s="417"/>
      <c r="Z18" s="417"/>
      <c r="AA18" s="417"/>
      <c r="AB18" s="408"/>
      <c r="AC18" s="525">
        <v>72.5</v>
      </c>
      <c r="AD18" s="526"/>
      <c r="AE18" s="526"/>
      <c r="AF18" s="526"/>
      <c r="AG18" s="527"/>
      <c r="AH18" s="525">
        <v>73.900000000000006</v>
      </c>
      <c r="AI18" s="526"/>
      <c r="AJ18" s="526"/>
      <c r="AK18" s="526"/>
      <c r="AL18" s="528"/>
      <c r="AM18" s="427"/>
      <c r="AN18" s="428"/>
      <c r="AO18" s="428"/>
      <c r="AP18" s="428"/>
      <c r="AQ18" s="428"/>
      <c r="AR18" s="428"/>
      <c r="AS18" s="428"/>
      <c r="AT18" s="429"/>
      <c r="AU18" s="430"/>
      <c r="AV18" s="431"/>
      <c r="AW18" s="431"/>
      <c r="AX18" s="431"/>
      <c r="AY18" s="432" t="s">
        <v>159</v>
      </c>
      <c r="AZ18" s="433"/>
      <c r="BA18" s="433"/>
      <c r="BB18" s="433"/>
      <c r="BC18" s="433"/>
      <c r="BD18" s="433"/>
      <c r="BE18" s="433"/>
      <c r="BF18" s="433"/>
      <c r="BG18" s="433"/>
      <c r="BH18" s="433"/>
      <c r="BI18" s="433"/>
      <c r="BJ18" s="433"/>
      <c r="BK18" s="433"/>
      <c r="BL18" s="433"/>
      <c r="BM18" s="434"/>
      <c r="BN18" s="398">
        <v>938101</v>
      </c>
      <c r="BO18" s="399"/>
      <c r="BP18" s="399"/>
      <c r="BQ18" s="399"/>
      <c r="BR18" s="399"/>
      <c r="BS18" s="399"/>
      <c r="BT18" s="399"/>
      <c r="BU18" s="400"/>
      <c r="BV18" s="398">
        <v>902580</v>
      </c>
      <c r="BW18" s="399"/>
      <c r="BX18" s="399"/>
      <c r="BY18" s="399"/>
      <c r="BZ18" s="399"/>
      <c r="CA18" s="399"/>
      <c r="CB18" s="399"/>
      <c r="CC18" s="400"/>
      <c r="CD18" s="181"/>
      <c r="CE18" s="512"/>
      <c r="CF18" s="512"/>
      <c r="CG18" s="512"/>
      <c r="CH18" s="512"/>
      <c r="CI18" s="512"/>
      <c r="CJ18" s="512"/>
      <c r="CK18" s="512"/>
      <c r="CL18" s="512"/>
      <c r="CM18" s="512"/>
      <c r="CN18" s="512"/>
      <c r="CO18" s="512"/>
      <c r="CP18" s="512"/>
      <c r="CQ18" s="512"/>
      <c r="CR18" s="512"/>
      <c r="CS18" s="513"/>
      <c r="CT18" s="395"/>
      <c r="CU18" s="396"/>
      <c r="CV18" s="396"/>
      <c r="CW18" s="396"/>
      <c r="CX18" s="396"/>
      <c r="CY18" s="396"/>
      <c r="CZ18" s="396"/>
      <c r="DA18" s="397"/>
      <c r="DB18" s="395"/>
      <c r="DC18" s="396"/>
      <c r="DD18" s="396"/>
      <c r="DE18" s="396"/>
      <c r="DF18" s="396"/>
      <c r="DG18" s="396"/>
      <c r="DH18" s="396"/>
      <c r="DI18" s="397"/>
    </row>
    <row r="19" spans="1:113" ht="18.75" customHeight="1" thickBot="1" x14ac:dyDescent="0.25">
      <c r="A19" s="172"/>
      <c r="B19" s="520" t="s">
        <v>160</v>
      </c>
      <c r="C19" s="441"/>
      <c r="D19" s="441"/>
      <c r="E19" s="521"/>
      <c r="F19" s="521"/>
      <c r="G19" s="521"/>
      <c r="H19" s="521"/>
      <c r="I19" s="521"/>
      <c r="J19" s="521"/>
      <c r="K19" s="521"/>
      <c r="L19" s="529">
        <v>49</v>
      </c>
      <c r="M19" s="529"/>
      <c r="N19" s="529"/>
      <c r="O19" s="529"/>
      <c r="P19" s="529"/>
      <c r="Q19" s="529"/>
      <c r="R19" s="530"/>
      <c r="S19" s="530"/>
      <c r="T19" s="530"/>
      <c r="U19" s="530"/>
      <c r="V19" s="531"/>
      <c r="W19" s="355"/>
      <c r="X19" s="356"/>
      <c r="Y19" s="356"/>
      <c r="Z19" s="356"/>
      <c r="AA19" s="356"/>
      <c r="AB19" s="356"/>
      <c r="AC19" s="507"/>
      <c r="AD19" s="507"/>
      <c r="AE19" s="507"/>
      <c r="AF19" s="507"/>
      <c r="AG19" s="507"/>
      <c r="AH19" s="507"/>
      <c r="AI19" s="507"/>
      <c r="AJ19" s="507"/>
      <c r="AK19" s="507"/>
      <c r="AL19" s="508"/>
      <c r="AM19" s="427"/>
      <c r="AN19" s="428"/>
      <c r="AO19" s="428"/>
      <c r="AP19" s="428"/>
      <c r="AQ19" s="428"/>
      <c r="AR19" s="428"/>
      <c r="AS19" s="428"/>
      <c r="AT19" s="429"/>
      <c r="AU19" s="430"/>
      <c r="AV19" s="431"/>
      <c r="AW19" s="431"/>
      <c r="AX19" s="431"/>
      <c r="AY19" s="432" t="s">
        <v>161</v>
      </c>
      <c r="AZ19" s="433"/>
      <c r="BA19" s="433"/>
      <c r="BB19" s="433"/>
      <c r="BC19" s="433"/>
      <c r="BD19" s="433"/>
      <c r="BE19" s="433"/>
      <c r="BF19" s="433"/>
      <c r="BG19" s="433"/>
      <c r="BH19" s="433"/>
      <c r="BI19" s="433"/>
      <c r="BJ19" s="433"/>
      <c r="BK19" s="433"/>
      <c r="BL19" s="433"/>
      <c r="BM19" s="434"/>
      <c r="BN19" s="398">
        <v>1248999</v>
      </c>
      <c r="BO19" s="399"/>
      <c r="BP19" s="399"/>
      <c r="BQ19" s="399"/>
      <c r="BR19" s="399"/>
      <c r="BS19" s="399"/>
      <c r="BT19" s="399"/>
      <c r="BU19" s="400"/>
      <c r="BV19" s="398">
        <v>1138970</v>
      </c>
      <c r="BW19" s="399"/>
      <c r="BX19" s="399"/>
      <c r="BY19" s="399"/>
      <c r="BZ19" s="399"/>
      <c r="CA19" s="399"/>
      <c r="CB19" s="399"/>
      <c r="CC19" s="400"/>
      <c r="CD19" s="181"/>
      <c r="CE19" s="512"/>
      <c r="CF19" s="512"/>
      <c r="CG19" s="512"/>
      <c r="CH19" s="512"/>
      <c r="CI19" s="512"/>
      <c r="CJ19" s="512"/>
      <c r="CK19" s="512"/>
      <c r="CL19" s="512"/>
      <c r="CM19" s="512"/>
      <c r="CN19" s="512"/>
      <c r="CO19" s="512"/>
      <c r="CP19" s="512"/>
      <c r="CQ19" s="512"/>
      <c r="CR19" s="512"/>
      <c r="CS19" s="513"/>
      <c r="CT19" s="395"/>
      <c r="CU19" s="396"/>
      <c r="CV19" s="396"/>
      <c r="CW19" s="396"/>
      <c r="CX19" s="396"/>
      <c r="CY19" s="396"/>
      <c r="CZ19" s="396"/>
      <c r="DA19" s="397"/>
      <c r="DB19" s="395"/>
      <c r="DC19" s="396"/>
      <c r="DD19" s="396"/>
      <c r="DE19" s="396"/>
      <c r="DF19" s="396"/>
      <c r="DG19" s="396"/>
      <c r="DH19" s="396"/>
      <c r="DI19" s="397"/>
    </row>
    <row r="20" spans="1:113" ht="18.75" customHeight="1" thickBot="1" x14ac:dyDescent="0.25">
      <c r="A20" s="172"/>
      <c r="B20" s="520" t="s">
        <v>162</v>
      </c>
      <c r="C20" s="441"/>
      <c r="D20" s="441"/>
      <c r="E20" s="521"/>
      <c r="F20" s="521"/>
      <c r="G20" s="521"/>
      <c r="H20" s="521"/>
      <c r="I20" s="521"/>
      <c r="J20" s="521"/>
      <c r="K20" s="521"/>
      <c r="L20" s="529">
        <v>522</v>
      </c>
      <c r="M20" s="529"/>
      <c r="N20" s="529"/>
      <c r="O20" s="529"/>
      <c r="P20" s="529"/>
      <c r="Q20" s="529"/>
      <c r="R20" s="530"/>
      <c r="S20" s="530"/>
      <c r="T20" s="530"/>
      <c r="U20" s="530"/>
      <c r="V20" s="531"/>
      <c r="W20" s="416"/>
      <c r="X20" s="417"/>
      <c r="Y20" s="417"/>
      <c r="Z20" s="417"/>
      <c r="AA20" s="417"/>
      <c r="AB20" s="417"/>
      <c r="AC20" s="532"/>
      <c r="AD20" s="532"/>
      <c r="AE20" s="532"/>
      <c r="AF20" s="532"/>
      <c r="AG20" s="532"/>
      <c r="AH20" s="532"/>
      <c r="AI20" s="532"/>
      <c r="AJ20" s="532"/>
      <c r="AK20" s="532"/>
      <c r="AL20" s="533"/>
      <c r="AM20" s="534"/>
      <c r="AN20" s="453"/>
      <c r="AO20" s="453"/>
      <c r="AP20" s="453"/>
      <c r="AQ20" s="453"/>
      <c r="AR20" s="453"/>
      <c r="AS20" s="453"/>
      <c r="AT20" s="454"/>
      <c r="AU20" s="535"/>
      <c r="AV20" s="536"/>
      <c r="AW20" s="536"/>
      <c r="AX20" s="537"/>
      <c r="AY20" s="432"/>
      <c r="AZ20" s="433"/>
      <c r="BA20" s="433"/>
      <c r="BB20" s="433"/>
      <c r="BC20" s="433"/>
      <c r="BD20" s="433"/>
      <c r="BE20" s="433"/>
      <c r="BF20" s="433"/>
      <c r="BG20" s="433"/>
      <c r="BH20" s="433"/>
      <c r="BI20" s="433"/>
      <c r="BJ20" s="433"/>
      <c r="BK20" s="433"/>
      <c r="BL20" s="433"/>
      <c r="BM20" s="434"/>
      <c r="BN20" s="398"/>
      <c r="BO20" s="399"/>
      <c r="BP20" s="399"/>
      <c r="BQ20" s="399"/>
      <c r="BR20" s="399"/>
      <c r="BS20" s="399"/>
      <c r="BT20" s="399"/>
      <c r="BU20" s="400"/>
      <c r="BV20" s="398"/>
      <c r="BW20" s="399"/>
      <c r="BX20" s="399"/>
      <c r="BY20" s="399"/>
      <c r="BZ20" s="399"/>
      <c r="CA20" s="399"/>
      <c r="CB20" s="399"/>
      <c r="CC20" s="400"/>
      <c r="CD20" s="181"/>
      <c r="CE20" s="512"/>
      <c r="CF20" s="512"/>
      <c r="CG20" s="512"/>
      <c r="CH20" s="512"/>
      <c r="CI20" s="512"/>
      <c r="CJ20" s="512"/>
      <c r="CK20" s="512"/>
      <c r="CL20" s="512"/>
      <c r="CM20" s="512"/>
      <c r="CN20" s="512"/>
      <c r="CO20" s="512"/>
      <c r="CP20" s="512"/>
      <c r="CQ20" s="512"/>
      <c r="CR20" s="512"/>
      <c r="CS20" s="513"/>
      <c r="CT20" s="395"/>
      <c r="CU20" s="396"/>
      <c r="CV20" s="396"/>
      <c r="CW20" s="396"/>
      <c r="CX20" s="396"/>
      <c r="CY20" s="396"/>
      <c r="CZ20" s="396"/>
      <c r="DA20" s="397"/>
      <c r="DB20" s="395"/>
      <c r="DC20" s="396"/>
      <c r="DD20" s="396"/>
      <c r="DE20" s="396"/>
      <c r="DF20" s="396"/>
      <c r="DG20" s="396"/>
      <c r="DH20" s="396"/>
      <c r="DI20" s="397"/>
    </row>
    <row r="21" spans="1:113" ht="18.75" customHeight="1" thickBot="1" x14ac:dyDescent="0.25">
      <c r="A21" s="172"/>
      <c r="B21" s="538" t="s">
        <v>163</v>
      </c>
      <c r="C21" s="539"/>
      <c r="D21" s="539"/>
      <c r="E21" s="539"/>
      <c r="F21" s="539"/>
      <c r="G21" s="539"/>
      <c r="H21" s="539"/>
      <c r="I21" s="539"/>
      <c r="J21" s="539"/>
      <c r="K21" s="539"/>
      <c r="L21" s="539"/>
      <c r="M21" s="539"/>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40"/>
      <c r="AY21" s="514"/>
      <c r="AZ21" s="515"/>
      <c r="BA21" s="515"/>
      <c r="BB21" s="515"/>
      <c r="BC21" s="515"/>
      <c r="BD21" s="515"/>
      <c r="BE21" s="515"/>
      <c r="BF21" s="515"/>
      <c r="BG21" s="515"/>
      <c r="BH21" s="515"/>
      <c r="BI21" s="515"/>
      <c r="BJ21" s="515"/>
      <c r="BK21" s="515"/>
      <c r="BL21" s="515"/>
      <c r="BM21" s="516"/>
      <c r="BN21" s="517"/>
      <c r="BO21" s="518"/>
      <c r="BP21" s="518"/>
      <c r="BQ21" s="518"/>
      <c r="BR21" s="518"/>
      <c r="BS21" s="518"/>
      <c r="BT21" s="518"/>
      <c r="BU21" s="519"/>
      <c r="BV21" s="517"/>
      <c r="BW21" s="518"/>
      <c r="BX21" s="518"/>
      <c r="BY21" s="518"/>
      <c r="BZ21" s="518"/>
      <c r="CA21" s="518"/>
      <c r="CB21" s="518"/>
      <c r="CC21" s="519"/>
      <c r="CD21" s="181"/>
      <c r="CE21" s="512"/>
      <c r="CF21" s="512"/>
      <c r="CG21" s="512"/>
      <c r="CH21" s="512"/>
      <c r="CI21" s="512"/>
      <c r="CJ21" s="512"/>
      <c r="CK21" s="512"/>
      <c r="CL21" s="512"/>
      <c r="CM21" s="512"/>
      <c r="CN21" s="512"/>
      <c r="CO21" s="512"/>
      <c r="CP21" s="512"/>
      <c r="CQ21" s="512"/>
      <c r="CR21" s="512"/>
      <c r="CS21" s="513"/>
      <c r="CT21" s="395"/>
      <c r="CU21" s="396"/>
      <c r="CV21" s="396"/>
      <c r="CW21" s="396"/>
      <c r="CX21" s="396"/>
      <c r="CY21" s="396"/>
      <c r="CZ21" s="396"/>
      <c r="DA21" s="397"/>
      <c r="DB21" s="395"/>
      <c r="DC21" s="396"/>
      <c r="DD21" s="396"/>
      <c r="DE21" s="396"/>
      <c r="DF21" s="396"/>
      <c r="DG21" s="396"/>
      <c r="DH21" s="396"/>
      <c r="DI21" s="397"/>
    </row>
    <row r="22" spans="1:113" ht="18.75" customHeight="1" x14ac:dyDescent="0.2">
      <c r="A22" s="172"/>
      <c r="B22" s="568" t="s">
        <v>164</v>
      </c>
      <c r="C22" s="542"/>
      <c r="D22" s="543"/>
      <c r="E22" s="410" t="s">
        <v>1</v>
      </c>
      <c r="F22" s="415"/>
      <c r="G22" s="415"/>
      <c r="H22" s="415"/>
      <c r="I22" s="415"/>
      <c r="J22" s="415"/>
      <c r="K22" s="405"/>
      <c r="L22" s="410" t="s">
        <v>165</v>
      </c>
      <c r="M22" s="415"/>
      <c r="N22" s="415"/>
      <c r="O22" s="415"/>
      <c r="P22" s="405"/>
      <c r="Q22" s="573" t="s">
        <v>166</v>
      </c>
      <c r="R22" s="574"/>
      <c r="S22" s="574"/>
      <c r="T22" s="574"/>
      <c r="U22" s="574"/>
      <c r="V22" s="575"/>
      <c r="W22" s="541" t="s">
        <v>167</v>
      </c>
      <c r="X22" s="542"/>
      <c r="Y22" s="543"/>
      <c r="Z22" s="410" t="s">
        <v>1</v>
      </c>
      <c r="AA22" s="415"/>
      <c r="AB22" s="415"/>
      <c r="AC22" s="415"/>
      <c r="AD22" s="415"/>
      <c r="AE22" s="415"/>
      <c r="AF22" s="415"/>
      <c r="AG22" s="405"/>
      <c r="AH22" s="579" t="s">
        <v>168</v>
      </c>
      <c r="AI22" s="415"/>
      <c r="AJ22" s="415"/>
      <c r="AK22" s="415"/>
      <c r="AL22" s="405"/>
      <c r="AM22" s="579" t="s">
        <v>169</v>
      </c>
      <c r="AN22" s="580"/>
      <c r="AO22" s="580"/>
      <c r="AP22" s="580"/>
      <c r="AQ22" s="580"/>
      <c r="AR22" s="581"/>
      <c r="AS22" s="573" t="s">
        <v>166</v>
      </c>
      <c r="AT22" s="574"/>
      <c r="AU22" s="574"/>
      <c r="AV22" s="574"/>
      <c r="AW22" s="574"/>
      <c r="AX22" s="585"/>
      <c r="AY22" s="358" t="s">
        <v>170</v>
      </c>
      <c r="AZ22" s="359"/>
      <c r="BA22" s="359"/>
      <c r="BB22" s="359"/>
      <c r="BC22" s="359"/>
      <c r="BD22" s="359"/>
      <c r="BE22" s="359"/>
      <c r="BF22" s="359"/>
      <c r="BG22" s="359"/>
      <c r="BH22" s="359"/>
      <c r="BI22" s="359"/>
      <c r="BJ22" s="359"/>
      <c r="BK22" s="359"/>
      <c r="BL22" s="359"/>
      <c r="BM22" s="360"/>
      <c r="BN22" s="361">
        <v>1584032</v>
      </c>
      <c r="BO22" s="362"/>
      <c r="BP22" s="362"/>
      <c r="BQ22" s="362"/>
      <c r="BR22" s="362"/>
      <c r="BS22" s="362"/>
      <c r="BT22" s="362"/>
      <c r="BU22" s="363"/>
      <c r="BV22" s="361">
        <v>1495795</v>
      </c>
      <c r="BW22" s="362"/>
      <c r="BX22" s="362"/>
      <c r="BY22" s="362"/>
      <c r="BZ22" s="362"/>
      <c r="CA22" s="362"/>
      <c r="CB22" s="362"/>
      <c r="CC22" s="363"/>
      <c r="CD22" s="181"/>
      <c r="CE22" s="512"/>
      <c r="CF22" s="512"/>
      <c r="CG22" s="512"/>
      <c r="CH22" s="512"/>
      <c r="CI22" s="512"/>
      <c r="CJ22" s="512"/>
      <c r="CK22" s="512"/>
      <c r="CL22" s="512"/>
      <c r="CM22" s="512"/>
      <c r="CN22" s="512"/>
      <c r="CO22" s="512"/>
      <c r="CP22" s="512"/>
      <c r="CQ22" s="512"/>
      <c r="CR22" s="512"/>
      <c r="CS22" s="513"/>
      <c r="CT22" s="395"/>
      <c r="CU22" s="396"/>
      <c r="CV22" s="396"/>
      <c r="CW22" s="396"/>
      <c r="CX22" s="396"/>
      <c r="CY22" s="396"/>
      <c r="CZ22" s="396"/>
      <c r="DA22" s="397"/>
      <c r="DB22" s="395"/>
      <c r="DC22" s="396"/>
      <c r="DD22" s="396"/>
      <c r="DE22" s="396"/>
      <c r="DF22" s="396"/>
      <c r="DG22" s="396"/>
      <c r="DH22" s="396"/>
      <c r="DI22" s="397"/>
    </row>
    <row r="23" spans="1:113" ht="18.75" customHeight="1" x14ac:dyDescent="0.2">
      <c r="A23" s="172"/>
      <c r="B23" s="569"/>
      <c r="C23" s="545"/>
      <c r="D23" s="546"/>
      <c r="E23" s="384"/>
      <c r="F23" s="389"/>
      <c r="G23" s="389"/>
      <c r="H23" s="389"/>
      <c r="I23" s="389"/>
      <c r="J23" s="389"/>
      <c r="K23" s="378"/>
      <c r="L23" s="384"/>
      <c r="M23" s="389"/>
      <c r="N23" s="389"/>
      <c r="O23" s="389"/>
      <c r="P23" s="378"/>
      <c r="Q23" s="576"/>
      <c r="R23" s="577"/>
      <c r="S23" s="577"/>
      <c r="T23" s="577"/>
      <c r="U23" s="577"/>
      <c r="V23" s="578"/>
      <c r="W23" s="544"/>
      <c r="X23" s="545"/>
      <c r="Y23" s="546"/>
      <c r="Z23" s="384"/>
      <c r="AA23" s="389"/>
      <c r="AB23" s="389"/>
      <c r="AC23" s="389"/>
      <c r="AD23" s="389"/>
      <c r="AE23" s="389"/>
      <c r="AF23" s="389"/>
      <c r="AG23" s="378"/>
      <c r="AH23" s="384"/>
      <c r="AI23" s="389"/>
      <c r="AJ23" s="389"/>
      <c r="AK23" s="389"/>
      <c r="AL23" s="378"/>
      <c r="AM23" s="582"/>
      <c r="AN23" s="583"/>
      <c r="AO23" s="583"/>
      <c r="AP23" s="583"/>
      <c r="AQ23" s="583"/>
      <c r="AR23" s="584"/>
      <c r="AS23" s="576"/>
      <c r="AT23" s="577"/>
      <c r="AU23" s="577"/>
      <c r="AV23" s="577"/>
      <c r="AW23" s="577"/>
      <c r="AX23" s="586"/>
      <c r="AY23" s="432" t="s">
        <v>171</v>
      </c>
      <c r="AZ23" s="433"/>
      <c r="BA23" s="433"/>
      <c r="BB23" s="433"/>
      <c r="BC23" s="433"/>
      <c r="BD23" s="433"/>
      <c r="BE23" s="433"/>
      <c r="BF23" s="433"/>
      <c r="BG23" s="433"/>
      <c r="BH23" s="433"/>
      <c r="BI23" s="433"/>
      <c r="BJ23" s="433"/>
      <c r="BK23" s="433"/>
      <c r="BL23" s="433"/>
      <c r="BM23" s="434"/>
      <c r="BN23" s="398">
        <v>1441700</v>
      </c>
      <c r="BO23" s="399"/>
      <c r="BP23" s="399"/>
      <c r="BQ23" s="399"/>
      <c r="BR23" s="399"/>
      <c r="BS23" s="399"/>
      <c r="BT23" s="399"/>
      <c r="BU23" s="400"/>
      <c r="BV23" s="398">
        <v>1410766</v>
      </c>
      <c r="BW23" s="399"/>
      <c r="BX23" s="399"/>
      <c r="BY23" s="399"/>
      <c r="BZ23" s="399"/>
      <c r="CA23" s="399"/>
      <c r="CB23" s="399"/>
      <c r="CC23" s="400"/>
      <c r="CD23" s="181"/>
      <c r="CE23" s="512"/>
      <c r="CF23" s="512"/>
      <c r="CG23" s="512"/>
      <c r="CH23" s="512"/>
      <c r="CI23" s="512"/>
      <c r="CJ23" s="512"/>
      <c r="CK23" s="512"/>
      <c r="CL23" s="512"/>
      <c r="CM23" s="512"/>
      <c r="CN23" s="512"/>
      <c r="CO23" s="512"/>
      <c r="CP23" s="512"/>
      <c r="CQ23" s="512"/>
      <c r="CR23" s="512"/>
      <c r="CS23" s="513"/>
      <c r="CT23" s="395"/>
      <c r="CU23" s="396"/>
      <c r="CV23" s="396"/>
      <c r="CW23" s="396"/>
      <c r="CX23" s="396"/>
      <c r="CY23" s="396"/>
      <c r="CZ23" s="396"/>
      <c r="DA23" s="397"/>
      <c r="DB23" s="395"/>
      <c r="DC23" s="396"/>
      <c r="DD23" s="396"/>
      <c r="DE23" s="396"/>
      <c r="DF23" s="396"/>
      <c r="DG23" s="396"/>
      <c r="DH23" s="396"/>
      <c r="DI23" s="397"/>
    </row>
    <row r="24" spans="1:113" ht="18.75" customHeight="1" thickBot="1" x14ac:dyDescent="0.25">
      <c r="A24" s="172"/>
      <c r="B24" s="569"/>
      <c r="C24" s="545"/>
      <c r="D24" s="546"/>
      <c r="E24" s="448" t="s">
        <v>172</v>
      </c>
      <c r="F24" s="428"/>
      <c r="G24" s="428"/>
      <c r="H24" s="428"/>
      <c r="I24" s="428"/>
      <c r="J24" s="428"/>
      <c r="K24" s="429"/>
      <c r="L24" s="449">
        <v>1</v>
      </c>
      <c r="M24" s="450"/>
      <c r="N24" s="450"/>
      <c r="O24" s="450"/>
      <c r="P24" s="492"/>
      <c r="Q24" s="449">
        <v>6700</v>
      </c>
      <c r="R24" s="450"/>
      <c r="S24" s="450"/>
      <c r="T24" s="450"/>
      <c r="U24" s="450"/>
      <c r="V24" s="492"/>
      <c r="W24" s="544"/>
      <c r="X24" s="545"/>
      <c r="Y24" s="546"/>
      <c r="Z24" s="448" t="s">
        <v>173</v>
      </c>
      <c r="AA24" s="428"/>
      <c r="AB24" s="428"/>
      <c r="AC24" s="428"/>
      <c r="AD24" s="428"/>
      <c r="AE24" s="428"/>
      <c r="AF24" s="428"/>
      <c r="AG24" s="429"/>
      <c r="AH24" s="449">
        <v>46</v>
      </c>
      <c r="AI24" s="450"/>
      <c r="AJ24" s="450"/>
      <c r="AK24" s="450"/>
      <c r="AL24" s="492"/>
      <c r="AM24" s="449">
        <v>129306</v>
      </c>
      <c r="AN24" s="450"/>
      <c r="AO24" s="450"/>
      <c r="AP24" s="450"/>
      <c r="AQ24" s="450"/>
      <c r="AR24" s="492"/>
      <c r="AS24" s="449">
        <v>2811</v>
      </c>
      <c r="AT24" s="450"/>
      <c r="AU24" s="450"/>
      <c r="AV24" s="450"/>
      <c r="AW24" s="450"/>
      <c r="AX24" s="451"/>
      <c r="AY24" s="514" t="s">
        <v>174</v>
      </c>
      <c r="AZ24" s="515"/>
      <c r="BA24" s="515"/>
      <c r="BB24" s="515"/>
      <c r="BC24" s="515"/>
      <c r="BD24" s="515"/>
      <c r="BE24" s="515"/>
      <c r="BF24" s="515"/>
      <c r="BG24" s="515"/>
      <c r="BH24" s="515"/>
      <c r="BI24" s="515"/>
      <c r="BJ24" s="515"/>
      <c r="BK24" s="515"/>
      <c r="BL24" s="515"/>
      <c r="BM24" s="516"/>
      <c r="BN24" s="398">
        <v>1012454</v>
      </c>
      <c r="BO24" s="399"/>
      <c r="BP24" s="399"/>
      <c r="BQ24" s="399"/>
      <c r="BR24" s="399"/>
      <c r="BS24" s="399"/>
      <c r="BT24" s="399"/>
      <c r="BU24" s="400"/>
      <c r="BV24" s="398">
        <v>897952</v>
      </c>
      <c r="BW24" s="399"/>
      <c r="BX24" s="399"/>
      <c r="BY24" s="399"/>
      <c r="BZ24" s="399"/>
      <c r="CA24" s="399"/>
      <c r="CB24" s="399"/>
      <c r="CC24" s="400"/>
      <c r="CD24" s="181"/>
      <c r="CE24" s="512"/>
      <c r="CF24" s="512"/>
      <c r="CG24" s="512"/>
      <c r="CH24" s="512"/>
      <c r="CI24" s="512"/>
      <c r="CJ24" s="512"/>
      <c r="CK24" s="512"/>
      <c r="CL24" s="512"/>
      <c r="CM24" s="512"/>
      <c r="CN24" s="512"/>
      <c r="CO24" s="512"/>
      <c r="CP24" s="512"/>
      <c r="CQ24" s="512"/>
      <c r="CR24" s="512"/>
      <c r="CS24" s="513"/>
      <c r="CT24" s="395"/>
      <c r="CU24" s="396"/>
      <c r="CV24" s="396"/>
      <c r="CW24" s="396"/>
      <c r="CX24" s="396"/>
      <c r="CY24" s="396"/>
      <c r="CZ24" s="396"/>
      <c r="DA24" s="397"/>
      <c r="DB24" s="395"/>
      <c r="DC24" s="396"/>
      <c r="DD24" s="396"/>
      <c r="DE24" s="396"/>
      <c r="DF24" s="396"/>
      <c r="DG24" s="396"/>
      <c r="DH24" s="396"/>
      <c r="DI24" s="397"/>
    </row>
    <row r="25" spans="1:113" ht="18.75" customHeight="1" x14ac:dyDescent="0.2">
      <c r="A25" s="172"/>
      <c r="B25" s="569"/>
      <c r="C25" s="545"/>
      <c r="D25" s="546"/>
      <c r="E25" s="448" t="s">
        <v>175</v>
      </c>
      <c r="F25" s="428"/>
      <c r="G25" s="428"/>
      <c r="H25" s="428"/>
      <c r="I25" s="428"/>
      <c r="J25" s="428"/>
      <c r="K25" s="429"/>
      <c r="L25" s="449">
        <v>1</v>
      </c>
      <c r="M25" s="450"/>
      <c r="N25" s="450"/>
      <c r="O25" s="450"/>
      <c r="P25" s="492"/>
      <c r="Q25" s="449">
        <v>5850</v>
      </c>
      <c r="R25" s="450"/>
      <c r="S25" s="450"/>
      <c r="T25" s="450"/>
      <c r="U25" s="450"/>
      <c r="V25" s="492"/>
      <c r="W25" s="544"/>
      <c r="X25" s="545"/>
      <c r="Y25" s="546"/>
      <c r="Z25" s="448" t="s">
        <v>176</v>
      </c>
      <c r="AA25" s="428"/>
      <c r="AB25" s="428"/>
      <c r="AC25" s="428"/>
      <c r="AD25" s="428"/>
      <c r="AE25" s="428"/>
      <c r="AF25" s="428"/>
      <c r="AG25" s="429"/>
      <c r="AH25" s="449" t="s">
        <v>138</v>
      </c>
      <c r="AI25" s="450"/>
      <c r="AJ25" s="450"/>
      <c r="AK25" s="450"/>
      <c r="AL25" s="492"/>
      <c r="AM25" s="449" t="s">
        <v>146</v>
      </c>
      <c r="AN25" s="450"/>
      <c r="AO25" s="450"/>
      <c r="AP25" s="450"/>
      <c r="AQ25" s="450"/>
      <c r="AR25" s="492"/>
      <c r="AS25" s="449" t="s">
        <v>146</v>
      </c>
      <c r="AT25" s="450"/>
      <c r="AU25" s="450"/>
      <c r="AV25" s="450"/>
      <c r="AW25" s="450"/>
      <c r="AX25" s="451"/>
      <c r="AY25" s="358" t="s">
        <v>177</v>
      </c>
      <c r="AZ25" s="359"/>
      <c r="BA25" s="359"/>
      <c r="BB25" s="359"/>
      <c r="BC25" s="359"/>
      <c r="BD25" s="359"/>
      <c r="BE25" s="359"/>
      <c r="BF25" s="359"/>
      <c r="BG25" s="359"/>
      <c r="BH25" s="359"/>
      <c r="BI25" s="359"/>
      <c r="BJ25" s="359"/>
      <c r="BK25" s="359"/>
      <c r="BL25" s="359"/>
      <c r="BM25" s="360"/>
      <c r="BN25" s="361" t="s">
        <v>138</v>
      </c>
      <c r="BO25" s="362"/>
      <c r="BP25" s="362"/>
      <c r="BQ25" s="362"/>
      <c r="BR25" s="362"/>
      <c r="BS25" s="362"/>
      <c r="BT25" s="362"/>
      <c r="BU25" s="363"/>
      <c r="BV25" s="361" t="s">
        <v>146</v>
      </c>
      <c r="BW25" s="362"/>
      <c r="BX25" s="362"/>
      <c r="BY25" s="362"/>
      <c r="BZ25" s="362"/>
      <c r="CA25" s="362"/>
      <c r="CB25" s="362"/>
      <c r="CC25" s="363"/>
      <c r="CD25" s="181"/>
      <c r="CE25" s="512"/>
      <c r="CF25" s="512"/>
      <c r="CG25" s="512"/>
      <c r="CH25" s="512"/>
      <c r="CI25" s="512"/>
      <c r="CJ25" s="512"/>
      <c r="CK25" s="512"/>
      <c r="CL25" s="512"/>
      <c r="CM25" s="512"/>
      <c r="CN25" s="512"/>
      <c r="CO25" s="512"/>
      <c r="CP25" s="512"/>
      <c r="CQ25" s="512"/>
      <c r="CR25" s="512"/>
      <c r="CS25" s="513"/>
      <c r="CT25" s="395"/>
      <c r="CU25" s="396"/>
      <c r="CV25" s="396"/>
      <c r="CW25" s="396"/>
      <c r="CX25" s="396"/>
      <c r="CY25" s="396"/>
      <c r="CZ25" s="396"/>
      <c r="DA25" s="397"/>
      <c r="DB25" s="395"/>
      <c r="DC25" s="396"/>
      <c r="DD25" s="396"/>
      <c r="DE25" s="396"/>
      <c r="DF25" s="396"/>
      <c r="DG25" s="396"/>
      <c r="DH25" s="396"/>
      <c r="DI25" s="397"/>
    </row>
    <row r="26" spans="1:113" ht="18.75" customHeight="1" x14ac:dyDescent="0.2">
      <c r="A26" s="172"/>
      <c r="B26" s="569"/>
      <c r="C26" s="545"/>
      <c r="D26" s="546"/>
      <c r="E26" s="448" t="s">
        <v>178</v>
      </c>
      <c r="F26" s="428"/>
      <c r="G26" s="428"/>
      <c r="H26" s="428"/>
      <c r="I26" s="428"/>
      <c r="J26" s="428"/>
      <c r="K26" s="429"/>
      <c r="L26" s="449" t="s">
        <v>146</v>
      </c>
      <c r="M26" s="450"/>
      <c r="N26" s="450"/>
      <c r="O26" s="450"/>
      <c r="P26" s="492"/>
      <c r="Q26" s="449" t="s">
        <v>146</v>
      </c>
      <c r="R26" s="450"/>
      <c r="S26" s="450"/>
      <c r="T26" s="450"/>
      <c r="U26" s="450"/>
      <c r="V26" s="492"/>
      <c r="W26" s="544"/>
      <c r="X26" s="545"/>
      <c r="Y26" s="546"/>
      <c r="Z26" s="448" t="s">
        <v>179</v>
      </c>
      <c r="AA26" s="550"/>
      <c r="AB26" s="550"/>
      <c r="AC26" s="550"/>
      <c r="AD26" s="550"/>
      <c r="AE26" s="550"/>
      <c r="AF26" s="550"/>
      <c r="AG26" s="551"/>
      <c r="AH26" s="449" t="s">
        <v>180</v>
      </c>
      <c r="AI26" s="450"/>
      <c r="AJ26" s="450"/>
      <c r="AK26" s="450"/>
      <c r="AL26" s="492"/>
      <c r="AM26" s="449" t="s">
        <v>146</v>
      </c>
      <c r="AN26" s="450"/>
      <c r="AO26" s="450"/>
      <c r="AP26" s="450"/>
      <c r="AQ26" s="450"/>
      <c r="AR26" s="492"/>
      <c r="AS26" s="449" t="s">
        <v>146</v>
      </c>
      <c r="AT26" s="450"/>
      <c r="AU26" s="450"/>
      <c r="AV26" s="450"/>
      <c r="AW26" s="450"/>
      <c r="AX26" s="451"/>
      <c r="AY26" s="401" t="s">
        <v>181</v>
      </c>
      <c r="AZ26" s="402"/>
      <c r="BA26" s="402"/>
      <c r="BB26" s="402"/>
      <c r="BC26" s="402"/>
      <c r="BD26" s="402"/>
      <c r="BE26" s="402"/>
      <c r="BF26" s="402"/>
      <c r="BG26" s="402"/>
      <c r="BH26" s="402"/>
      <c r="BI26" s="402"/>
      <c r="BJ26" s="402"/>
      <c r="BK26" s="402"/>
      <c r="BL26" s="402"/>
      <c r="BM26" s="403"/>
      <c r="BN26" s="398" t="s">
        <v>146</v>
      </c>
      <c r="BO26" s="399"/>
      <c r="BP26" s="399"/>
      <c r="BQ26" s="399"/>
      <c r="BR26" s="399"/>
      <c r="BS26" s="399"/>
      <c r="BT26" s="399"/>
      <c r="BU26" s="400"/>
      <c r="BV26" s="398" t="s">
        <v>146</v>
      </c>
      <c r="BW26" s="399"/>
      <c r="BX26" s="399"/>
      <c r="BY26" s="399"/>
      <c r="BZ26" s="399"/>
      <c r="CA26" s="399"/>
      <c r="CB26" s="399"/>
      <c r="CC26" s="400"/>
      <c r="CD26" s="181"/>
      <c r="CE26" s="512"/>
      <c r="CF26" s="512"/>
      <c r="CG26" s="512"/>
      <c r="CH26" s="512"/>
      <c r="CI26" s="512"/>
      <c r="CJ26" s="512"/>
      <c r="CK26" s="512"/>
      <c r="CL26" s="512"/>
      <c r="CM26" s="512"/>
      <c r="CN26" s="512"/>
      <c r="CO26" s="512"/>
      <c r="CP26" s="512"/>
      <c r="CQ26" s="512"/>
      <c r="CR26" s="512"/>
      <c r="CS26" s="513"/>
      <c r="CT26" s="395"/>
      <c r="CU26" s="396"/>
      <c r="CV26" s="396"/>
      <c r="CW26" s="396"/>
      <c r="CX26" s="396"/>
      <c r="CY26" s="396"/>
      <c r="CZ26" s="396"/>
      <c r="DA26" s="397"/>
      <c r="DB26" s="395"/>
      <c r="DC26" s="396"/>
      <c r="DD26" s="396"/>
      <c r="DE26" s="396"/>
      <c r="DF26" s="396"/>
      <c r="DG26" s="396"/>
      <c r="DH26" s="396"/>
      <c r="DI26" s="397"/>
    </row>
    <row r="27" spans="1:113" ht="18.75" customHeight="1" thickBot="1" x14ac:dyDescent="0.25">
      <c r="A27" s="172"/>
      <c r="B27" s="569"/>
      <c r="C27" s="545"/>
      <c r="D27" s="546"/>
      <c r="E27" s="448" t="s">
        <v>182</v>
      </c>
      <c r="F27" s="428"/>
      <c r="G27" s="428"/>
      <c r="H27" s="428"/>
      <c r="I27" s="428"/>
      <c r="J27" s="428"/>
      <c r="K27" s="429"/>
      <c r="L27" s="449">
        <v>1</v>
      </c>
      <c r="M27" s="450"/>
      <c r="N27" s="450"/>
      <c r="O27" s="450"/>
      <c r="P27" s="492"/>
      <c r="Q27" s="449">
        <v>2700</v>
      </c>
      <c r="R27" s="450"/>
      <c r="S27" s="450"/>
      <c r="T27" s="450"/>
      <c r="U27" s="450"/>
      <c r="V27" s="492"/>
      <c r="W27" s="544"/>
      <c r="X27" s="545"/>
      <c r="Y27" s="546"/>
      <c r="Z27" s="448" t="s">
        <v>183</v>
      </c>
      <c r="AA27" s="428"/>
      <c r="AB27" s="428"/>
      <c r="AC27" s="428"/>
      <c r="AD27" s="428"/>
      <c r="AE27" s="428"/>
      <c r="AF27" s="428"/>
      <c r="AG27" s="429"/>
      <c r="AH27" s="449" t="s">
        <v>146</v>
      </c>
      <c r="AI27" s="450"/>
      <c r="AJ27" s="450"/>
      <c r="AK27" s="450"/>
      <c r="AL27" s="492"/>
      <c r="AM27" s="449" t="s">
        <v>146</v>
      </c>
      <c r="AN27" s="450"/>
      <c r="AO27" s="450"/>
      <c r="AP27" s="450"/>
      <c r="AQ27" s="450"/>
      <c r="AR27" s="492"/>
      <c r="AS27" s="449" t="s">
        <v>146</v>
      </c>
      <c r="AT27" s="450"/>
      <c r="AU27" s="450"/>
      <c r="AV27" s="450"/>
      <c r="AW27" s="450"/>
      <c r="AX27" s="451"/>
      <c r="AY27" s="493" t="s">
        <v>184</v>
      </c>
      <c r="AZ27" s="494"/>
      <c r="BA27" s="494"/>
      <c r="BB27" s="494"/>
      <c r="BC27" s="494"/>
      <c r="BD27" s="494"/>
      <c r="BE27" s="494"/>
      <c r="BF27" s="494"/>
      <c r="BG27" s="494"/>
      <c r="BH27" s="494"/>
      <c r="BI27" s="494"/>
      <c r="BJ27" s="494"/>
      <c r="BK27" s="494"/>
      <c r="BL27" s="494"/>
      <c r="BM27" s="495"/>
      <c r="BN27" s="517">
        <v>65816</v>
      </c>
      <c r="BO27" s="518"/>
      <c r="BP27" s="518"/>
      <c r="BQ27" s="518"/>
      <c r="BR27" s="518"/>
      <c r="BS27" s="518"/>
      <c r="BT27" s="518"/>
      <c r="BU27" s="519"/>
      <c r="BV27" s="517">
        <v>65810</v>
      </c>
      <c r="BW27" s="518"/>
      <c r="BX27" s="518"/>
      <c r="BY27" s="518"/>
      <c r="BZ27" s="518"/>
      <c r="CA27" s="518"/>
      <c r="CB27" s="518"/>
      <c r="CC27" s="519"/>
      <c r="CD27" s="175"/>
      <c r="CE27" s="512"/>
      <c r="CF27" s="512"/>
      <c r="CG27" s="512"/>
      <c r="CH27" s="512"/>
      <c r="CI27" s="512"/>
      <c r="CJ27" s="512"/>
      <c r="CK27" s="512"/>
      <c r="CL27" s="512"/>
      <c r="CM27" s="512"/>
      <c r="CN27" s="512"/>
      <c r="CO27" s="512"/>
      <c r="CP27" s="512"/>
      <c r="CQ27" s="512"/>
      <c r="CR27" s="512"/>
      <c r="CS27" s="513"/>
      <c r="CT27" s="395"/>
      <c r="CU27" s="396"/>
      <c r="CV27" s="396"/>
      <c r="CW27" s="396"/>
      <c r="CX27" s="396"/>
      <c r="CY27" s="396"/>
      <c r="CZ27" s="396"/>
      <c r="DA27" s="397"/>
      <c r="DB27" s="395"/>
      <c r="DC27" s="396"/>
      <c r="DD27" s="396"/>
      <c r="DE27" s="396"/>
      <c r="DF27" s="396"/>
      <c r="DG27" s="396"/>
      <c r="DH27" s="396"/>
      <c r="DI27" s="397"/>
    </row>
    <row r="28" spans="1:113" ht="18.75" customHeight="1" x14ac:dyDescent="0.2">
      <c r="A28" s="172"/>
      <c r="B28" s="569"/>
      <c r="C28" s="545"/>
      <c r="D28" s="546"/>
      <c r="E28" s="448" t="s">
        <v>185</v>
      </c>
      <c r="F28" s="428"/>
      <c r="G28" s="428"/>
      <c r="H28" s="428"/>
      <c r="I28" s="428"/>
      <c r="J28" s="428"/>
      <c r="K28" s="429"/>
      <c r="L28" s="449">
        <v>1</v>
      </c>
      <c r="M28" s="450"/>
      <c r="N28" s="450"/>
      <c r="O28" s="450"/>
      <c r="P28" s="492"/>
      <c r="Q28" s="449">
        <v>1900</v>
      </c>
      <c r="R28" s="450"/>
      <c r="S28" s="450"/>
      <c r="T28" s="450"/>
      <c r="U28" s="450"/>
      <c r="V28" s="492"/>
      <c r="W28" s="544"/>
      <c r="X28" s="545"/>
      <c r="Y28" s="546"/>
      <c r="Z28" s="448" t="s">
        <v>186</v>
      </c>
      <c r="AA28" s="428"/>
      <c r="AB28" s="428"/>
      <c r="AC28" s="428"/>
      <c r="AD28" s="428"/>
      <c r="AE28" s="428"/>
      <c r="AF28" s="428"/>
      <c r="AG28" s="429"/>
      <c r="AH28" s="449" t="s">
        <v>146</v>
      </c>
      <c r="AI28" s="450"/>
      <c r="AJ28" s="450"/>
      <c r="AK28" s="450"/>
      <c r="AL28" s="492"/>
      <c r="AM28" s="449" t="s">
        <v>146</v>
      </c>
      <c r="AN28" s="450"/>
      <c r="AO28" s="450"/>
      <c r="AP28" s="450"/>
      <c r="AQ28" s="450"/>
      <c r="AR28" s="492"/>
      <c r="AS28" s="449" t="s">
        <v>138</v>
      </c>
      <c r="AT28" s="450"/>
      <c r="AU28" s="450"/>
      <c r="AV28" s="450"/>
      <c r="AW28" s="450"/>
      <c r="AX28" s="451"/>
      <c r="AY28" s="552" t="s">
        <v>187</v>
      </c>
      <c r="AZ28" s="553"/>
      <c r="BA28" s="553"/>
      <c r="BB28" s="554"/>
      <c r="BC28" s="358" t="s">
        <v>48</v>
      </c>
      <c r="BD28" s="359"/>
      <c r="BE28" s="359"/>
      <c r="BF28" s="359"/>
      <c r="BG28" s="359"/>
      <c r="BH28" s="359"/>
      <c r="BI28" s="359"/>
      <c r="BJ28" s="359"/>
      <c r="BK28" s="359"/>
      <c r="BL28" s="359"/>
      <c r="BM28" s="360"/>
      <c r="BN28" s="361">
        <v>340702</v>
      </c>
      <c r="BO28" s="362"/>
      <c r="BP28" s="362"/>
      <c r="BQ28" s="362"/>
      <c r="BR28" s="362"/>
      <c r="BS28" s="362"/>
      <c r="BT28" s="362"/>
      <c r="BU28" s="363"/>
      <c r="BV28" s="361">
        <v>324689</v>
      </c>
      <c r="BW28" s="362"/>
      <c r="BX28" s="362"/>
      <c r="BY28" s="362"/>
      <c r="BZ28" s="362"/>
      <c r="CA28" s="362"/>
      <c r="CB28" s="362"/>
      <c r="CC28" s="363"/>
      <c r="CD28" s="181"/>
      <c r="CE28" s="512"/>
      <c r="CF28" s="512"/>
      <c r="CG28" s="512"/>
      <c r="CH28" s="512"/>
      <c r="CI28" s="512"/>
      <c r="CJ28" s="512"/>
      <c r="CK28" s="512"/>
      <c r="CL28" s="512"/>
      <c r="CM28" s="512"/>
      <c r="CN28" s="512"/>
      <c r="CO28" s="512"/>
      <c r="CP28" s="512"/>
      <c r="CQ28" s="512"/>
      <c r="CR28" s="512"/>
      <c r="CS28" s="513"/>
      <c r="CT28" s="395"/>
      <c r="CU28" s="396"/>
      <c r="CV28" s="396"/>
      <c r="CW28" s="396"/>
      <c r="CX28" s="396"/>
      <c r="CY28" s="396"/>
      <c r="CZ28" s="396"/>
      <c r="DA28" s="397"/>
      <c r="DB28" s="395"/>
      <c r="DC28" s="396"/>
      <c r="DD28" s="396"/>
      <c r="DE28" s="396"/>
      <c r="DF28" s="396"/>
      <c r="DG28" s="396"/>
      <c r="DH28" s="396"/>
      <c r="DI28" s="397"/>
    </row>
    <row r="29" spans="1:113" ht="18.75" customHeight="1" x14ac:dyDescent="0.2">
      <c r="A29" s="172"/>
      <c r="B29" s="569"/>
      <c r="C29" s="545"/>
      <c r="D29" s="546"/>
      <c r="E29" s="448" t="s">
        <v>188</v>
      </c>
      <c r="F29" s="428"/>
      <c r="G29" s="428"/>
      <c r="H29" s="428"/>
      <c r="I29" s="428"/>
      <c r="J29" s="428"/>
      <c r="K29" s="429"/>
      <c r="L29" s="449">
        <v>6</v>
      </c>
      <c r="M29" s="450"/>
      <c r="N29" s="450"/>
      <c r="O29" s="450"/>
      <c r="P29" s="492"/>
      <c r="Q29" s="449">
        <v>1700</v>
      </c>
      <c r="R29" s="450"/>
      <c r="S29" s="450"/>
      <c r="T29" s="450"/>
      <c r="U29" s="450"/>
      <c r="V29" s="492"/>
      <c r="W29" s="547"/>
      <c r="X29" s="548"/>
      <c r="Y29" s="549"/>
      <c r="Z29" s="448" t="s">
        <v>189</v>
      </c>
      <c r="AA29" s="428"/>
      <c r="AB29" s="428"/>
      <c r="AC29" s="428"/>
      <c r="AD29" s="428"/>
      <c r="AE29" s="428"/>
      <c r="AF29" s="428"/>
      <c r="AG29" s="429"/>
      <c r="AH29" s="449">
        <v>46</v>
      </c>
      <c r="AI29" s="450"/>
      <c r="AJ29" s="450"/>
      <c r="AK29" s="450"/>
      <c r="AL29" s="492"/>
      <c r="AM29" s="449">
        <v>129306</v>
      </c>
      <c r="AN29" s="450"/>
      <c r="AO29" s="450"/>
      <c r="AP29" s="450"/>
      <c r="AQ29" s="450"/>
      <c r="AR29" s="492"/>
      <c r="AS29" s="449">
        <v>2811</v>
      </c>
      <c r="AT29" s="450"/>
      <c r="AU29" s="450"/>
      <c r="AV29" s="450"/>
      <c r="AW29" s="450"/>
      <c r="AX29" s="451"/>
      <c r="AY29" s="555"/>
      <c r="AZ29" s="556"/>
      <c r="BA29" s="556"/>
      <c r="BB29" s="557"/>
      <c r="BC29" s="432" t="s">
        <v>190</v>
      </c>
      <c r="BD29" s="433"/>
      <c r="BE29" s="433"/>
      <c r="BF29" s="433"/>
      <c r="BG29" s="433"/>
      <c r="BH29" s="433"/>
      <c r="BI29" s="433"/>
      <c r="BJ29" s="433"/>
      <c r="BK29" s="433"/>
      <c r="BL29" s="433"/>
      <c r="BM29" s="434"/>
      <c r="BN29" s="398">
        <v>151162</v>
      </c>
      <c r="BO29" s="399"/>
      <c r="BP29" s="399"/>
      <c r="BQ29" s="399"/>
      <c r="BR29" s="399"/>
      <c r="BS29" s="399"/>
      <c r="BT29" s="399"/>
      <c r="BU29" s="400"/>
      <c r="BV29" s="398">
        <v>151159</v>
      </c>
      <c r="BW29" s="399"/>
      <c r="BX29" s="399"/>
      <c r="BY29" s="399"/>
      <c r="BZ29" s="399"/>
      <c r="CA29" s="399"/>
      <c r="CB29" s="399"/>
      <c r="CC29" s="400"/>
      <c r="CD29" s="175"/>
      <c r="CE29" s="512"/>
      <c r="CF29" s="512"/>
      <c r="CG29" s="512"/>
      <c r="CH29" s="512"/>
      <c r="CI29" s="512"/>
      <c r="CJ29" s="512"/>
      <c r="CK29" s="512"/>
      <c r="CL29" s="512"/>
      <c r="CM29" s="512"/>
      <c r="CN29" s="512"/>
      <c r="CO29" s="512"/>
      <c r="CP29" s="512"/>
      <c r="CQ29" s="512"/>
      <c r="CR29" s="512"/>
      <c r="CS29" s="513"/>
      <c r="CT29" s="395"/>
      <c r="CU29" s="396"/>
      <c r="CV29" s="396"/>
      <c r="CW29" s="396"/>
      <c r="CX29" s="396"/>
      <c r="CY29" s="396"/>
      <c r="CZ29" s="396"/>
      <c r="DA29" s="397"/>
      <c r="DB29" s="395"/>
      <c r="DC29" s="396"/>
      <c r="DD29" s="396"/>
      <c r="DE29" s="396"/>
      <c r="DF29" s="396"/>
      <c r="DG29" s="396"/>
      <c r="DH29" s="396"/>
      <c r="DI29" s="397"/>
    </row>
    <row r="30" spans="1:113" ht="18.75" customHeight="1" thickBot="1" x14ac:dyDescent="0.25">
      <c r="A30" s="172"/>
      <c r="B30" s="570"/>
      <c r="C30" s="571"/>
      <c r="D30" s="572"/>
      <c r="E30" s="452"/>
      <c r="F30" s="453"/>
      <c r="G30" s="453"/>
      <c r="H30" s="453"/>
      <c r="I30" s="453"/>
      <c r="J30" s="453"/>
      <c r="K30" s="454"/>
      <c r="L30" s="562"/>
      <c r="M30" s="563"/>
      <c r="N30" s="563"/>
      <c r="O30" s="563"/>
      <c r="P30" s="564"/>
      <c r="Q30" s="562"/>
      <c r="R30" s="563"/>
      <c r="S30" s="563"/>
      <c r="T30" s="563"/>
      <c r="U30" s="563"/>
      <c r="V30" s="564"/>
      <c r="W30" s="565" t="s">
        <v>191</v>
      </c>
      <c r="X30" s="566"/>
      <c r="Y30" s="566"/>
      <c r="Z30" s="566"/>
      <c r="AA30" s="566"/>
      <c r="AB30" s="566"/>
      <c r="AC30" s="566"/>
      <c r="AD30" s="566"/>
      <c r="AE30" s="566"/>
      <c r="AF30" s="566"/>
      <c r="AG30" s="567"/>
      <c r="AH30" s="525">
        <v>93.2</v>
      </c>
      <c r="AI30" s="526"/>
      <c r="AJ30" s="526"/>
      <c r="AK30" s="526"/>
      <c r="AL30" s="526"/>
      <c r="AM30" s="526"/>
      <c r="AN30" s="526"/>
      <c r="AO30" s="526"/>
      <c r="AP30" s="526"/>
      <c r="AQ30" s="526"/>
      <c r="AR30" s="526"/>
      <c r="AS30" s="526"/>
      <c r="AT30" s="526"/>
      <c r="AU30" s="526"/>
      <c r="AV30" s="526"/>
      <c r="AW30" s="526"/>
      <c r="AX30" s="528"/>
      <c r="AY30" s="558"/>
      <c r="AZ30" s="559"/>
      <c r="BA30" s="559"/>
      <c r="BB30" s="560"/>
      <c r="BC30" s="514" t="s">
        <v>50</v>
      </c>
      <c r="BD30" s="515"/>
      <c r="BE30" s="515"/>
      <c r="BF30" s="515"/>
      <c r="BG30" s="515"/>
      <c r="BH30" s="515"/>
      <c r="BI30" s="515"/>
      <c r="BJ30" s="515"/>
      <c r="BK30" s="515"/>
      <c r="BL30" s="515"/>
      <c r="BM30" s="516"/>
      <c r="BN30" s="517">
        <v>204883</v>
      </c>
      <c r="BO30" s="518"/>
      <c r="BP30" s="518"/>
      <c r="BQ30" s="518"/>
      <c r="BR30" s="518"/>
      <c r="BS30" s="518"/>
      <c r="BT30" s="518"/>
      <c r="BU30" s="519"/>
      <c r="BV30" s="517">
        <v>228564</v>
      </c>
      <c r="BW30" s="518"/>
      <c r="BX30" s="518"/>
      <c r="BY30" s="518"/>
      <c r="BZ30" s="518"/>
      <c r="CA30" s="518"/>
      <c r="CB30" s="518"/>
      <c r="CC30" s="519"/>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65" customHeight="1" x14ac:dyDescent="0.2">
      <c r="A31" s="172"/>
      <c r="B31" s="197"/>
      <c r="DI31" s="198"/>
    </row>
    <row r="32" spans="1:113" ht="13.65" customHeight="1" x14ac:dyDescent="0.2">
      <c r="A32" s="172"/>
      <c r="B32" s="199"/>
      <c r="C32" s="561" t="s">
        <v>192</v>
      </c>
      <c r="D32" s="561"/>
      <c r="E32" s="561"/>
      <c r="F32" s="561"/>
      <c r="G32" s="561"/>
      <c r="H32" s="561"/>
      <c r="I32" s="561"/>
      <c r="J32" s="561"/>
      <c r="K32" s="561"/>
      <c r="L32" s="561"/>
      <c r="M32" s="561"/>
      <c r="N32" s="561"/>
      <c r="O32" s="561"/>
      <c r="P32" s="561"/>
      <c r="Q32" s="561"/>
      <c r="R32" s="561"/>
      <c r="S32" s="561"/>
      <c r="U32" s="402" t="s">
        <v>193</v>
      </c>
      <c r="V32" s="402"/>
      <c r="W32" s="402"/>
      <c r="X32" s="402"/>
      <c r="Y32" s="402"/>
      <c r="Z32" s="402"/>
      <c r="AA32" s="402"/>
      <c r="AB32" s="402"/>
      <c r="AC32" s="402"/>
      <c r="AD32" s="402"/>
      <c r="AE32" s="402"/>
      <c r="AF32" s="402"/>
      <c r="AG32" s="402"/>
      <c r="AH32" s="402"/>
      <c r="AI32" s="402"/>
      <c r="AJ32" s="402"/>
      <c r="AK32" s="402"/>
      <c r="AM32" s="402" t="s">
        <v>194</v>
      </c>
      <c r="AN32" s="402"/>
      <c r="AO32" s="402"/>
      <c r="AP32" s="402"/>
      <c r="AQ32" s="402"/>
      <c r="AR32" s="402"/>
      <c r="AS32" s="402"/>
      <c r="AT32" s="402"/>
      <c r="AU32" s="402"/>
      <c r="AV32" s="402"/>
      <c r="AW32" s="402"/>
      <c r="AX32" s="402"/>
      <c r="AY32" s="402"/>
      <c r="AZ32" s="402"/>
      <c r="BA32" s="402"/>
      <c r="BB32" s="402"/>
      <c r="BC32" s="402"/>
      <c r="BE32" s="402" t="s">
        <v>195</v>
      </c>
      <c r="BF32" s="402"/>
      <c r="BG32" s="402"/>
      <c r="BH32" s="402"/>
      <c r="BI32" s="402"/>
      <c r="BJ32" s="402"/>
      <c r="BK32" s="402"/>
      <c r="BL32" s="402"/>
      <c r="BM32" s="402"/>
      <c r="BN32" s="402"/>
      <c r="BO32" s="402"/>
      <c r="BP32" s="402"/>
      <c r="BQ32" s="402"/>
      <c r="BR32" s="402"/>
      <c r="BS32" s="402"/>
      <c r="BT32" s="402"/>
      <c r="BU32" s="402"/>
      <c r="BW32" s="402" t="s">
        <v>196</v>
      </c>
      <c r="BX32" s="402"/>
      <c r="BY32" s="402"/>
      <c r="BZ32" s="402"/>
      <c r="CA32" s="402"/>
      <c r="CB32" s="402"/>
      <c r="CC32" s="402"/>
      <c r="CD32" s="402"/>
      <c r="CE32" s="402"/>
      <c r="CF32" s="402"/>
      <c r="CG32" s="402"/>
      <c r="CH32" s="402"/>
      <c r="CI32" s="402"/>
      <c r="CJ32" s="402"/>
      <c r="CK32" s="402"/>
      <c r="CL32" s="402"/>
      <c r="CM32" s="402"/>
      <c r="CO32" s="402" t="s">
        <v>197</v>
      </c>
      <c r="CP32" s="402"/>
      <c r="CQ32" s="402"/>
      <c r="CR32" s="402"/>
      <c r="CS32" s="402"/>
      <c r="CT32" s="402"/>
      <c r="CU32" s="402"/>
      <c r="CV32" s="402"/>
      <c r="CW32" s="402"/>
      <c r="CX32" s="402"/>
      <c r="CY32" s="402"/>
      <c r="CZ32" s="402"/>
      <c r="DA32" s="402"/>
      <c r="DB32" s="402"/>
      <c r="DC32" s="402"/>
      <c r="DD32" s="402"/>
      <c r="DE32" s="402"/>
      <c r="DI32" s="198"/>
    </row>
    <row r="33" spans="1:113" ht="13.65" customHeight="1" x14ac:dyDescent="0.2">
      <c r="A33" s="172"/>
      <c r="B33" s="199"/>
      <c r="C33" s="422" t="s">
        <v>198</v>
      </c>
      <c r="D33" s="422"/>
      <c r="E33" s="387" t="s">
        <v>199</v>
      </c>
      <c r="F33" s="387"/>
      <c r="G33" s="387"/>
      <c r="H33" s="387"/>
      <c r="I33" s="387"/>
      <c r="J33" s="387"/>
      <c r="K33" s="387"/>
      <c r="L33" s="387"/>
      <c r="M33" s="387"/>
      <c r="N33" s="387"/>
      <c r="O33" s="387"/>
      <c r="P33" s="387"/>
      <c r="Q33" s="387"/>
      <c r="R33" s="387"/>
      <c r="S33" s="387"/>
      <c r="T33" s="176"/>
      <c r="U33" s="422" t="s">
        <v>198</v>
      </c>
      <c r="V33" s="422"/>
      <c r="W33" s="387" t="s">
        <v>200</v>
      </c>
      <c r="X33" s="387"/>
      <c r="Y33" s="387"/>
      <c r="Z33" s="387"/>
      <c r="AA33" s="387"/>
      <c r="AB33" s="387"/>
      <c r="AC33" s="387"/>
      <c r="AD33" s="387"/>
      <c r="AE33" s="387"/>
      <c r="AF33" s="387"/>
      <c r="AG33" s="387"/>
      <c r="AH33" s="387"/>
      <c r="AI33" s="387"/>
      <c r="AJ33" s="387"/>
      <c r="AK33" s="387"/>
      <c r="AL33" s="176"/>
      <c r="AM33" s="422" t="s">
        <v>201</v>
      </c>
      <c r="AN33" s="422"/>
      <c r="AO33" s="387" t="s">
        <v>202</v>
      </c>
      <c r="AP33" s="387"/>
      <c r="AQ33" s="387"/>
      <c r="AR33" s="387"/>
      <c r="AS33" s="387"/>
      <c r="AT33" s="387"/>
      <c r="AU33" s="387"/>
      <c r="AV33" s="387"/>
      <c r="AW33" s="387"/>
      <c r="AX33" s="387"/>
      <c r="AY33" s="387"/>
      <c r="AZ33" s="387"/>
      <c r="BA33" s="387"/>
      <c r="BB33" s="387"/>
      <c r="BC33" s="387"/>
      <c r="BD33" s="182"/>
      <c r="BE33" s="387" t="s">
        <v>203</v>
      </c>
      <c r="BF33" s="387"/>
      <c r="BG33" s="387" t="s">
        <v>204</v>
      </c>
      <c r="BH33" s="387"/>
      <c r="BI33" s="387"/>
      <c r="BJ33" s="387"/>
      <c r="BK33" s="387"/>
      <c r="BL33" s="387"/>
      <c r="BM33" s="387"/>
      <c r="BN33" s="387"/>
      <c r="BO33" s="387"/>
      <c r="BP33" s="387"/>
      <c r="BQ33" s="387"/>
      <c r="BR33" s="387"/>
      <c r="BS33" s="387"/>
      <c r="BT33" s="387"/>
      <c r="BU33" s="387"/>
      <c r="BV33" s="182"/>
      <c r="BW33" s="422" t="s">
        <v>203</v>
      </c>
      <c r="BX33" s="422"/>
      <c r="BY33" s="387" t="s">
        <v>205</v>
      </c>
      <c r="BZ33" s="387"/>
      <c r="CA33" s="387"/>
      <c r="CB33" s="387"/>
      <c r="CC33" s="387"/>
      <c r="CD33" s="387"/>
      <c r="CE33" s="387"/>
      <c r="CF33" s="387"/>
      <c r="CG33" s="387"/>
      <c r="CH33" s="387"/>
      <c r="CI33" s="387"/>
      <c r="CJ33" s="387"/>
      <c r="CK33" s="387"/>
      <c r="CL33" s="387"/>
      <c r="CM33" s="387"/>
      <c r="CN33" s="176"/>
      <c r="CO33" s="422" t="s">
        <v>201</v>
      </c>
      <c r="CP33" s="422"/>
      <c r="CQ33" s="387" t="s">
        <v>206</v>
      </c>
      <c r="CR33" s="387"/>
      <c r="CS33" s="387"/>
      <c r="CT33" s="387"/>
      <c r="CU33" s="387"/>
      <c r="CV33" s="387"/>
      <c r="CW33" s="387"/>
      <c r="CX33" s="387"/>
      <c r="CY33" s="387"/>
      <c r="CZ33" s="387"/>
      <c r="DA33" s="387"/>
      <c r="DB33" s="387"/>
      <c r="DC33" s="387"/>
      <c r="DD33" s="387"/>
      <c r="DE33" s="387"/>
      <c r="DF33" s="176"/>
      <c r="DG33" s="587" t="s">
        <v>207</v>
      </c>
      <c r="DH33" s="587"/>
      <c r="DI33" s="177"/>
    </row>
    <row r="34" spans="1:113" ht="32.25" customHeight="1" x14ac:dyDescent="0.2">
      <c r="A34" s="172"/>
      <c r="B34" s="199"/>
      <c r="C34" s="588">
        <f>IF(E34="","",1)</f>
        <v>1</v>
      </c>
      <c r="D34" s="588"/>
      <c r="E34" s="589" t="str">
        <f>IF('各会計、関係団体の財政状況及び健全化判断比率'!B7="","",'各会計、関係団体の財政状況及び健全化判断比率'!B7)</f>
        <v>一般会計</v>
      </c>
      <c r="F34" s="589"/>
      <c r="G34" s="589"/>
      <c r="H34" s="589"/>
      <c r="I34" s="589"/>
      <c r="J34" s="589"/>
      <c r="K34" s="589"/>
      <c r="L34" s="589"/>
      <c r="M34" s="589"/>
      <c r="N34" s="589"/>
      <c r="O34" s="589"/>
      <c r="P34" s="589"/>
      <c r="Q34" s="589"/>
      <c r="R34" s="589"/>
      <c r="S34" s="589"/>
      <c r="T34" s="172"/>
      <c r="U34" s="588">
        <f>IF(W34="","",MAX(C34:D43)+1)</f>
        <v>2</v>
      </c>
      <c r="V34" s="588"/>
      <c r="W34" s="589" t="str">
        <f>IF('各会計、関係団体の財政状況及び健全化判断比率'!B28="","",'各会計、関係団体の財政状況及び健全化判断比率'!B28)</f>
        <v>国民健康保険特別会計</v>
      </c>
      <c r="X34" s="589"/>
      <c r="Y34" s="589"/>
      <c r="Z34" s="589"/>
      <c r="AA34" s="589"/>
      <c r="AB34" s="589"/>
      <c r="AC34" s="589"/>
      <c r="AD34" s="589"/>
      <c r="AE34" s="589"/>
      <c r="AF34" s="589"/>
      <c r="AG34" s="589"/>
      <c r="AH34" s="589"/>
      <c r="AI34" s="589"/>
      <c r="AJ34" s="589"/>
      <c r="AK34" s="589"/>
      <c r="AL34" s="172"/>
      <c r="AM34" s="588" t="str">
        <f>IF(AO34="","",MAX(C34:D43,U34:V43)+1)</f>
        <v/>
      </c>
      <c r="AN34" s="588"/>
      <c r="AO34" s="589"/>
      <c r="AP34" s="589"/>
      <c r="AQ34" s="589"/>
      <c r="AR34" s="589"/>
      <c r="AS34" s="589"/>
      <c r="AT34" s="589"/>
      <c r="AU34" s="589"/>
      <c r="AV34" s="589"/>
      <c r="AW34" s="589"/>
      <c r="AX34" s="589"/>
      <c r="AY34" s="589"/>
      <c r="AZ34" s="589"/>
      <c r="BA34" s="589"/>
      <c r="BB34" s="589"/>
      <c r="BC34" s="589"/>
      <c r="BD34" s="172"/>
      <c r="BE34" s="588">
        <f>IF(BG34="","",MAX(C34:D43,U34:V43,AM34:AN43)+1)</f>
        <v>5</v>
      </c>
      <c r="BF34" s="588"/>
      <c r="BG34" s="589" t="str">
        <f>IF('各会計、関係団体の財政状況及び健全化判断比率'!B31="","",'各会計、関係団体の財政状況及び健全化判断比率'!B31)</f>
        <v>簡易水道特別会計</v>
      </c>
      <c r="BH34" s="589"/>
      <c r="BI34" s="589"/>
      <c r="BJ34" s="589"/>
      <c r="BK34" s="589"/>
      <c r="BL34" s="589"/>
      <c r="BM34" s="589"/>
      <c r="BN34" s="589"/>
      <c r="BO34" s="589"/>
      <c r="BP34" s="589"/>
      <c r="BQ34" s="589"/>
      <c r="BR34" s="589"/>
      <c r="BS34" s="589"/>
      <c r="BT34" s="589"/>
      <c r="BU34" s="589"/>
      <c r="BV34" s="172"/>
      <c r="BW34" s="588">
        <f>IF(BY34="","",MAX(C34:D43,U34:V43,AM34:AN43,BE34:BF43)+1)</f>
        <v>6</v>
      </c>
      <c r="BX34" s="588"/>
      <c r="BY34" s="589" t="str">
        <f>IF('各会計、関係団体の財政状況及び健全化判断比率'!B68="","",'各会計、関係団体の財政状況及び健全化判断比率'!B68)</f>
        <v>国民健康保険山城病院組合（病院事業会計）</v>
      </c>
      <c r="BZ34" s="589"/>
      <c r="CA34" s="589"/>
      <c r="CB34" s="589"/>
      <c r="CC34" s="589"/>
      <c r="CD34" s="589"/>
      <c r="CE34" s="589"/>
      <c r="CF34" s="589"/>
      <c r="CG34" s="589"/>
      <c r="CH34" s="589"/>
      <c r="CI34" s="589"/>
      <c r="CJ34" s="589"/>
      <c r="CK34" s="589"/>
      <c r="CL34" s="589"/>
      <c r="CM34" s="589"/>
      <c r="CN34" s="172"/>
      <c r="CO34" s="588">
        <f>IF(CQ34="","",MAX(C34:D43,U34:V43,AM34:AN43,BE34:BF43,BW34:BX43)+1)</f>
        <v>16</v>
      </c>
      <c r="CP34" s="588"/>
      <c r="CQ34" s="589" t="str">
        <f>IF('各会計、関係団体の財政状況及び健全化判断比率'!BS7="","",'各会計、関係団体の財政状況及び健全化判断比率'!BS7)</f>
        <v>笠置まちづくり</v>
      </c>
      <c r="CR34" s="589"/>
      <c r="CS34" s="589"/>
      <c r="CT34" s="589"/>
      <c r="CU34" s="589"/>
      <c r="CV34" s="589"/>
      <c r="CW34" s="589"/>
      <c r="CX34" s="589"/>
      <c r="CY34" s="589"/>
      <c r="CZ34" s="589"/>
      <c r="DA34" s="589"/>
      <c r="DB34" s="589"/>
      <c r="DC34" s="589"/>
      <c r="DD34" s="589"/>
      <c r="DE34" s="589"/>
      <c r="DG34" s="590" t="str">
        <f>IF('各会計、関係団体の財政状況及び健全化判断比率'!BR7="","",'各会計、関係団体の財政状況及び健全化判断比率'!BR7)</f>
        <v/>
      </c>
      <c r="DH34" s="590"/>
      <c r="DI34" s="177"/>
    </row>
    <row r="35" spans="1:113" ht="32.25" customHeight="1" x14ac:dyDescent="0.2">
      <c r="A35" s="172"/>
      <c r="B35" s="199"/>
      <c r="C35" s="588" t="str">
        <f>IF(E35="","",C34+1)</f>
        <v/>
      </c>
      <c r="D35" s="588"/>
      <c r="E35" s="589" t="str">
        <f>IF('各会計、関係団体の財政状況及び健全化判断比率'!B8="","",'各会計、関係団体の財政状況及び健全化判断比率'!B8)</f>
        <v/>
      </c>
      <c r="F35" s="589"/>
      <c r="G35" s="589"/>
      <c r="H35" s="589"/>
      <c r="I35" s="589"/>
      <c r="J35" s="589"/>
      <c r="K35" s="589"/>
      <c r="L35" s="589"/>
      <c r="M35" s="589"/>
      <c r="N35" s="589"/>
      <c r="O35" s="589"/>
      <c r="P35" s="589"/>
      <c r="Q35" s="589"/>
      <c r="R35" s="589"/>
      <c r="S35" s="589"/>
      <c r="T35" s="172"/>
      <c r="U35" s="588">
        <f>IF(W35="","",U34+1)</f>
        <v>3</v>
      </c>
      <c r="V35" s="588"/>
      <c r="W35" s="589" t="str">
        <f>IF('各会計、関係団体の財政状況及び健全化判断比率'!B29="","",'各会計、関係団体の財政状況及び健全化判断比率'!B29)</f>
        <v>介護保険特別会計</v>
      </c>
      <c r="X35" s="589"/>
      <c r="Y35" s="589"/>
      <c r="Z35" s="589"/>
      <c r="AA35" s="589"/>
      <c r="AB35" s="589"/>
      <c r="AC35" s="589"/>
      <c r="AD35" s="589"/>
      <c r="AE35" s="589"/>
      <c r="AF35" s="589"/>
      <c r="AG35" s="589"/>
      <c r="AH35" s="589"/>
      <c r="AI35" s="589"/>
      <c r="AJ35" s="589"/>
      <c r="AK35" s="589"/>
      <c r="AL35" s="172"/>
      <c r="AM35" s="588" t="str">
        <f t="shared" ref="AM35:AM43" si="0">IF(AO35="","",AM34+1)</f>
        <v/>
      </c>
      <c r="AN35" s="588"/>
      <c r="AO35" s="589"/>
      <c r="AP35" s="589"/>
      <c r="AQ35" s="589"/>
      <c r="AR35" s="589"/>
      <c r="AS35" s="589"/>
      <c r="AT35" s="589"/>
      <c r="AU35" s="589"/>
      <c r="AV35" s="589"/>
      <c r="AW35" s="589"/>
      <c r="AX35" s="589"/>
      <c r="AY35" s="589"/>
      <c r="AZ35" s="589"/>
      <c r="BA35" s="589"/>
      <c r="BB35" s="589"/>
      <c r="BC35" s="589"/>
      <c r="BD35" s="172"/>
      <c r="BE35" s="588" t="str">
        <f t="shared" ref="BE35:BE43" si="1">IF(BG35="","",BE34+1)</f>
        <v/>
      </c>
      <c r="BF35" s="588"/>
      <c r="BG35" s="589"/>
      <c r="BH35" s="589"/>
      <c r="BI35" s="589"/>
      <c r="BJ35" s="589"/>
      <c r="BK35" s="589"/>
      <c r="BL35" s="589"/>
      <c r="BM35" s="589"/>
      <c r="BN35" s="589"/>
      <c r="BO35" s="589"/>
      <c r="BP35" s="589"/>
      <c r="BQ35" s="589"/>
      <c r="BR35" s="589"/>
      <c r="BS35" s="589"/>
      <c r="BT35" s="589"/>
      <c r="BU35" s="589"/>
      <c r="BV35" s="172"/>
      <c r="BW35" s="588">
        <f t="shared" ref="BW35:BW43" si="2">IF(BY35="","",BW34+1)</f>
        <v>7</v>
      </c>
      <c r="BX35" s="588"/>
      <c r="BY35" s="589" t="str">
        <f>IF('各会計、関係団体の財政状況及び健全化判断比率'!B69="","",'各会計、関係団体の財政状況及び健全化判断比率'!B69)</f>
        <v>国民健康保険山城病院組合（介護老人保健施設事業会計）</v>
      </c>
      <c r="BZ35" s="589"/>
      <c r="CA35" s="589"/>
      <c r="CB35" s="589"/>
      <c r="CC35" s="589"/>
      <c r="CD35" s="589"/>
      <c r="CE35" s="589"/>
      <c r="CF35" s="589"/>
      <c r="CG35" s="589"/>
      <c r="CH35" s="589"/>
      <c r="CI35" s="589"/>
      <c r="CJ35" s="589"/>
      <c r="CK35" s="589"/>
      <c r="CL35" s="589"/>
      <c r="CM35" s="589"/>
      <c r="CN35" s="172"/>
      <c r="CO35" s="588" t="str">
        <f t="shared" ref="CO35:CO43" si="3">IF(CQ35="","",CO34+1)</f>
        <v/>
      </c>
      <c r="CP35" s="588"/>
      <c r="CQ35" s="589" t="str">
        <f>IF('各会計、関係団体の財政状況及び健全化判断比率'!BS8="","",'各会計、関係団体の財政状況及び健全化判断比率'!BS8)</f>
        <v/>
      </c>
      <c r="CR35" s="589"/>
      <c r="CS35" s="589"/>
      <c r="CT35" s="589"/>
      <c r="CU35" s="589"/>
      <c r="CV35" s="589"/>
      <c r="CW35" s="589"/>
      <c r="CX35" s="589"/>
      <c r="CY35" s="589"/>
      <c r="CZ35" s="589"/>
      <c r="DA35" s="589"/>
      <c r="DB35" s="589"/>
      <c r="DC35" s="589"/>
      <c r="DD35" s="589"/>
      <c r="DE35" s="589"/>
      <c r="DG35" s="590" t="str">
        <f>IF('各会計、関係団体の財政状況及び健全化判断比率'!BR8="","",'各会計、関係団体の財政状況及び健全化判断比率'!BR8)</f>
        <v/>
      </c>
      <c r="DH35" s="590"/>
      <c r="DI35" s="177"/>
    </row>
    <row r="36" spans="1:113" ht="32.25" customHeight="1" x14ac:dyDescent="0.2">
      <c r="A36" s="172"/>
      <c r="B36" s="199"/>
      <c r="C36" s="588" t="str">
        <f>IF(E36="","",C35+1)</f>
        <v/>
      </c>
      <c r="D36" s="588"/>
      <c r="E36" s="589" t="str">
        <f>IF('各会計、関係団体の財政状況及び健全化判断比率'!B9="","",'各会計、関係団体の財政状況及び健全化判断比率'!B9)</f>
        <v/>
      </c>
      <c r="F36" s="589"/>
      <c r="G36" s="589"/>
      <c r="H36" s="589"/>
      <c r="I36" s="589"/>
      <c r="J36" s="589"/>
      <c r="K36" s="589"/>
      <c r="L36" s="589"/>
      <c r="M36" s="589"/>
      <c r="N36" s="589"/>
      <c r="O36" s="589"/>
      <c r="P36" s="589"/>
      <c r="Q36" s="589"/>
      <c r="R36" s="589"/>
      <c r="S36" s="589"/>
      <c r="T36" s="172"/>
      <c r="U36" s="588">
        <f t="shared" ref="U36:U43" si="4">IF(W36="","",U35+1)</f>
        <v>4</v>
      </c>
      <c r="V36" s="588"/>
      <c r="W36" s="589" t="str">
        <f>IF('各会計、関係団体の財政状況及び健全化判断比率'!B30="","",'各会計、関係団体の財政状況及び健全化判断比率'!B30)</f>
        <v>後期高齢者医療特別会計</v>
      </c>
      <c r="X36" s="589"/>
      <c r="Y36" s="589"/>
      <c r="Z36" s="589"/>
      <c r="AA36" s="589"/>
      <c r="AB36" s="589"/>
      <c r="AC36" s="589"/>
      <c r="AD36" s="589"/>
      <c r="AE36" s="589"/>
      <c r="AF36" s="589"/>
      <c r="AG36" s="589"/>
      <c r="AH36" s="589"/>
      <c r="AI36" s="589"/>
      <c r="AJ36" s="589"/>
      <c r="AK36" s="589"/>
      <c r="AL36" s="172"/>
      <c r="AM36" s="588" t="str">
        <f t="shared" si="0"/>
        <v/>
      </c>
      <c r="AN36" s="588"/>
      <c r="AO36" s="589"/>
      <c r="AP36" s="589"/>
      <c r="AQ36" s="589"/>
      <c r="AR36" s="589"/>
      <c r="AS36" s="589"/>
      <c r="AT36" s="589"/>
      <c r="AU36" s="589"/>
      <c r="AV36" s="589"/>
      <c r="AW36" s="589"/>
      <c r="AX36" s="589"/>
      <c r="AY36" s="589"/>
      <c r="AZ36" s="589"/>
      <c r="BA36" s="589"/>
      <c r="BB36" s="589"/>
      <c r="BC36" s="589"/>
      <c r="BD36" s="172"/>
      <c r="BE36" s="588" t="str">
        <f t="shared" si="1"/>
        <v/>
      </c>
      <c r="BF36" s="588"/>
      <c r="BG36" s="589"/>
      <c r="BH36" s="589"/>
      <c r="BI36" s="589"/>
      <c r="BJ36" s="589"/>
      <c r="BK36" s="589"/>
      <c r="BL36" s="589"/>
      <c r="BM36" s="589"/>
      <c r="BN36" s="589"/>
      <c r="BO36" s="589"/>
      <c r="BP36" s="589"/>
      <c r="BQ36" s="589"/>
      <c r="BR36" s="589"/>
      <c r="BS36" s="589"/>
      <c r="BT36" s="589"/>
      <c r="BU36" s="589"/>
      <c r="BV36" s="172"/>
      <c r="BW36" s="588">
        <f t="shared" si="2"/>
        <v>8</v>
      </c>
      <c r="BX36" s="588"/>
      <c r="BY36" s="589" t="str">
        <f>IF('各会計、関係団体の財政状況及び健全化判断比率'!B70="","",'各会計、関係団体の財政状況及び健全化判断比率'!B70)</f>
        <v>京都府市町村職員退職手当組合</v>
      </c>
      <c r="BZ36" s="589"/>
      <c r="CA36" s="589"/>
      <c r="CB36" s="589"/>
      <c r="CC36" s="589"/>
      <c r="CD36" s="589"/>
      <c r="CE36" s="589"/>
      <c r="CF36" s="589"/>
      <c r="CG36" s="589"/>
      <c r="CH36" s="589"/>
      <c r="CI36" s="589"/>
      <c r="CJ36" s="589"/>
      <c r="CK36" s="589"/>
      <c r="CL36" s="589"/>
      <c r="CM36" s="589"/>
      <c r="CN36" s="172"/>
      <c r="CO36" s="588" t="str">
        <f t="shared" si="3"/>
        <v/>
      </c>
      <c r="CP36" s="588"/>
      <c r="CQ36" s="589" t="str">
        <f>IF('各会計、関係団体の財政状況及び健全化判断比率'!BS9="","",'各会計、関係団体の財政状況及び健全化判断比率'!BS9)</f>
        <v/>
      </c>
      <c r="CR36" s="589"/>
      <c r="CS36" s="589"/>
      <c r="CT36" s="589"/>
      <c r="CU36" s="589"/>
      <c r="CV36" s="589"/>
      <c r="CW36" s="589"/>
      <c r="CX36" s="589"/>
      <c r="CY36" s="589"/>
      <c r="CZ36" s="589"/>
      <c r="DA36" s="589"/>
      <c r="DB36" s="589"/>
      <c r="DC36" s="589"/>
      <c r="DD36" s="589"/>
      <c r="DE36" s="589"/>
      <c r="DG36" s="590" t="str">
        <f>IF('各会計、関係団体の財政状況及び健全化判断比率'!BR9="","",'各会計、関係団体の財政状況及び健全化判断比率'!BR9)</f>
        <v/>
      </c>
      <c r="DH36" s="590"/>
      <c r="DI36" s="177"/>
    </row>
    <row r="37" spans="1:113" ht="32.25" customHeight="1" x14ac:dyDescent="0.2">
      <c r="A37" s="172"/>
      <c r="B37" s="199"/>
      <c r="C37" s="588" t="str">
        <f>IF(E37="","",C36+1)</f>
        <v/>
      </c>
      <c r="D37" s="588"/>
      <c r="E37" s="589" t="str">
        <f>IF('各会計、関係団体の財政状況及び健全化判断比率'!B10="","",'各会計、関係団体の財政状況及び健全化判断比率'!B10)</f>
        <v/>
      </c>
      <c r="F37" s="589"/>
      <c r="G37" s="589"/>
      <c r="H37" s="589"/>
      <c r="I37" s="589"/>
      <c r="J37" s="589"/>
      <c r="K37" s="589"/>
      <c r="L37" s="589"/>
      <c r="M37" s="589"/>
      <c r="N37" s="589"/>
      <c r="O37" s="589"/>
      <c r="P37" s="589"/>
      <c r="Q37" s="589"/>
      <c r="R37" s="589"/>
      <c r="S37" s="589"/>
      <c r="T37" s="172"/>
      <c r="U37" s="588" t="str">
        <f t="shared" si="4"/>
        <v/>
      </c>
      <c r="V37" s="588"/>
      <c r="W37" s="589"/>
      <c r="X37" s="589"/>
      <c r="Y37" s="589"/>
      <c r="Z37" s="589"/>
      <c r="AA37" s="589"/>
      <c r="AB37" s="589"/>
      <c r="AC37" s="589"/>
      <c r="AD37" s="589"/>
      <c r="AE37" s="589"/>
      <c r="AF37" s="589"/>
      <c r="AG37" s="589"/>
      <c r="AH37" s="589"/>
      <c r="AI37" s="589"/>
      <c r="AJ37" s="589"/>
      <c r="AK37" s="589"/>
      <c r="AL37" s="172"/>
      <c r="AM37" s="588" t="str">
        <f t="shared" si="0"/>
        <v/>
      </c>
      <c r="AN37" s="588"/>
      <c r="AO37" s="589"/>
      <c r="AP37" s="589"/>
      <c r="AQ37" s="589"/>
      <c r="AR37" s="589"/>
      <c r="AS37" s="589"/>
      <c r="AT37" s="589"/>
      <c r="AU37" s="589"/>
      <c r="AV37" s="589"/>
      <c r="AW37" s="589"/>
      <c r="AX37" s="589"/>
      <c r="AY37" s="589"/>
      <c r="AZ37" s="589"/>
      <c r="BA37" s="589"/>
      <c r="BB37" s="589"/>
      <c r="BC37" s="589"/>
      <c r="BD37" s="172"/>
      <c r="BE37" s="588" t="str">
        <f t="shared" si="1"/>
        <v/>
      </c>
      <c r="BF37" s="588"/>
      <c r="BG37" s="589"/>
      <c r="BH37" s="589"/>
      <c r="BI37" s="589"/>
      <c r="BJ37" s="589"/>
      <c r="BK37" s="589"/>
      <c r="BL37" s="589"/>
      <c r="BM37" s="589"/>
      <c r="BN37" s="589"/>
      <c r="BO37" s="589"/>
      <c r="BP37" s="589"/>
      <c r="BQ37" s="589"/>
      <c r="BR37" s="589"/>
      <c r="BS37" s="589"/>
      <c r="BT37" s="589"/>
      <c r="BU37" s="589"/>
      <c r="BV37" s="172"/>
      <c r="BW37" s="588">
        <f t="shared" si="2"/>
        <v>9</v>
      </c>
      <c r="BX37" s="588"/>
      <c r="BY37" s="589" t="str">
        <f>IF('各会計、関係団体の財政状況及び健全化判断比率'!B71="","",'各会計、関係団体の財政状況及び健全化判断比率'!B71)</f>
        <v>京都府市町村議会議員公務災害補償等組合</v>
      </c>
      <c r="BZ37" s="589"/>
      <c r="CA37" s="589"/>
      <c r="CB37" s="589"/>
      <c r="CC37" s="589"/>
      <c r="CD37" s="589"/>
      <c r="CE37" s="589"/>
      <c r="CF37" s="589"/>
      <c r="CG37" s="589"/>
      <c r="CH37" s="589"/>
      <c r="CI37" s="589"/>
      <c r="CJ37" s="589"/>
      <c r="CK37" s="589"/>
      <c r="CL37" s="589"/>
      <c r="CM37" s="589"/>
      <c r="CN37" s="172"/>
      <c r="CO37" s="588" t="str">
        <f t="shared" si="3"/>
        <v/>
      </c>
      <c r="CP37" s="588"/>
      <c r="CQ37" s="589" t="str">
        <f>IF('各会計、関係団体の財政状況及び健全化判断比率'!BS10="","",'各会計、関係団体の財政状況及び健全化判断比率'!BS10)</f>
        <v/>
      </c>
      <c r="CR37" s="589"/>
      <c r="CS37" s="589"/>
      <c r="CT37" s="589"/>
      <c r="CU37" s="589"/>
      <c r="CV37" s="589"/>
      <c r="CW37" s="589"/>
      <c r="CX37" s="589"/>
      <c r="CY37" s="589"/>
      <c r="CZ37" s="589"/>
      <c r="DA37" s="589"/>
      <c r="DB37" s="589"/>
      <c r="DC37" s="589"/>
      <c r="DD37" s="589"/>
      <c r="DE37" s="589"/>
      <c r="DG37" s="590" t="str">
        <f>IF('各会計、関係団体の財政状況及び健全化判断比率'!BR10="","",'各会計、関係団体の財政状況及び健全化判断比率'!BR10)</f>
        <v/>
      </c>
      <c r="DH37" s="590"/>
      <c r="DI37" s="177"/>
    </row>
    <row r="38" spans="1:113" ht="32.25" customHeight="1" x14ac:dyDescent="0.2">
      <c r="A38" s="172"/>
      <c r="B38" s="199"/>
      <c r="C38" s="588" t="str">
        <f t="shared" ref="C38:C43" si="5">IF(E38="","",C37+1)</f>
        <v/>
      </c>
      <c r="D38" s="588"/>
      <c r="E38" s="589" t="str">
        <f>IF('各会計、関係団体の財政状況及び健全化判断比率'!B11="","",'各会計、関係団体の財政状況及び健全化判断比率'!B11)</f>
        <v/>
      </c>
      <c r="F38" s="589"/>
      <c r="G38" s="589"/>
      <c r="H38" s="589"/>
      <c r="I38" s="589"/>
      <c r="J38" s="589"/>
      <c r="K38" s="589"/>
      <c r="L38" s="589"/>
      <c r="M38" s="589"/>
      <c r="N38" s="589"/>
      <c r="O38" s="589"/>
      <c r="P38" s="589"/>
      <c r="Q38" s="589"/>
      <c r="R38" s="589"/>
      <c r="S38" s="589"/>
      <c r="T38" s="172"/>
      <c r="U38" s="588" t="str">
        <f t="shared" si="4"/>
        <v/>
      </c>
      <c r="V38" s="588"/>
      <c r="W38" s="589"/>
      <c r="X38" s="589"/>
      <c r="Y38" s="589"/>
      <c r="Z38" s="589"/>
      <c r="AA38" s="589"/>
      <c r="AB38" s="589"/>
      <c r="AC38" s="589"/>
      <c r="AD38" s="589"/>
      <c r="AE38" s="589"/>
      <c r="AF38" s="589"/>
      <c r="AG38" s="589"/>
      <c r="AH38" s="589"/>
      <c r="AI38" s="589"/>
      <c r="AJ38" s="589"/>
      <c r="AK38" s="589"/>
      <c r="AL38" s="172"/>
      <c r="AM38" s="588" t="str">
        <f t="shared" si="0"/>
        <v/>
      </c>
      <c r="AN38" s="588"/>
      <c r="AO38" s="589"/>
      <c r="AP38" s="589"/>
      <c r="AQ38" s="589"/>
      <c r="AR38" s="589"/>
      <c r="AS38" s="589"/>
      <c r="AT38" s="589"/>
      <c r="AU38" s="589"/>
      <c r="AV38" s="589"/>
      <c r="AW38" s="589"/>
      <c r="AX38" s="589"/>
      <c r="AY38" s="589"/>
      <c r="AZ38" s="589"/>
      <c r="BA38" s="589"/>
      <c r="BB38" s="589"/>
      <c r="BC38" s="589"/>
      <c r="BD38" s="172"/>
      <c r="BE38" s="588" t="str">
        <f t="shared" si="1"/>
        <v/>
      </c>
      <c r="BF38" s="588"/>
      <c r="BG38" s="589"/>
      <c r="BH38" s="589"/>
      <c r="BI38" s="589"/>
      <c r="BJ38" s="589"/>
      <c r="BK38" s="589"/>
      <c r="BL38" s="589"/>
      <c r="BM38" s="589"/>
      <c r="BN38" s="589"/>
      <c r="BO38" s="589"/>
      <c r="BP38" s="589"/>
      <c r="BQ38" s="589"/>
      <c r="BR38" s="589"/>
      <c r="BS38" s="589"/>
      <c r="BT38" s="589"/>
      <c r="BU38" s="589"/>
      <c r="BV38" s="172"/>
      <c r="BW38" s="588">
        <f t="shared" si="2"/>
        <v>10</v>
      </c>
      <c r="BX38" s="588"/>
      <c r="BY38" s="589" t="str">
        <f>IF('各会計、関係団体の財政状況及び健全化判断比率'!B72="","",'各会計、関係団体の財政状況及び健全化判断比率'!B72)</f>
        <v>相楽中部消防組合</v>
      </c>
      <c r="BZ38" s="589"/>
      <c r="CA38" s="589"/>
      <c r="CB38" s="589"/>
      <c r="CC38" s="589"/>
      <c r="CD38" s="589"/>
      <c r="CE38" s="589"/>
      <c r="CF38" s="589"/>
      <c r="CG38" s="589"/>
      <c r="CH38" s="589"/>
      <c r="CI38" s="589"/>
      <c r="CJ38" s="589"/>
      <c r="CK38" s="589"/>
      <c r="CL38" s="589"/>
      <c r="CM38" s="589"/>
      <c r="CN38" s="172"/>
      <c r="CO38" s="588" t="str">
        <f t="shared" si="3"/>
        <v/>
      </c>
      <c r="CP38" s="588"/>
      <c r="CQ38" s="589" t="str">
        <f>IF('各会計、関係団体の財政状況及び健全化判断比率'!BS11="","",'各会計、関係団体の財政状況及び健全化判断比率'!BS11)</f>
        <v/>
      </c>
      <c r="CR38" s="589"/>
      <c r="CS38" s="589"/>
      <c r="CT38" s="589"/>
      <c r="CU38" s="589"/>
      <c r="CV38" s="589"/>
      <c r="CW38" s="589"/>
      <c r="CX38" s="589"/>
      <c r="CY38" s="589"/>
      <c r="CZ38" s="589"/>
      <c r="DA38" s="589"/>
      <c r="DB38" s="589"/>
      <c r="DC38" s="589"/>
      <c r="DD38" s="589"/>
      <c r="DE38" s="589"/>
      <c r="DG38" s="590" t="str">
        <f>IF('各会計、関係団体の財政状況及び健全化判断比率'!BR11="","",'各会計、関係団体の財政状況及び健全化判断比率'!BR11)</f>
        <v/>
      </c>
      <c r="DH38" s="590"/>
      <c r="DI38" s="177"/>
    </row>
    <row r="39" spans="1:113" ht="32.25" customHeight="1" x14ac:dyDescent="0.2">
      <c r="A39" s="172"/>
      <c r="B39" s="199"/>
      <c r="C39" s="588" t="str">
        <f t="shared" si="5"/>
        <v/>
      </c>
      <c r="D39" s="588"/>
      <c r="E39" s="589" t="str">
        <f>IF('各会計、関係団体の財政状況及び健全化判断比率'!B12="","",'各会計、関係団体の財政状況及び健全化判断比率'!B12)</f>
        <v/>
      </c>
      <c r="F39" s="589"/>
      <c r="G39" s="589"/>
      <c r="H39" s="589"/>
      <c r="I39" s="589"/>
      <c r="J39" s="589"/>
      <c r="K39" s="589"/>
      <c r="L39" s="589"/>
      <c r="M39" s="589"/>
      <c r="N39" s="589"/>
      <c r="O39" s="589"/>
      <c r="P39" s="589"/>
      <c r="Q39" s="589"/>
      <c r="R39" s="589"/>
      <c r="S39" s="589"/>
      <c r="T39" s="172"/>
      <c r="U39" s="588" t="str">
        <f t="shared" si="4"/>
        <v/>
      </c>
      <c r="V39" s="588"/>
      <c r="W39" s="589"/>
      <c r="X39" s="589"/>
      <c r="Y39" s="589"/>
      <c r="Z39" s="589"/>
      <c r="AA39" s="589"/>
      <c r="AB39" s="589"/>
      <c r="AC39" s="589"/>
      <c r="AD39" s="589"/>
      <c r="AE39" s="589"/>
      <c r="AF39" s="589"/>
      <c r="AG39" s="589"/>
      <c r="AH39" s="589"/>
      <c r="AI39" s="589"/>
      <c r="AJ39" s="589"/>
      <c r="AK39" s="589"/>
      <c r="AL39" s="172"/>
      <c r="AM39" s="588" t="str">
        <f t="shared" si="0"/>
        <v/>
      </c>
      <c r="AN39" s="588"/>
      <c r="AO39" s="589"/>
      <c r="AP39" s="589"/>
      <c r="AQ39" s="589"/>
      <c r="AR39" s="589"/>
      <c r="AS39" s="589"/>
      <c r="AT39" s="589"/>
      <c r="AU39" s="589"/>
      <c r="AV39" s="589"/>
      <c r="AW39" s="589"/>
      <c r="AX39" s="589"/>
      <c r="AY39" s="589"/>
      <c r="AZ39" s="589"/>
      <c r="BA39" s="589"/>
      <c r="BB39" s="589"/>
      <c r="BC39" s="589"/>
      <c r="BD39" s="172"/>
      <c r="BE39" s="588" t="str">
        <f t="shared" si="1"/>
        <v/>
      </c>
      <c r="BF39" s="588"/>
      <c r="BG39" s="589"/>
      <c r="BH39" s="589"/>
      <c r="BI39" s="589"/>
      <c r="BJ39" s="589"/>
      <c r="BK39" s="589"/>
      <c r="BL39" s="589"/>
      <c r="BM39" s="589"/>
      <c r="BN39" s="589"/>
      <c r="BO39" s="589"/>
      <c r="BP39" s="589"/>
      <c r="BQ39" s="589"/>
      <c r="BR39" s="589"/>
      <c r="BS39" s="589"/>
      <c r="BT39" s="589"/>
      <c r="BU39" s="589"/>
      <c r="BV39" s="172"/>
      <c r="BW39" s="588">
        <f t="shared" si="2"/>
        <v>11</v>
      </c>
      <c r="BX39" s="588"/>
      <c r="BY39" s="589" t="str">
        <f>IF('各会計、関係団体の財政状況及び健全化判断比率'!B73="","",'各会計、関係団体の財政状況及び健全化判断比率'!B73)</f>
        <v>相楽郡広域事務組合（一般会計）</v>
      </c>
      <c r="BZ39" s="589"/>
      <c r="CA39" s="589"/>
      <c r="CB39" s="589"/>
      <c r="CC39" s="589"/>
      <c r="CD39" s="589"/>
      <c r="CE39" s="589"/>
      <c r="CF39" s="589"/>
      <c r="CG39" s="589"/>
      <c r="CH39" s="589"/>
      <c r="CI39" s="589"/>
      <c r="CJ39" s="589"/>
      <c r="CK39" s="589"/>
      <c r="CL39" s="589"/>
      <c r="CM39" s="589"/>
      <c r="CN39" s="172"/>
      <c r="CO39" s="588" t="str">
        <f t="shared" si="3"/>
        <v/>
      </c>
      <c r="CP39" s="588"/>
      <c r="CQ39" s="589" t="str">
        <f>IF('各会計、関係団体の財政状況及び健全化判断比率'!BS12="","",'各会計、関係団体の財政状況及び健全化判断比率'!BS12)</f>
        <v/>
      </c>
      <c r="CR39" s="589"/>
      <c r="CS39" s="589"/>
      <c r="CT39" s="589"/>
      <c r="CU39" s="589"/>
      <c r="CV39" s="589"/>
      <c r="CW39" s="589"/>
      <c r="CX39" s="589"/>
      <c r="CY39" s="589"/>
      <c r="CZ39" s="589"/>
      <c r="DA39" s="589"/>
      <c r="DB39" s="589"/>
      <c r="DC39" s="589"/>
      <c r="DD39" s="589"/>
      <c r="DE39" s="589"/>
      <c r="DG39" s="590" t="str">
        <f>IF('各会計、関係団体の財政状況及び健全化判断比率'!BR12="","",'各会計、関係団体の財政状況及び健全化判断比率'!BR12)</f>
        <v/>
      </c>
      <c r="DH39" s="590"/>
      <c r="DI39" s="177"/>
    </row>
    <row r="40" spans="1:113" ht="32.25" customHeight="1" x14ac:dyDescent="0.2">
      <c r="A40" s="172"/>
      <c r="B40" s="199"/>
      <c r="C40" s="588" t="str">
        <f t="shared" si="5"/>
        <v/>
      </c>
      <c r="D40" s="588"/>
      <c r="E40" s="589" t="str">
        <f>IF('各会計、関係団体の財政状況及び健全化判断比率'!B13="","",'各会計、関係団体の財政状況及び健全化判断比率'!B13)</f>
        <v/>
      </c>
      <c r="F40" s="589"/>
      <c r="G40" s="589"/>
      <c r="H40" s="589"/>
      <c r="I40" s="589"/>
      <c r="J40" s="589"/>
      <c r="K40" s="589"/>
      <c r="L40" s="589"/>
      <c r="M40" s="589"/>
      <c r="N40" s="589"/>
      <c r="O40" s="589"/>
      <c r="P40" s="589"/>
      <c r="Q40" s="589"/>
      <c r="R40" s="589"/>
      <c r="S40" s="589"/>
      <c r="T40" s="172"/>
      <c r="U40" s="588" t="str">
        <f t="shared" si="4"/>
        <v/>
      </c>
      <c r="V40" s="588"/>
      <c r="W40" s="589"/>
      <c r="X40" s="589"/>
      <c r="Y40" s="589"/>
      <c r="Z40" s="589"/>
      <c r="AA40" s="589"/>
      <c r="AB40" s="589"/>
      <c r="AC40" s="589"/>
      <c r="AD40" s="589"/>
      <c r="AE40" s="589"/>
      <c r="AF40" s="589"/>
      <c r="AG40" s="589"/>
      <c r="AH40" s="589"/>
      <c r="AI40" s="589"/>
      <c r="AJ40" s="589"/>
      <c r="AK40" s="589"/>
      <c r="AL40" s="172"/>
      <c r="AM40" s="588" t="str">
        <f t="shared" si="0"/>
        <v/>
      </c>
      <c r="AN40" s="588"/>
      <c r="AO40" s="589"/>
      <c r="AP40" s="589"/>
      <c r="AQ40" s="589"/>
      <c r="AR40" s="589"/>
      <c r="AS40" s="589"/>
      <c r="AT40" s="589"/>
      <c r="AU40" s="589"/>
      <c r="AV40" s="589"/>
      <c r="AW40" s="589"/>
      <c r="AX40" s="589"/>
      <c r="AY40" s="589"/>
      <c r="AZ40" s="589"/>
      <c r="BA40" s="589"/>
      <c r="BB40" s="589"/>
      <c r="BC40" s="589"/>
      <c r="BD40" s="172"/>
      <c r="BE40" s="588" t="str">
        <f t="shared" si="1"/>
        <v/>
      </c>
      <c r="BF40" s="588"/>
      <c r="BG40" s="589"/>
      <c r="BH40" s="589"/>
      <c r="BI40" s="589"/>
      <c r="BJ40" s="589"/>
      <c r="BK40" s="589"/>
      <c r="BL40" s="589"/>
      <c r="BM40" s="589"/>
      <c r="BN40" s="589"/>
      <c r="BO40" s="589"/>
      <c r="BP40" s="589"/>
      <c r="BQ40" s="589"/>
      <c r="BR40" s="589"/>
      <c r="BS40" s="589"/>
      <c r="BT40" s="589"/>
      <c r="BU40" s="589"/>
      <c r="BV40" s="172"/>
      <c r="BW40" s="588">
        <f t="shared" si="2"/>
        <v>12</v>
      </c>
      <c r="BX40" s="588"/>
      <c r="BY40" s="589" t="str">
        <f>IF('各会計、関係団体の財政状況及び健全化判断比率'!B74="","",'各会計、関係団体の財政状況及び健全化判断比率'!B74)</f>
        <v>相楽郡広域事務組合（相楽地区ふるさと市町村圏振興事業特別会計）</v>
      </c>
      <c r="BZ40" s="589"/>
      <c r="CA40" s="589"/>
      <c r="CB40" s="589"/>
      <c r="CC40" s="589"/>
      <c r="CD40" s="589"/>
      <c r="CE40" s="589"/>
      <c r="CF40" s="589"/>
      <c r="CG40" s="589"/>
      <c r="CH40" s="589"/>
      <c r="CI40" s="589"/>
      <c r="CJ40" s="589"/>
      <c r="CK40" s="589"/>
      <c r="CL40" s="589"/>
      <c r="CM40" s="589"/>
      <c r="CN40" s="172"/>
      <c r="CO40" s="588" t="str">
        <f t="shared" si="3"/>
        <v/>
      </c>
      <c r="CP40" s="588"/>
      <c r="CQ40" s="589" t="str">
        <f>IF('各会計、関係団体の財政状況及び健全化判断比率'!BS13="","",'各会計、関係団体の財政状況及び健全化判断比率'!BS13)</f>
        <v/>
      </c>
      <c r="CR40" s="589"/>
      <c r="CS40" s="589"/>
      <c r="CT40" s="589"/>
      <c r="CU40" s="589"/>
      <c r="CV40" s="589"/>
      <c r="CW40" s="589"/>
      <c r="CX40" s="589"/>
      <c r="CY40" s="589"/>
      <c r="CZ40" s="589"/>
      <c r="DA40" s="589"/>
      <c r="DB40" s="589"/>
      <c r="DC40" s="589"/>
      <c r="DD40" s="589"/>
      <c r="DE40" s="589"/>
      <c r="DG40" s="590" t="str">
        <f>IF('各会計、関係団体の財政状況及び健全化判断比率'!BR13="","",'各会計、関係団体の財政状況及び健全化判断比率'!BR13)</f>
        <v/>
      </c>
      <c r="DH40" s="590"/>
      <c r="DI40" s="177"/>
    </row>
    <row r="41" spans="1:113" ht="32.25" customHeight="1" x14ac:dyDescent="0.2">
      <c r="A41" s="172"/>
      <c r="B41" s="199"/>
      <c r="C41" s="588" t="str">
        <f t="shared" si="5"/>
        <v/>
      </c>
      <c r="D41" s="588"/>
      <c r="E41" s="589" t="str">
        <f>IF('各会計、関係団体の財政状況及び健全化判断比率'!B14="","",'各会計、関係団体の財政状況及び健全化判断比率'!B14)</f>
        <v/>
      </c>
      <c r="F41" s="589"/>
      <c r="G41" s="589"/>
      <c r="H41" s="589"/>
      <c r="I41" s="589"/>
      <c r="J41" s="589"/>
      <c r="K41" s="589"/>
      <c r="L41" s="589"/>
      <c r="M41" s="589"/>
      <c r="N41" s="589"/>
      <c r="O41" s="589"/>
      <c r="P41" s="589"/>
      <c r="Q41" s="589"/>
      <c r="R41" s="589"/>
      <c r="S41" s="589"/>
      <c r="T41" s="172"/>
      <c r="U41" s="588" t="str">
        <f t="shared" si="4"/>
        <v/>
      </c>
      <c r="V41" s="588"/>
      <c r="W41" s="589"/>
      <c r="X41" s="589"/>
      <c r="Y41" s="589"/>
      <c r="Z41" s="589"/>
      <c r="AA41" s="589"/>
      <c r="AB41" s="589"/>
      <c r="AC41" s="589"/>
      <c r="AD41" s="589"/>
      <c r="AE41" s="589"/>
      <c r="AF41" s="589"/>
      <c r="AG41" s="589"/>
      <c r="AH41" s="589"/>
      <c r="AI41" s="589"/>
      <c r="AJ41" s="589"/>
      <c r="AK41" s="589"/>
      <c r="AL41" s="172"/>
      <c r="AM41" s="588" t="str">
        <f t="shared" si="0"/>
        <v/>
      </c>
      <c r="AN41" s="588"/>
      <c r="AO41" s="589"/>
      <c r="AP41" s="589"/>
      <c r="AQ41" s="589"/>
      <c r="AR41" s="589"/>
      <c r="AS41" s="589"/>
      <c r="AT41" s="589"/>
      <c r="AU41" s="589"/>
      <c r="AV41" s="589"/>
      <c r="AW41" s="589"/>
      <c r="AX41" s="589"/>
      <c r="AY41" s="589"/>
      <c r="AZ41" s="589"/>
      <c r="BA41" s="589"/>
      <c r="BB41" s="589"/>
      <c r="BC41" s="589"/>
      <c r="BD41" s="172"/>
      <c r="BE41" s="588" t="str">
        <f t="shared" si="1"/>
        <v/>
      </c>
      <c r="BF41" s="588"/>
      <c r="BG41" s="589"/>
      <c r="BH41" s="589"/>
      <c r="BI41" s="589"/>
      <c r="BJ41" s="589"/>
      <c r="BK41" s="589"/>
      <c r="BL41" s="589"/>
      <c r="BM41" s="589"/>
      <c r="BN41" s="589"/>
      <c r="BO41" s="589"/>
      <c r="BP41" s="589"/>
      <c r="BQ41" s="589"/>
      <c r="BR41" s="589"/>
      <c r="BS41" s="589"/>
      <c r="BT41" s="589"/>
      <c r="BU41" s="589"/>
      <c r="BV41" s="172"/>
      <c r="BW41" s="588">
        <f t="shared" si="2"/>
        <v>13</v>
      </c>
      <c r="BX41" s="588"/>
      <c r="BY41" s="589" t="str">
        <f>IF('各会計、関係団体の財政状況及び健全化判断比率'!B75="","",'各会計、関係団体の財政状況及び健全化判断比率'!B75)</f>
        <v>京都府自治会館管理組合</v>
      </c>
      <c r="BZ41" s="589"/>
      <c r="CA41" s="589"/>
      <c r="CB41" s="589"/>
      <c r="CC41" s="589"/>
      <c r="CD41" s="589"/>
      <c r="CE41" s="589"/>
      <c r="CF41" s="589"/>
      <c r="CG41" s="589"/>
      <c r="CH41" s="589"/>
      <c r="CI41" s="589"/>
      <c r="CJ41" s="589"/>
      <c r="CK41" s="589"/>
      <c r="CL41" s="589"/>
      <c r="CM41" s="589"/>
      <c r="CN41" s="172"/>
      <c r="CO41" s="588" t="str">
        <f t="shared" si="3"/>
        <v/>
      </c>
      <c r="CP41" s="588"/>
      <c r="CQ41" s="589" t="str">
        <f>IF('各会計、関係団体の財政状況及び健全化判断比率'!BS14="","",'各会計、関係団体の財政状況及び健全化判断比率'!BS14)</f>
        <v/>
      </c>
      <c r="CR41" s="589"/>
      <c r="CS41" s="589"/>
      <c r="CT41" s="589"/>
      <c r="CU41" s="589"/>
      <c r="CV41" s="589"/>
      <c r="CW41" s="589"/>
      <c r="CX41" s="589"/>
      <c r="CY41" s="589"/>
      <c r="CZ41" s="589"/>
      <c r="DA41" s="589"/>
      <c r="DB41" s="589"/>
      <c r="DC41" s="589"/>
      <c r="DD41" s="589"/>
      <c r="DE41" s="589"/>
      <c r="DG41" s="590" t="str">
        <f>IF('各会計、関係団体の財政状況及び健全化判断比率'!BR14="","",'各会計、関係団体の財政状況及び健全化判断比率'!BR14)</f>
        <v/>
      </c>
      <c r="DH41" s="590"/>
      <c r="DI41" s="177"/>
    </row>
    <row r="42" spans="1:113" ht="32.25" customHeight="1" x14ac:dyDescent="0.2">
      <c r="B42" s="199"/>
      <c r="C42" s="588" t="str">
        <f t="shared" si="5"/>
        <v/>
      </c>
      <c r="D42" s="588"/>
      <c r="E42" s="589" t="str">
        <f>IF('各会計、関係団体の財政状況及び健全化判断比率'!B15="","",'各会計、関係団体の財政状況及び健全化判断比率'!B15)</f>
        <v/>
      </c>
      <c r="F42" s="589"/>
      <c r="G42" s="589"/>
      <c r="H42" s="589"/>
      <c r="I42" s="589"/>
      <c r="J42" s="589"/>
      <c r="K42" s="589"/>
      <c r="L42" s="589"/>
      <c r="M42" s="589"/>
      <c r="N42" s="589"/>
      <c r="O42" s="589"/>
      <c r="P42" s="589"/>
      <c r="Q42" s="589"/>
      <c r="R42" s="589"/>
      <c r="S42" s="589"/>
      <c r="T42" s="172"/>
      <c r="U42" s="588" t="str">
        <f t="shared" si="4"/>
        <v/>
      </c>
      <c r="V42" s="588"/>
      <c r="W42" s="589"/>
      <c r="X42" s="589"/>
      <c r="Y42" s="589"/>
      <c r="Z42" s="589"/>
      <c r="AA42" s="589"/>
      <c r="AB42" s="589"/>
      <c r="AC42" s="589"/>
      <c r="AD42" s="589"/>
      <c r="AE42" s="589"/>
      <c r="AF42" s="589"/>
      <c r="AG42" s="589"/>
      <c r="AH42" s="589"/>
      <c r="AI42" s="589"/>
      <c r="AJ42" s="589"/>
      <c r="AK42" s="589"/>
      <c r="AL42" s="172"/>
      <c r="AM42" s="588" t="str">
        <f t="shared" si="0"/>
        <v/>
      </c>
      <c r="AN42" s="588"/>
      <c r="AO42" s="589"/>
      <c r="AP42" s="589"/>
      <c r="AQ42" s="589"/>
      <c r="AR42" s="589"/>
      <c r="AS42" s="589"/>
      <c r="AT42" s="589"/>
      <c r="AU42" s="589"/>
      <c r="AV42" s="589"/>
      <c r="AW42" s="589"/>
      <c r="AX42" s="589"/>
      <c r="AY42" s="589"/>
      <c r="AZ42" s="589"/>
      <c r="BA42" s="589"/>
      <c r="BB42" s="589"/>
      <c r="BC42" s="589"/>
      <c r="BD42" s="172"/>
      <c r="BE42" s="588" t="str">
        <f t="shared" si="1"/>
        <v/>
      </c>
      <c r="BF42" s="588"/>
      <c r="BG42" s="589"/>
      <c r="BH42" s="589"/>
      <c r="BI42" s="589"/>
      <c r="BJ42" s="589"/>
      <c r="BK42" s="589"/>
      <c r="BL42" s="589"/>
      <c r="BM42" s="589"/>
      <c r="BN42" s="589"/>
      <c r="BO42" s="589"/>
      <c r="BP42" s="589"/>
      <c r="BQ42" s="589"/>
      <c r="BR42" s="589"/>
      <c r="BS42" s="589"/>
      <c r="BT42" s="589"/>
      <c r="BU42" s="589"/>
      <c r="BV42" s="172"/>
      <c r="BW42" s="588">
        <f t="shared" si="2"/>
        <v>14</v>
      </c>
      <c r="BX42" s="588"/>
      <c r="BY42" s="589" t="str">
        <f>IF('各会計、関係団体の財政状況及び健全化判断比率'!B76="","",'各会計、関係団体の財政状況及び健全化判断比率'!B76)</f>
        <v>京都府住宅新築資金等貸付事業管理組合（一般会計）</v>
      </c>
      <c r="BZ42" s="589"/>
      <c r="CA42" s="589"/>
      <c r="CB42" s="589"/>
      <c r="CC42" s="589"/>
      <c r="CD42" s="589"/>
      <c r="CE42" s="589"/>
      <c r="CF42" s="589"/>
      <c r="CG42" s="589"/>
      <c r="CH42" s="589"/>
      <c r="CI42" s="589"/>
      <c r="CJ42" s="589"/>
      <c r="CK42" s="589"/>
      <c r="CL42" s="589"/>
      <c r="CM42" s="589"/>
      <c r="CN42" s="172"/>
      <c r="CO42" s="588" t="str">
        <f t="shared" si="3"/>
        <v/>
      </c>
      <c r="CP42" s="588"/>
      <c r="CQ42" s="589" t="str">
        <f>IF('各会計、関係団体の財政状況及び健全化判断比率'!BS15="","",'各会計、関係団体の財政状況及び健全化判断比率'!BS15)</f>
        <v/>
      </c>
      <c r="CR42" s="589"/>
      <c r="CS42" s="589"/>
      <c r="CT42" s="589"/>
      <c r="CU42" s="589"/>
      <c r="CV42" s="589"/>
      <c r="CW42" s="589"/>
      <c r="CX42" s="589"/>
      <c r="CY42" s="589"/>
      <c r="CZ42" s="589"/>
      <c r="DA42" s="589"/>
      <c r="DB42" s="589"/>
      <c r="DC42" s="589"/>
      <c r="DD42" s="589"/>
      <c r="DE42" s="589"/>
      <c r="DG42" s="590" t="str">
        <f>IF('各会計、関係団体の財政状況及び健全化判断比率'!BR15="","",'各会計、関係団体の財政状況及び健全化判断比率'!BR15)</f>
        <v/>
      </c>
      <c r="DH42" s="590"/>
      <c r="DI42" s="177"/>
    </row>
    <row r="43" spans="1:113" ht="32.25" customHeight="1" x14ac:dyDescent="0.2">
      <c r="B43" s="199"/>
      <c r="C43" s="588" t="str">
        <f t="shared" si="5"/>
        <v/>
      </c>
      <c r="D43" s="588"/>
      <c r="E43" s="589" t="str">
        <f>IF('各会計、関係団体の財政状況及び健全化判断比率'!B16="","",'各会計、関係団体の財政状況及び健全化判断比率'!B16)</f>
        <v/>
      </c>
      <c r="F43" s="589"/>
      <c r="G43" s="589"/>
      <c r="H43" s="589"/>
      <c r="I43" s="589"/>
      <c r="J43" s="589"/>
      <c r="K43" s="589"/>
      <c r="L43" s="589"/>
      <c r="M43" s="589"/>
      <c r="N43" s="589"/>
      <c r="O43" s="589"/>
      <c r="P43" s="589"/>
      <c r="Q43" s="589"/>
      <c r="R43" s="589"/>
      <c r="S43" s="589"/>
      <c r="T43" s="172"/>
      <c r="U43" s="588" t="str">
        <f t="shared" si="4"/>
        <v/>
      </c>
      <c r="V43" s="588"/>
      <c r="W43" s="589"/>
      <c r="X43" s="589"/>
      <c r="Y43" s="589"/>
      <c r="Z43" s="589"/>
      <c r="AA43" s="589"/>
      <c r="AB43" s="589"/>
      <c r="AC43" s="589"/>
      <c r="AD43" s="589"/>
      <c r="AE43" s="589"/>
      <c r="AF43" s="589"/>
      <c r="AG43" s="589"/>
      <c r="AH43" s="589"/>
      <c r="AI43" s="589"/>
      <c r="AJ43" s="589"/>
      <c r="AK43" s="589"/>
      <c r="AL43" s="172"/>
      <c r="AM43" s="588" t="str">
        <f t="shared" si="0"/>
        <v/>
      </c>
      <c r="AN43" s="588"/>
      <c r="AO43" s="589"/>
      <c r="AP43" s="589"/>
      <c r="AQ43" s="589"/>
      <c r="AR43" s="589"/>
      <c r="AS43" s="589"/>
      <c r="AT43" s="589"/>
      <c r="AU43" s="589"/>
      <c r="AV43" s="589"/>
      <c r="AW43" s="589"/>
      <c r="AX43" s="589"/>
      <c r="AY43" s="589"/>
      <c r="AZ43" s="589"/>
      <c r="BA43" s="589"/>
      <c r="BB43" s="589"/>
      <c r="BC43" s="589"/>
      <c r="BD43" s="172"/>
      <c r="BE43" s="588" t="str">
        <f t="shared" si="1"/>
        <v/>
      </c>
      <c r="BF43" s="588"/>
      <c r="BG43" s="589"/>
      <c r="BH43" s="589"/>
      <c r="BI43" s="589"/>
      <c r="BJ43" s="589"/>
      <c r="BK43" s="589"/>
      <c r="BL43" s="589"/>
      <c r="BM43" s="589"/>
      <c r="BN43" s="589"/>
      <c r="BO43" s="589"/>
      <c r="BP43" s="589"/>
      <c r="BQ43" s="589"/>
      <c r="BR43" s="589"/>
      <c r="BS43" s="589"/>
      <c r="BT43" s="589"/>
      <c r="BU43" s="589"/>
      <c r="BV43" s="172"/>
      <c r="BW43" s="588">
        <f t="shared" si="2"/>
        <v>15</v>
      </c>
      <c r="BX43" s="588"/>
      <c r="BY43" s="589" t="str">
        <f>IF('各会計、関係団体の財政状況及び健全化判断比率'!B77="","",'各会計、関係団体の財政状況及び健全化判断比率'!B77)</f>
        <v>京都府住宅新築資金等貸付事業管理組合（特別会計）</v>
      </c>
      <c r="BZ43" s="589"/>
      <c r="CA43" s="589"/>
      <c r="CB43" s="589"/>
      <c r="CC43" s="589"/>
      <c r="CD43" s="589"/>
      <c r="CE43" s="589"/>
      <c r="CF43" s="589"/>
      <c r="CG43" s="589"/>
      <c r="CH43" s="589"/>
      <c r="CI43" s="589"/>
      <c r="CJ43" s="589"/>
      <c r="CK43" s="589"/>
      <c r="CL43" s="589"/>
      <c r="CM43" s="589"/>
      <c r="CN43" s="172"/>
      <c r="CO43" s="588" t="str">
        <f t="shared" si="3"/>
        <v/>
      </c>
      <c r="CP43" s="588"/>
      <c r="CQ43" s="589" t="str">
        <f>IF('各会計、関係団体の財政状況及び健全化判断比率'!BS16="","",'各会計、関係団体の財政状況及び健全化判断比率'!BS16)</f>
        <v/>
      </c>
      <c r="CR43" s="589"/>
      <c r="CS43" s="589"/>
      <c r="CT43" s="589"/>
      <c r="CU43" s="589"/>
      <c r="CV43" s="589"/>
      <c r="CW43" s="589"/>
      <c r="CX43" s="589"/>
      <c r="CY43" s="589"/>
      <c r="CZ43" s="589"/>
      <c r="DA43" s="589"/>
      <c r="DB43" s="589"/>
      <c r="DC43" s="589"/>
      <c r="DD43" s="589"/>
      <c r="DE43" s="589"/>
      <c r="DG43" s="590" t="str">
        <f>IF('各会計、関係団体の財政状況及び健全化判断比率'!BR16="","",'各会計、関係団体の財政状況及び健全化判断比率'!BR16)</f>
        <v/>
      </c>
      <c r="DH43" s="590"/>
      <c r="DI43" s="177"/>
    </row>
    <row r="44" spans="1:113" ht="13.6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208</v>
      </c>
      <c r="E46" s="591" t="s">
        <v>209</v>
      </c>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1"/>
      <c r="AT46" s="591"/>
      <c r="AU46" s="591"/>
      <c r="AV46" s="591"/>
      <c r="AW46" s="591"/>
      <c r="AX46" s="591"/>
      <c r="AY46" s="591"/>
      <c r="AZ46" s="591"/>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1"/>
      <c r="CA46" s="591"/>
      <c r="CB46" s="591"/>
      <c r="CC46" s="591"/>
      <c r="CD46" s="591"/>
      <c r="CE46" s="591"/>
      <c r="CF46" s="591"/>
      <c r="CG46" s="591"/>
      <c r="CH46" s="591"/>
      <c r="CI46" s="591"/>
      <c r="CJ46" s="591"/>
      <c r="CK46" s="591"/>
      <c r="CL46" s="591"/>
      <c r="CM46" s="591"/>
      <c r="CN46" s="591"/>
      <c r="CO46" s="591"/>
      <c r="CP46" s="591"/>
      <c r="CQ46" s="591"/>
      <c r="CR46" s="591"/>
      <c r="CS46" s="591"/>
      <c r="CT46" s="591"/>
      <c r="CU46" s="591"/>
      <c r="CV46" s="591"/>
      <c r="CW46" s="591"/>
      <c r="CX46" s="591"/>
      <c r="CY46" s="591"/>
      <c r="CZ46" s="591"/>
      <c r="DA46" s="591"/>
      <c r="DB46" s="591"/>
      <c r="DC46" s="591"/>
      <c r="DD46" s="591"/>
      <c r="DE46" s="591"/>
      <c r="DF46" s="591"/>
      <c r="DG46" s="591"/>
      <c r="DH46" s="591"/>
      <c r="DI46" s="591"/>
    </row>
    <row r="47" spans="1:113" x14ac:dyDescent="0.2">
      <c r="E47" s="591" t="s">
        <v>210</v>
      </c>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c r="CC47" s="591"/>
      <c r="CD47" s="591"/>
      <c r="CE47" s="591"/>
      <c r="CF47" s="591"/>
      <c r="CG47" s="591"/>
      <c r="CH47" s="591"/>
      <c r="CI47" s="591"/>
      <c r="CJ47" s="591"/>
      <c r="CK47" s="591"/>
      <c r="CL47" s="591"/>
      <c r="CM47" s="591"/>
      <c r="CN47" s="591"/>
      <c r="CO47" s="591"/>
      <c r="CP47" s="591"/>
      <c r="CQ47" s="591"/>
      <c r="CR47" s="591"/>
      <c r="CS47" s="591"/>
      <c r="CT47" s="591"/>
      <c r="CU47" s="591"/>
      <c r="CV47" s="591"/>
      <c r="CW47" s="591"/>
      <c r="CX47" s="591"/>
      <c r="CY47" s="591"/>
      <c r="CZ47" s="591"/>
      <c r="DA47" s="591"/>
      <c r="DB47" s="591"/>
      <c r="DC47" s="591"/>
      <c r="DD47" s="591"/>
      <c r="DE47" s="591"/>
      <c r="DF47" s="591"/>
      <c r="DG47" s="591"/>
      <c r="DH47" s="591"/>
      <c r="DI47" s="591"/>
    </row>
    <row r="48" spans="1:113" x14ac:dyDescent="0.2">
      <c r="E48" s="591" t="s">
        <v>211</v>
      </c>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591"/>
      <c r="CO48" s="591"/>
      <c r="CP48" s="591"/>
      <c r="CQ48" s="591"/>
      <c r="CR48" s="591"/>
      <c r="CS48" s="591"/>
      <c r="CT48" s="591"/>
      <c r="CU48" s="591"/>
      <c r="CV48" s="591"/>
      <c r="CW48" s="591"/>
      <c r="CX48" s="591"/>
      <c r="CY48" s="591"/>
      <c r="CZ48" s="591"/>
      <c r="DA48" s="591"/>
      <c r="DB48" s="591"/>
      <c r="DC48" s="591"/>
      <c r="DD48" s="591"/>
      <c r="DE48" s="591"/>
      <c r="DF48" s="591"/>
      <c r="DG48" s="591"/>
      <c r="DH48" s="591"/>
      <c r="DI48" s="591"/>
    </row>
    <row r="49" spans="5:113" x14ac:dyDescent="0.2">
      <c r="E49" s="592" t="s">
        <v>212</v>
      </c>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2"/>
      <c r="CO49" s="592"/>
      <c r="CP49" s="592"/>
      <c r="CQ49" s="592"/>
      <c r="CR49" s="592"/>
      <c r="CS49" s="592"/>
      <c r="CT49" s="592"/>
      <c r="CU49" s="592"/>
      <c r="CV49" s="592"/>
      <c r="CW49" s="592"/>
      <c r="CX49" s="592"/>
      <c r="CY49" s="592"/>
      <c r="CZ49" s="592"/>
      <c r="DA49" s="592"/>
      <c r="DB49" s="592"/>
      <c r="DC49" s="592"/>
      <c r="DD49" s="592"/>
      <c r="DE49" s="592"/>
      <c r="DF49" s="592"/>
      <c r="DG49" s="592"/>
      <c r="DH49" s="592"/>
      <c r="DI49" s="592"/>
    </row>
    <row r="50" spans="5:113" x14ac:dyDescent="0.2">
      <c r="E50" s="591" t="s">
        <v>213</v>
      </c>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1"/>
      <c r="CH50" s="591"/>
      <c r="CI50" s="591"/>
      <c r="CJ50" s="591"/>
      <c r="CK50" s="591"/>
      <c r="CL50" s="591"/>
      <c r="CM50" s="591"/>
      <c r="CN50" s="591"/>
      <c r="CO50" s="591"/>
      <c r="CP50" s="591"/>
      <c r="CQ50" s="591"/>
      <c r="CR50" s="591"/>
      <c r="CS50" s="591"/>
      <c r="CT50" s="591"/>
      <c r="CU50" s="591"/>
      <c r="CV50" s="591"/>
      <c r="CW50" s="591"/>
      <c r="CX50" s="591"/>
      <c r="CY50" s="591"/>
      <c r="CZ50" s="591"/>
      <c r="DA50" s="591"/>
      <c r="DB50" s="591"/>
      <c r="DC50" s="591"/>
      <c r="DD50" s="591"/>
      <c r="DE50" s="591"/>
      <c r="DF50" s="591"/>
      <c r="DG50" s="591"/>
      <c r="DH50" s="591"/>
      <c r="DI50" s="591"/>
    </row>
    <row r="51" spans="5:113" x14ac:dyDescent="0.2">
      <c r="E51" s="591" t="s">
        <v>214</v>
      </c>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c r="BI51" s="591"/>
      <c r="BJ51" s="591"/>
      <c r="BK51" s="591"/>
      <c r="BL51" s="591"/>
      <c r="BM51" s="591"/>
      <c r="BN51" s="591"/>
      <c r="BO51" s="591"/>
      <c r="BP51" s="591"/>
      <c r="BQ51" s="591"/>
      <c r="BR51" s="591"/>
      <c r="BS51" s="591"/>
      <c r="BT51" s="591"/>
      <c r="BU51" s="591"/>
      <c r="BV51" s="591"/>
      <c r="BW51" s="591"/>
      <c r="BX51" s="591"/>
      <c r="BY51" s="591"/>
      <c r="BZ51" s="591"/>
      <c r="CA51" s="591"/>
      <c r="CB51" s="591"/>
      <c r="CC51" s="591"/>
      <c r="CD51" s="591"/>
      <c r="CE51" s="591"/>
      <c r="CF51" s="591"/>
      <c r="CG51" s="591"/>
      <c r="CH51" s="591"/>
      <c r="CI51" s="591"/>
      <c r="CJ51" s="591"/>
      <c r="CK51" s="591"/>
      <c r="CL51" s="591"/>
      <c r="CM51" s="591"/>
      <c r="CN51" s="591"/>
      <c r="CO51" s="591"/>
      <c r="CP51" s="591"/>
      <c r="CQ51" s="591"/>
      <c r="CR51" s="591"/>
      <c r="CS51" s="591"/>
      <c r="CT51" s="591"/>
      <c r="CU51" s="591"/>
      <c r="CV51" s="591"/>
      <c r="CW51" s="591"/>
      <c r="CX51" s="591"/>
      <c r="CY51" s="591"/>
      <c r="CZ51" s="591"/>
      <c r="DA51" s="591"/>
      <c r="DB51" s="591"/>
      <c r="DC51" s="591"/>
      <c r="DD51" s="591"/>
      <c r="DE51" s="591"/>
      <c r="DF51" s="591"/>
      <c r="DG51" s="591"/>
      <c r="DH51" s="591"/>
      <c r="DI51" s="591"/>
    </row>
    <row r="52" spans="5:113" x14ac:dyDescent="0.2">
      <c r="E52" s="591" t="s">
        <v>215</v>
      </c>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X52" s="591"/>
      <c r="BY52" s="591"/>
      <c r="BZ52" s="591"/>
      <c r="CA52" s="591"/>
      <c r="CB52" s="591"/>
      <c r="CC52" s="591"/>
      <c r="CD52" s="591"/>
      <c r="CE52" s="591"/>
      <c r="CF52" s="591"/>
      <c r="CG52" s="591"/>
      <c r="CH52" s="591"/>
      <c r="CI52" s="591"/>
      <c r="CJ52" s="591"/>
      <c r="CK52" s="591"/>
      <c r="CL52" s="591"/>
      <c r="CM52" s="591"/>
      <c r="CN52" s="591"/>
      <c r="CO52" s="591"/>
      <c r="CP52" s="591"/>
      <c r="CQ52" s="591"/>
      <c r="CR52" s="591"/>
      <c r="CS52" s="591"/>
      <c r="CT52" s="591"/>
      <c r="CU52" s="591"/>
      <c r="CV52" s="591"/>
      <c r="CW52" s="591"/>
      <c r="CX52" s="591"/>
      <c r="CY52" s="591"/>
      <c r="CZ52" s="591"/>
      <c r="DA52" s="591"/>
      <c r="DB52" s="591"/>
      <c r="DC52" s="591"/>
      <c r="DD52" s="591"/>
      <c r="DE52" s="591"/>
      <c r="DF52" s="591"/>
      <c r="DG52" s="591"/>
      <c r="DH52" s="591"/>
      <c r="DI52" s="591"/>
    </row>
    <row r="53" spans="5:113" x14ac:dyDescent="0.2">
      <c r="E53" s="171" t="s">
        <v>594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21" zoomScaleSheetLayoutView="100" workbookViewId="0"/>
  </sheetViews>
  <sheetFormatPr defaultColWidth="0" defaultRowHeight="13.6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6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70" t="s">
        <v>558</v>
      </c>
      <c r="D34" s="1170"/>
      <c r="E34" s="1171"/>
      <c r="F34" s="32">
        <v>4.0199999999999996</v>
      </c>
      <c r="G34" s="33">
        <v>8.89</v>
      </c>
      <c r="H34" s="33">
        <v>2.08</v>
      </c>
      <c r="I34" s="33">
        <v>1.1599999999999999</v>
      </c>
      <c r="J34" s="34">
        <v>9.91</v>
      </c>
      <c r="K34" s="22"/>
      <c r="L34" s="22"/>
      <c r="M34" s="22"/>
      <c r="N34" s="22"/>
      <c r="O34" s="22"/>
      <c r="P34" s="22"/>
    </row>
    <row r="35" spans="1:16" ht="39" customHeight="1" x14ac:dyDescent="0.2">
      <c r="A35" s="22"/>
      <c r="B35" s="35"/>
      <c r="C35" s="1166" t="s">
        <v>559</v>
      </c>
      <c r="D35" s="1166"/>
      <c r="E35" s="1167"/>
      <c r="F35" s="36">
        <v>11.59</v>
      </c>
      <c r="G35" s="37">
        <v>12.1</v>
      </c>
      <c r="H35" s="37">
        <v>7.8</v>
      </c>
      <c r="I35" s="37">
        <v>8.49</v>
      </c>
      <c r="J35" s="38">
        <v>5.83</v>
      </c>
      <c r="K35" s="22"/>
      <c r="L35" s="22"/>
      <c r="M35" s="22"/>
      <c r="N35" s="22"/>
      <c r="O35" s="22"/>
      <c r="P35" s="22"/>
    </row>
    <row r="36" spans="1:16" ht="39" customHeight="1" x14ac:dyDescent="0.2">
      <c r="A36" s="22"/>
      <c r="B36" s="35"/>
      <c r="C36" s="1166" t="s">
        <v>560</v>
      </c>
      <c r="D36" s="1166"/>
      <c r="E36" s="1167"/>
      <c r="F36" s="36">
        <v>2.4</v>
      </c>
      <c r="G36" s="37">
        <v>6.93</v>
      </c>
      <c r="H36" s="37">
        <v>2.46</v>
      </c>
      <c r="I36" s="37">
        <v>2.21</v>
      </c>
      <c r="J36" s="38">
        <v>2.25</v>
      </c>
      <c r="K36" s="22"/>
      <c r="L36" s="22"/>
      <c r="M36" s="22"/>
      <c r="N36" s="22"/>
      <c r="O36" s="22"/>
      <c r="P36" s="22"/>
    </row>
    <row r="37" spans="1:16" ht="39" customHeight="1" x14ac:dyDescent="0.2">
      <c r="A37" s="22"/>
      <c r="B37" s="35"/>
      <c r="C37" s="1166" t="s">
        <v>561</v>
      </c>
      <c r="D37" s="1166"/>
      <c r="E37" s="1167"/>
      <c r="F37" s="36">
        <v>0.62</v>
      </c>
      <c r="G37" s="37">
        <v>0.26</v>
      </c>
      <c r="H37" s="37">
        <v>0.05</v>
      </c>
      <c r="I37" s="37">
        <v>0.64</v>
      </c>
      <c r="J37" s="38">
        <v>0.42</v>
      </c>
      <c r="K37" s="22"/>
      <c r="L37" s="22"/>
      <c r="M37" s="22"/>
      <c r="N37" s="22"/>
      <c r="O37" s="22"/>
      <c r="P37" s="22"/>
    </row>
    <row r="38" spans="1:16" ht="39" customHeight="1" x14ac:dyDescent="0.2">
      <c r="A38" s="22"/>
      <c r="B38" s="35"/>
      <c r="C38" s="1166" t="s">
        <v>562</v>
      </c>
      <c r="D38" s="1166"/>
      <c r="E38" s="1167"/>
      <c r="F38" s="36">
        <v>0.09</v>
      </c>
      <c r="G38" s="37">
        <v>0.12</v>
      </c>
      <c r="H38" s="37">
        <v>0.14000000000000001</v>
      </c>
      <c r="I38" s="37">
        <v>0.04</v>
      </c>
      <c r="J38" s="38">
        <v>0.03</v>
      </c>
      <c r="K38" s="22"/>
      <c r="L38" s="22"/>
      <c r="M38" s="22"/>
      <c r="N38" s="22"/>
      <c r="O38" s="22"/>
      <c r="P38" s="22"/>
    </row>
    <row r="39" spans="1:16" ht="39" customHeight="1" x14ac:dyDescent="0.2">
      <c r="A39" s="22"/>
      <c r="B39" s="35"/>
      <c r="C39" s="1166"/>
      <c r="D39" s="1166"/>
      <c r="E39" s="1167"/>
      <c r="F39" s="36"/>
      <c r="G39" s="37"/>
      <c r="H39" s="37"/>
      <c r="I39" s="37"/>
      <c r="J39" s="38"/>
      <c r="K39" s="22"/>
      <c r="L39" s="22"/>
      <c r="M39" s="22"/>
      <c r="N39" s="22"/>
      <c r="O39" s="22"/>
      <c r="P39" s="22"/>
    </row>
    <row r="40" spans="1:16" ht="39" customHeight="1" x14ac:dyDescent="0.2">
      <c r="A40" s="22"/>
      <c r="B40" s="35"/>
      <c r="C40" s="1166"/>
      <c r="D40" s="1166"/>
      <c r="E40" s="1167"/>
      <c r="F40" s="36"/>
      <c r="G40" s="37"/>
      <c r="H40" s="37"/>
      <c r="I40" s="37"/>
      <c r="J40" s="38"/>
      <c r="K40" s="22"/>
      <c r="L40" s="22"/>
      <c r="M40" s="22"/>
      <c r="N40" s="22"/>
      <c r="O40" s="22"/>
      <c r="P40" s="22"/>
    </row>
    <row r="41" spans="1:16" ht="39" customHeight="1" x14ac:dyDescent="0.2">
      <c r="A41" s="22"/>
      <c r="B41" s="35"/>
      <c r="C41" s="1166"/>
      <c r="D41" s="1166"/>
      <c r="E41" s="1167"/>
      <c r="F41" s="36"/>
      <c r="G41" s="37"/>
      <c r="H41" s="37"/>
      <c r="I41" s="37"/>
      <c r="J41" s="38"/>
      <c r="K41" s="22"/>
      <c r="L41" s="22"/>
      <c r="M41" s="22"/>
      <c r="N41" s="22"/>
      <c r="O41" s="22"/>
      <c r="P41" s="22"/>
    </row>
    <row r="42" spans="1:16" ht="39" customHeight="1" x14ac:dyDescent="0.2">
      <c r="A42" s="22"/>
      <c r="B42" s="39"/>
      <c r="C42" s="1166" t="s">
        <v>563</v>
      </c>
      <c r="D42" s="1166"/>
      <c r="E42" s="1167"/>
      <c r="F42" s="36" t="s">
        <v>509</v>
      </c>
      <c r="G42" s="37" t="s">
        <v>509</v>
      </c>
      <c r="H42" s="37" t="s">
        <v>509</v>
      </c>
      <c r="I42" s="37" t="s">
        <v>509</v>
      </c>
      <c r="J42" s="38" t="s">
        <v>509</v>
      </c>
      <c r="K42" s="22"/>
      <c r="L42" s="22"/>
      <c r="M42" s="22"/>
      <c r="N42" s="22"/>
      <c r="O42" s="22"/>
      <c r="P42" s="22"/>
    </row>
    <row r="43" spans="1:16" ht="39" customHeight="1" thickBot="1" x14ac:dyDescent="0.25">
      <c r="A43" s="22"/>
      <c r="B43" s="40"/>
      <c r="C43" s="1168" t="s">
        <v>564</v>
      </c>
      <c r="D43" s="1168"/>
      <c r="E43" s="1169"/>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JgYLtPz0ipBc3ZpYyZ22Wfwxa8MPGy6EfxfwoaMjNGDaUNF7bYjm60n0HOOpzRgq1Z6qqvqJx2igDn0i+5uAA==" saltValue="kp8lGMp9zuLqnF75c46V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41" zoomScaleSheetLayoutView="55" workbookViewId="0">
      <selection activeCell="R60" sqref="R60"/>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65" customHeight="1" x14ac:dyDescent="0.2">
      <c r="A1" s="46"/>
      <c r="B1" s="46"/>
      <c r="C1" s="46"/>
      <c r="D1" s="46"/>
      <c r="E1" s="46"/>
      <c r="F1" s="46"/>
      <c r="G1" s="46"/>
      <c r="H1" s="46"/>
      <c r="I1" s="46"/>
      <c r="J1" s="46"/>
      <c r="K1" s="46"/>
      <c r="L1" s="46"/>
      <c r="M1" s="46"/>
      <c r="N1" s="46"/>
      <c r="O1" s="46"/>
      <c r="P1" s="46"/>
      <c r="Q1" s="46"/>
      <c r="R1" s="46"/>
      <c r="S1" s="46"/>
      <c r="T1" s="46"/>
      <c r="U1" s="46"/>
    </row>
    <row r="2" spans="1:21" ht="13.65" customHeight="1" x14ac:dyDescent="0.2">
      <c r="A2" s="46"/>
      <c r="B2" s="46"/>
      <c r="C2" s="46"/>
      <c r="D2" s="46"/>
      <c r="E2" s="46"/>
      <c r="F2" s="46"/>
      <c r="G2" s="46"/>
      <c r="H2" s="46"/>
      <c r="I2" s="46"/>
      <c r="J2" s="46"/>
      <c r="K2" s="46"/>
      <c r="L2" s="46"/>
      <c r="M2" s="46"/>
      <c r="N2" s="46"/>
      <c r="O2" s="46"/>
      <c r="P2" s="46"/>
      <c r="Q2" s="46"/>
      <c r="R2" s="46"/>
      <c r="S2" s="46"/>
      <c r="T2" s="46"/>
      <c r="U2" s="46"/>
    </row>
    <row r="3" spans="1:21" ht="13.65" customHeight="1" x14ac:dyDescent="0.2">
      <c r="A3" s="46"/>
      <c r="B3" s="46"/>
      <c r="C3" s="46"/>
      <c r="D3" s="46"/>
      <c r="E3" s="46"/>
      <c r="F3" s="46"/>
      <c r="G3" s="46"/>
      <c r="H3" s="46"/>
      <c r="I3" s="46"/>
      <c r="J3" s="46"/>
      <c r="K3" s="46"/>
      <c r="L3" s="46"/>
      <c r="M3" s="46"/>
      <c r="N3" s="46"/>
      <c r="O3" s="46"/>
      <c r="P3" s="46"/>
      <c r="Q3" s="46"/>
      <c r="R3" s="46"/>
      <c r="S3" s="46"/>
      <c r="T3" s="46"/>
      <c r="U3" s="46"/>
    </row>
    <row r="4" spans="1:21" ht="13.65" customHeight="1" x14ac:dyDescent="0.2">
      <c r="A4" s="46"/>
      <c r="B4" s="46"/>
      <c r="C4" s="46"/>
      <c r="D4" s="46"/>
      <c r="E4" s="46"/>
      <c r="F4" s="46"/>
      <c r="G4" s="46"/>
      <c r="H4" s="46"/>
      <c r="I4" s="46"/>
      <c r="J4" s="46"/>
      <c r="K4" s="46"/>
      <c r="L4" s="46"/>
      <c r="M4" s="46"/>
      <c r="N4" s="46"/>
      <c r="O4" s="46"/>
      <c r="P4" s="46"/>
      <c r="Q4" s="46"/>
      <c r="R4" s="46"/>
      <c r="S4" s="46"/>
      <c r="T4" s="46"/>
      <c r="U4" s="46"/>
    </row>
    <row r="5" spans="1:21" ht="13.65" customHeight="1" x14ac:dyDescent="0.2">
      <c r="A5" s="46"/>
      <c r="B5" s="46"/>
      <c r="C5" s="46"/>
      <c r="D5" s="46"/>
      <c r="E5" s="46"/>
      <c r="F5" s="46"/>
      <c r="G5" s="46"/>
      <c r="H5" s="46"/>
      <c r="I5" s="46"/>
      <c r="J5" s="46"/>
      <c r="K5" s="46"/>
      <c r="L5" s="46"/>
      <c r="M5" s="46"/>
      <c r="N5" s="46"/>
      <c r="O5" s="46"/>
      <c r="P5" s="46"/>
      <c r="Q5" s="46"/>
      <c r="R5" s="46"/>
      <c r="S5" s="46"/>
      <c r="T5" s="46"/>
      <c r="U5" s="46"/>
    </row>
    <row r="6" spans="1:21" ht="13.65" customHeight="1" x14ac:dyDescent="0.2">
      <c r="A6" s="46"/>
      <c r="B6" s="46"/>
      <c r="C6" s="46"/>
      <c r="D6" s="46"/>
      <c r="E6" s="46"/>
      <c r="F6" s="46"/>
      <c r="G6" s="46"/>
      <c r="H6" s="46"/>
      <c r="I6" s="46"/>
      <c r="J6" s="46"/>
      <c r="K6" s="46"/>
      <c r="L6" s="46"/>
      <c r="M6" s="46"/>
      <c r="N6" s="46"/>
      <c r="O6" s="46"/>
      <c r="P6" s="46"/>
      <c r="Q6" s="46"/>
      <c r="R6" s="46"/>
      <c r="S6" s="46"/>
      <c r="T6" s="46"/>
      <c r="U6" s="46"/>
    </row>
    <row r="7" spans="1:21" ht="13.65" customHeight="1" x14ac:dyDescent="0.2">
      <c r="A7" s="46"/>
      <c r="B7" s="46"/>
      <c r="C7" s="46"/>
      <c r="D7" s="46"/>
      <c r="E7" s="46"/>
      <c r="F7" s="46"/>
      <c r="G7" s="46"/>
      <c r="H7" s="46"/>
      <c r="I7" s="46"/>
      <c r="J7" s="46"/>
      <c r="K7" s="46"/>
      <c r="L7" s="46"/>
      <c r="M7" s="46"/>
      <c r="N7" s="46"/>
      <c r="O7" s="46"/>
      <c r="P7" s="46"/>
      <c r="Q7" s="46"/>
      <c r="R7" s="46"/>
      <c r="S7" s="46"/>
      <c r="T7" s="46"/>
      <c r="U7" s="46"/>
    </row>
    <row r="8" spans="1:21" ht="13.65" customHeight="1" x14ac:dyDescent="0.2">
      <c r="A8" s="46"/>
      <c r="B8" s="46"/>
      <c r="C8" s="46"/>
      <c r="D8" s="46"/>
      <c r="E8" s="46"/>
      <c r="F8" s="46"/>
      <c r="G8" s="46"/>
      <c r="H8" s="46"/>
      <c r="I8" s="46"/>
      <c r="J8" s="46"/>
      <c r="K8" s="46"/>
      <c r="L8" s="46"/>
      <c r="M8" s="46"/>
      <c r="N8" s="46"/>
      <c r="O8" s="46"/>
      <c r="P8" s="46"/>
      <c r="Q8" s="46"/>
      <c r="R8" s="46"/>
      <c r="S8" s="46"/>
      <c r="T8" s="46"/>
      <c r="U8" s="46"/>
    </row>
    <row r="9" spans="1:21" ht="13.65" customHeight="1" x14ac:dyDescent="0.2">
      <c r="A9" s="46"/>
      <c r="B9" s="46"/>
      <c r="C9" s="46"/>
      <c r="D9" s="46"/>
      <c r="E9" s="46"/>
      <c r="F9" s="46"/>
      <c r="G9" s="46"/>
      <c r="H9" s="46"/>
      <c r="I9" s="46"/>
      <c r="J9" s="46"/>
      <c r="K9" s="46"/>
      <c r="L9" s="46"/>
      <c r="M9" s="46"/>
      <c r="N9" s="46"/>
      <c r="O9" s="46"/>
      <c r="P9" s="46"/>
      <c r="Q9" s="46"/>
      <c r="R9" s="46"/>
      <c r="S9" s="46"/>
      <c r="T9" s="46"/>
      <c r="U9" s="46"/>
    </row>
    <row r="10" spans="1:21" ht="13.6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6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6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6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6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6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6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6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6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6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6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6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6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6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6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6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6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6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6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6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6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6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6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6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6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6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6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6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6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6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6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6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6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72" t="s">
        <v>11</v>
      </c>
      <c r="C45" s="1173"/>
      <c r="D45" s="56"/>
      <c r="E45" s="1178" t="s">
        <v>12</v>
      </c>
      <c r="F45" s="1178"/>
      <c r="G45" s="1178"/>
      <c r="H45" s="1178"/>
      <c r="I45" s="1178"/>
      <c r="J45" s="1179"/>
      <c r="K45" s="57">
        <v>101</v>
      </c>
      <c r="L45" s="58">
        <v>97</v>
      </c>
      <c r="M45" s="58">
        <v>108</v>
      </c>
      <c r="N45" s="58">
        <v>122</v>
      </c>
      <c r="O45" s="59">
        <v>133</v>
      </c>
      <c r="P45" s="46"/>
      <c r="Q45" s="46"/>
      <c r="R45" s="46"/>
      <c r="S45" s="46"/>
      <c r="T45" s="46"/>
      <c r="U45" s="46"/>
    </row>
    <row r="46" spans="1:21" ht="30.75" customHeight="1" x14ac:dyDescent="0.2">
      <c r="A46" s="46"/>
      <c r="B46" s="1174"/>
      <c r="C46" s="1175"/>
      <c r="D46" s="60"/>
      <c r="E46" s="1180" t="s">
        <v>13</v>
      </c>
      <c r="F46" s="1180"/>
      <c r="G46" s="1180"/>
      <c r="H46" s="1180"/>
      <c r="I46" s="1180"/>
      <c r="J46" s="1181"/>
      <c r="K46" s="61" t="s">
        <v>509</v>
      </c>
      <c r="L46" s="62" t="s">
        <v>509</v>
      </c>
      <c r="M46" s="62" t="s">
        <v>509</v>
      </c>
      <c r="N46" s="62" t="s">
        <v>509</v>
      </c>
      <c r="O46" s="63" t="s">
        <v>509</v>
      </c>
      <c r="P46" s="46"/>
      <c r="Q46" s="46"/>
      <c r="R46" s="46"/>
      <c r="S46" s="46"/>
      <c r="T46" s="46"/>
      <c r="U46" s="46"/>
    </row>
    <row r="47" spans="1:21" ht="30.75" customHeight="1" x14ac:dyDescent="0.2">
      <c r="A47" s="46"/>
      <c r="B47" s="1174"/>
      <c r="C47" s="1175"/>
      <c r="D47" s="60"/>
      <c r="E47" s="1180" t="s">
        <v>14</v>
      </c>
      <c r="F47" s="1180"/>
      <c r="G47" s="1180"/>
      <c r="H47" s="1180"/>
      <c r="I47" s="1180"/>
      <c r="J47" s="1181"/>
      <c r="K47" s="61" t="s">
        <v>509</v>
      </c>
      <c r="L47" s="62" t="s">
        <v>509</v>
      </c>
      <c r="M47" s="62" t="s">
        <v>509</v>
      </c>
      <c r="N47" s="62" t="s">
        <v>509</v>
      </c>
      <c r="O47" s="63" t="s">
        <v>509</v>
      </c>
      <c r="P47" s="46"/>
      <c r="Q47" s="46"/>
      <c r="R47" s="46"/>
      <c r="S47" s="46"/>
      <c r="T47" s="46"/>
      <c r="U47" s="46"/>
    </row>
    <row r="48" spans="1:21" ht="30.75" customHeight="1" x14ac:dyDescent="0.2">
      <c r="A48" s="46"/>
      <c r="B48" s="1174"/>
      <c r="C48" s="1175"/>
      <c r="D48" s="60"/>
      <c r="E48" s="1180" t="s">
        <v>15</v>
      </c>
      <c r="F48" s="1180"/>
      <c r="G48" s="1180"/>
      <c r="H48" s="1180"/>
      <c r="I48" s="1180"/>
      <c r="J48" s="1181"/>
      <c r="K48" s="61">
        <v>13</v>
      </c>
      <c r="L48" s="62">
        <v>16</v>
      </c>
      <c r="M48" s="62">
        <v>16</v>
      </c>
      <c r="N48" s="62">
        <v>16</v>
      </c>
      <c r="O48" s="63">
        <v>14</v>
      </c>
      <c r="P48" s="46"/>
      <c r="Q48" s="46"/>
      <c r="R48" s="46"/>
      <c r="S48" s="46"/>
      <c r="T48" s="46"/>
      <c r="U48" s="46"/>
    </row>
    <row r="49" spans="1:21" ht="30.75" customHeight="1" x14ac:dyDescent="0.2">
      <c r="A49" s="46"/>
      <c r="B49" s="1174"/>
      <c r="C49" s="1175"/>
      <c r="D49" s="60"/>
      <c r="E49" s="1180" t="s">
        <v>16</v>
      </c>
      <c r="F49" s="1180"/>
      <c r="G49" s="1180"/>
      <c r="H49" s="1180"/>
      <c r="I49" s="1180"/>
      <c r="J49" s="1181"/>
      <c r="K49" s="61">
        <v>17</v>
      </c>
      <c r="L49" s="62">
        <v>17</v>
      </c>
      <c r="M49" s="62">
        <v>17</v>
      </c>
      <c r="N49" s="62">
        <v>15</v>
      </c>
      <c r="O49" s="63">
        <v>15</v>
      </c>
      <c r="P49" s="46"/>
      <c r="Q49" s="46"/>
      <c r="R49" s="46"/>
      <c r="S49" s="46"/>
      <c r="T49" s="46"/>
      <c r="U49" s="46"/>
    </row>
    <row r="50" spans="1:21" ht="30.75" customHeight="1" x14ac:dyDescent="0.2">
      <c r="A50" s="46"/>
      <c r="B50" s="1174"/>
      <c r="C50" s="1175"/>
      <c r="D50" s="60"/>
      <c r="E50" s="1180" t="s">
        <v>17</v>
      </c>
      <c r="F50" s="1180"/>
      <c r="G50" s="1180"/>
      <c r="H50" s="1180"/>
      <c r="I50" s="1180"/>
      <c r="J50" s="1181"/>
      <c r="K50" s="61" t="s">
        <v>509</v>
      </c>
      <c r="L50" s="62" t="s">
        <v>509</v>
      </c>
      <c r="M50" s="62" t="s">
        <v>509</v>
      </c>
      <c r="N50" s="62" t="s">
        <v>509</v>
      </c>
      <c r="O50" s="63" t="s">
        <v>509</v>
      </c>
      <c r="P50" s="46"/>
      <c r="Q50" s="46"/>
      <c r="R50" s="46"/>
      <c r="S50" s="46"/>
      <c r="T50" s="46"/>
      <c r="U50" s="46"/>
    </row>
    <row r="51" spans="1:21" ht="30.75" customHeight="1" x14ac:dyDescent="0.2">
      <c r="A51" s="46"/>
      <c r="B51" s="1176"/>
      <c r="C51" s="1177"/>
      <c r="D51" s="64"/>
      <c r="E51" s="1180" t="s">
        <v>18</v>
      </c>
      <c r="F51" s="1180"/>
      <c r="G51" s="1180"/>
      <c r="H51" s="1180"/>
      <c r="I51" s="1180"/>
      <c r="J51" s="1181"/>
      <c r="K51" s="61" t="s">
        <v>509</v>
      </c>
      <c r="L51" s="62" t="s">
        <v>509</v>
      </c>
      <c r="M51" s="62" t="s">
        <v>509</v>
      </c>
      <c r="N51" s="62" t="s">
        <v>509</v>
      </c>
      <c r="O51" s="63" t="s">
        <v>509</v>
      </c>
      <c r="P51" s="46"/>
      <c r="Q51" s="46"/>
      <c r="R51" s="46"/>
      <c r="S51" s="46"/>
      <c r="T51" s="46"/>
      <c r="U51" s="46"/>
    </row>
    <row r="52" spans="1:21" ht="30.75" customHeight="1" x14ac:dyDescent="0.2">
      <c r="A52" s="46"/>
      <c r="B52" s="1182" t="s">
        <v>19</v>
      </c>
      <c r="C52" s="1183"/>
      <c r="D52" s="64"/>
      <c r="E52" s="1180" t="s">
        <v>20</v>
      </c>
      <c r="F52" s="1180"/>
      <c r="G52" s="1180"/>
      <c r="H52" s="1180"/>
      <c r="I52" s="1180"/>
      <c r="J52" s="1181"/>
      <c r="K52" s="61">
        <v>110</v>
      </c>
      <c r="L52" s="62">
        <v>100</v>
      </c>
      <c r="M52" s="62">
        <v>103</v>
      </c>
      <c r="N52" s="62">
        <v>108</v>
      </c>
      <c r="O52" s="63">
        <v>114</v>
      </c>
      <c r="P52" s="46"/>
      <c r="Q52" s="46"/>
      <c r="R52" s="46"/>
      <c r="S52" s="46"/>
      <c r="T52" s="46"/>
      <c r="U52" s="46"/>
    </row>
    <row r="53" spans="1:21" ht="30.75" customHeight="1" thickBot="1" x14ac:dyDescent="0.25">
      <c r="A53" s="46"/>
      <c r="B53" s="1184" t="s">
        <v>21</v>
      </c>
      <c r="C53" s="1185"/>
      <c r="D53" s="65"/>
      <c r="E53" s="1186" t="s">
        <v>22</v>
      </c>
      <c r="F53" s="1186"/>
      <c r="G53" s="1186"/>
      <c r="H53" s="1186"/>
      <c r="I53" s="1186"/>
      <c r="J53" s="1187"/>
      <c r="K53" s="66">
        <v>21</v>
      </c>
      <c r="L53" s="67">
        <v>30</v>
      </c>
      <c r="M53" s="67">
        <v>38</v>
      </c>
      <c r="N53" s="67">
        <v>45</v>
      </c>
      <c r="O53" s="68">
        <v>48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565</v>
      </c>
      <c r="P55" s="46"/>
      <c r="Q55" s="46"/>
      <c r="R55" s="46"/>
      <c r="S55" s="46"/>
      <c r="T55" s="46"/>
      <c r="U55" s="46"/>
    </row>
    <row r="56" spans="1:21" ht="31.65" customHeight="1" thickBot="1" x14ac:dyDescent="0.25">
      <c r="A56" s="46"/>
      <c r="B56" s="74"/>
      <c r="C56" s="75"/>
      <c r="D56" s="75"/>
      <c r="E56" s="76"/>
      <c r="F56" s="76"/>
      <c r="G56" s="76"/>
      <c r="H56" s="76"/>
      <c r="I56" s="76"/>
      <c r="J56" s="77" t="s">
        <v>2</v>
      </c>
      <c r="K56" s="78" t="s">
        <v>566</v>
      </c>
      <c r="L56" s="79" t="s">
        <v>567</v>
      </c>
      <c r="M56" s="79" t="s">
        <v>568</v>
      </c>
      <c r="N56" s="79" t="s">
        <v>569</v>
      </c>
      <c r="O56" s="80" t="s">
        <v>570</v>
      </c>
      <c r="P56" s="46"/>
      <c r="Q56" s="46"/>
      <c r="R56" s="46"/>
      <c r="S56" s="46"/>
      <c r="T56" s="46"/>
      <c r="U56" s="46"/>
    </row>
    <row r="57" spans="1:21" ht="31.65" customHeight="1" x14ac:dyDescent="0.2">
      <c r="B57" s="1188" t="s">
        <v>25</v>
      </c>
      <c r="C57" s="1189"/>
      <c r="D57" s="1192" t="s">
        <v>26</v>
      </c>
      <c r="E57" s="1193"/>
      <c r="F57" s="1193"/>
      <c r="G57" s="1193"/>
      <c r="H57" s="1193"/>
      <c r="I57" s="1193"/>
      <c r="J57" s="1194"/>
      <c r="K57" s="81"/>
      <c r="L57" s="82"/>
      <c r="M57" s="82"/>
      <c r="N57" s="82"/>
      <c r="O57" s="83"/>
    </row>
    <row r="58" spans="1:21" ht="31.65" customHeight="1" thickBot="1" x14ac:dyDescent="0.25">
      <c r="B58" s="1190"/>
      <c r="C58" s="1191"/>
      <c r="D58" s="1195" t="s">
        <v>27</v>
      </c>
      <c r="E58" s="1196"/>
      <c r="F58" s="1196"/>
      <c r="G58" s="1196"/>
      <c r="H58" s="1196"/>
      <c r="I58" s="1196"/>
      <c r="J58" s="119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HKrkd56XyLMjFtI/H2ZWeD7ALut4C5RAxpJpDMoASDJa6dn6tPlgVONwsNOTDiLpL85KMKNDMuhZlq0oIEMCow==" saltValue="bezkSkzj6au4WzBuwoXW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25" zoomScaleSheetLayoutView="100" workbookViewId="0"/>
  </sheetViews>
  <sheetFormatPr defaultColWidth="0" defaultRowHeight="13.6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550</v>
      </c>
      <c r="J40" s="98" t="s">
        <v>551</v>
      </c>
      <c r="K40" s="98" t="s">
        <v>552</v>
      </c>
      <c r="L40" s="98" t="s">
        <v>553</v>
      </c>
      <c r="M40" s="99" t="s">
        <v>554</v>
      </c>
    </row>
    <row r="41" spans="2:13" ht="27.75" customHeight="1" x14ac:dyDescent="0.2">
      <c r="B41" s="1198" t="s">
        <v>30</v>
      </c>
      <c r="C41" s="1199"/>
      <c r="D41" s="100"/>
      <c r="E41" s="1204" t="s">
        <v>31</v>
      </c>
      <c r="F41" s="1204"/>
      <c r="G41" s="1204"/>
      <c r="H41" s="1205"/>
      <c r="I41" s="332">
        <v>1226</v>
      </c>
      <c r="J41" s="333">
        <v>1301</v>
      </c>
      <c r="K41" s="333">
        <v>1319</v>
      </c>
      <c r="L41" s="333">
        <v>1465</v>
      </c>
      <c r="M41" s="334">
        <v>1584</v>
      </c>
    </row>
    <row r="42" spans="2:13" ht="27.75" customHeight="1" x14ac:dyDescent="0.2">
      <c r="B42" s="1200"/>
      <c r="C42" s="1201"/>
      <c r="D42" s="101"/>
      <c r="E42" s="1206" t="s">
        <v>32</v>
      </c>
      <c r="F42" s="1206"/>
      <c r="G42" s="1206"/>
      <c r="H42" s="1207"/>
      <c r="I42" s="335" t="s">
        <v>509</v>
      </c>
      <c r="J42" s="336" t="s">
        <v>509</v>
      </c>
      <c r="K42" s="336" t="s">
        <v>509</v>
      </c>
      <c r="L42" s="336" t="s">
        <v>509</v>
      </c>
      <c r="M42" s="337" t="s">
        <v>509</v>
      </c>
    </row>
    <row r="43" spans="2:13" ht="27.75" customHeight="1" x14ac:dyDescent="0.2">
      <c r="B43" s="1200"/>
      <c r="C43" s="1201"/>
      <c r="D43" s="101"/>
      <c r="E43" s="1206" t="s">
        <v>33</v>
      </c>
      <c r="F43" s="1206"/>
      <c r="G43" s="1206"/>
      <c r="H43" s="1207"/>
      <c r="I43" s="335">
        <v>119</v>
      </c>
      <c r="J43" s="336">
        <v>113</v>
      </c>
      <c r="K43" s="336">
        <v>107</v>
      </c>
      <c r="L43" s="336">
        <v>113</v>
      </c>
      <c r="M43" s="337">
        <v>102</v>
      </c>
    </row>
    <row r="44" spans="2:13" ht="27.75" customHeight="1" x14ac:dyDescent="0.2">
      <c r="B44" s="1200"/>
      <c r="C44" s="1201"/>
      <c r="D44" s="101"/>
      <c r="E44" s="1206" t="s">
        <v>34</v>
      </c>
      <c r="F44" s="1206"/>
      <c r="G44" s="1206"/>
      <c r="H44" s="1207"/>
      <c r="I44" s="335">
        <v>100</v>
      </c>
      <c r="J44" s="336">
        <v>87</v>
      </c>
      <c r="K44" s="336">
        <v>80</v>
      </c>
      <c r="L44" s="336">
        <v>72</v>
      </c>
      <c r="M44" s="337">
        <v>60</v>
      </c>
    </row>
    <row r="45" spans="2:13" ht="27.75" customHeight="1" x14ac:dyDescent="0.2">
      <c r="B45" s="1200"/>
      <c r="C45" s="1201"/>
      <c r="D45" s="101"/>
      <c r="E45" s="1206" t="s">
        <v>35</v>
      </c>
      <c r="F45" s="1206"/>
      <c r="G45" s="1206"/>
      <c r="H45" s="1207"/>
      <c r="I45" s="335">
        <v>288</v>
      </c>
      <c r="J45" s="336">
        <v>299</v>
      </c>
      <c r="K45" s="336">
        <v>288</v>
      </c>
      <c r="L45" s="336">
        <v>282</v>
      </c>
      <c r="M45" s="337">
        <v>279</v>
      </c>
    </row>
    <row r="46" spans="2:13" ht="27.75" customHeight="1" x14ac:dyDescent="0.2">
      <c r="B46" s="1200"/>
      <c r="C46" s="1201"/>
      <c r="D46" s="102"/>
      <c r="E46" s="1206" t="s">
        <v>36</v>
      </c>
      <c r="F46" s="1206"/>
      <c r="G46" s="1206"/>
      <c r="H46" s="1207"/>
      <c r="I46" s="335" t="s">
        <v>509</v>
      </c>
      <c r="J46" s="336" t="s">
        <v>509</v>
      </c>
      <c r="K46" s="336" t="s">
        <v>509</v>
      </c>
      <c r="L46" s="336" t="s">
        <v>509</v>
      </c>
      <c r="M46" s="337" t="s">
        <v>509</v>
      </c>
    </row>
    <row r="47" spans="2:13" ht="27.75" customHeight="1" x14ac:dyDescent="0.2">
      <c r="B47" s="1200"/>
      <c r="C47" s="1201"/>
      <c r="D47" s="103"/>
      <c r="E47" s="1208" t="s">
        <v>37</v>
      </c>
      <c r="F47" s="1209"/>
      <c r="G47" s="1209"/>
      <c r="H47" s="1210"/>
      <c r="I47" s="335" t="s">
        <v>509</v>
      </c>
      <c r="J47" s="336" t="s">
        <v>509</v>
      </c>
      <c r="K47" s="336" t="s">
        <v>509</v>
      </c>
      <c r="L47" s="336" t="s">
        <v>509</v>
      </c>
      <c r="M47" s="337" t="s">
        <v>509</v>
      </c>
    </row>
    <row r="48" spans="2:13" ht="27.75" customHeight="1" x14ac:dyDescent="0.2">
      <c r="B48" s="1200"/>
      <c r="C48" s="1201"/>
      <c r="D48" s="101"/>
      <c r="E48" s="1206" t="s">
        <v>38</v>
      </c>
      <c r="F48" s="1206"/>
      <c r="G48" s="1206"/>
      <c r="H48" s="1207"/>
      <c r="I48" s="335" t="s">
        <v>509</v>
      </c>
      <c r="J48" s="336" t="s">
        <v>509</v>
      </c>
      <c r="K48" s="336" t="s">
        <v>509</v>
      </c>
      <c r="L48" s="336" t="s">
        <v>509</v>
      </c>
      <c r="M48" s="337" t="s">
        <v>509</v>
      </c>
    </row>
    <row r="49" spans="2:13" ht="27.75" customHeight="1" x14ac:dyDescent="0.2">
      <c r="B49" s="1202"/>
      <c r="C49" s="1203"/>
      <c r="D49" s="101"/>
      <c r="E49" s="1206" t="s">
        <v>39</v>
      </c>
      <c r="F49" s="1206"/>
      <c r="G49" s="1206"/>
      <c r="H49" s="1207"/>
      <c r="I49" s="335" t="s">
        <v>509</v>
      </c>
      <c r="J49" s="336" t="s">
        <v>509</v>
      </c>
      <c r="K49" s="336" t="s">
        <v>509</v>
      </c>
      <c r="L49" s="336" t="s">
        <v>509</v>
      </c>
      <c r="M49" s="337" t="s">
        <v>509</v>
      </c>
    </row>
    <row r="50" spans="2:13" ht="27.75" customHeight="1" x14ac:dyDescent="0.2">
      <c r="B50" s="1211" t="s">
        <v>40</v>
      </c>
      <c r="C50" s="1212"/>
      <c r="D50" s="104"/>
      <c r="E50" s="1206" t="s">
        <v>41</v>
      </c>
      <c r="F50" s="1206"/>
      <c r="G50" s="1206"/>
      <c r="H50" s="1207"/>
      <c r="I50" s="335">
        <v>706</v>
      </c>
      <c r="J50" s="336">
        <v>630</v>
      </c>
      <c r="K50" s="336">
        <v>736</v>
      </c>
      <c r="L50" s="336">
        <v>716</v>
      </c>
      <c r="M50" s="337">
        <v>746</v>
      </c>
    </row>
    <row r="51" spans="2:13" ht="27.75" customHeight="1" x14ac:dyDescent="0.2">
      <c r="B51" s="1200"/>
      <c r="C51" s="1201"/>
      <c r="D51" s="101"/>
      <c r="E51" s="1206" t="s">
        <v>42</v>
      </c>
      <c r="F51" s="1206"/>
      <c r="G51" s="1206"/>
      <c r="H51" s="1207"/>
      <c r="I51" s="335" t="s">
        <v>509</v>
      </c>
      <c r="J51" s="336" t="s">
        <v>509</v>
      </c>
      <c r="K51" s="336" t="s">
        <v>509</v>
      </c>
      <c r="L51" s="336" t="s">
        <v>509</v>
      </c>
      <c r="M51" s="337" t="s">
        <v>509</v>
      </c>
    </row>
    <row r="52" spans="2:13" ht="27.75" customHeight="1" x14ac:dyDescent="0.2">
      <c r="B52" s="1202"/>
      <c r="C52" s="1203"/>
      <c r="D52" s="101"/>
      <c r="E52" s="1206" t="s">
        <v>43</v>
      </c>
      <c r="F52" s="1206"/>
      <c r="G52" s="1206"/>
      <c r="H52" s="1207"/>
      <c r="I52" s="335">
        <v>1135</v>
      </c>
      <c r="J52" s="336">
        <v>1152</v>
      </c>
      <c r="K52" s="336">
        <v>1119</v>
      </c>
      <c r="L52" s="336">
        <v>1227</v>
      </c>
      <c r="M52" s="337">
        <v>1266</v>
      </c>
    </row>
    <row r="53" spans="2:13" ht="27.75" customHeight="1" thickBot="1" x14ac:dyDescent="0.25">
      <c r="B53" s="1213" t="s">
        <v>44</v>
      </c>
      <c r="C53" s="1214"/>
      <c r="D53" s="105"/>
      <c r="E53" s="1215" t="s">
        <v>45</v>
      </c>
      <c r="F53" s="1215"/>
      <c r="G53" s="1215"/>
      <c r="H53" s="1216"/>
      <c r="I53" s="338">
        <v>-109</v>
      </c>
      <c r="J53" s="339">
        <v>19</v>
      </c>
      <c r="K53" s="339">
        <v>-61</v>
      </c>
      <c r="L53" s="339">
        <v>-11</v>
      </c>
      <c r="M53" s="340">
        <v>14</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KevugyQY2ke9oYisW2CPfEmVczDfq66WbCdJ4LW8vEraPJHv+2c8RSAQF4KGpKtQGM+G2JihewuFuu13uu3a+w==" saltValue="Xb17sc0HXFQwOD6oDdbH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61" zoomScale="70" zoomScaleNormal="70" zoomScaleSheetLayoutView="100" workbookViewId="0">
      <selection activeCell="F55" sqref="F55:F57"/>
    </sheetView>
  </sheetViews>
  <sheetFormatPr defaultColWidth="0" defaultRowHeight="13.6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552</v>
      </c>
      <c r="G54" s="114" t="s">
        <v>553</v>
      </c>
      <c r="H54" s="115" t="s">
        <v>554</v>
      </c>
    </row>
    <row r="55" spans="2:8" ht="52.5" customHeight="1" x14ac:dyDescent="0.2">
      <c r="B55" s="116"/>
      <c r="C55" s="1225" t="s">
        <v>48</v>
      </c>
      <c r="D55" s="1225"/>
      <c r="E55" s="1226"/>
      <c r="F55" s="117">
        <v>345</v>
      </c>
      <c r="G55" s="117">
        <v>325</v>
      </c>
      <c r="H55" s="118">
        <v>341</v>
      </c>
    </row>
    <row r="56" spans="2:8" ht="52.5" customHeight="1" x14ac:dyDescent="0.2">
      <c r="B56" s="119"/>
      <c r="C56" s="1227" t="s">
        <v>49</v>
      </c>
      <c r="D56" s="1227"/>
      <c r="E56" s="1228"/>
      <c r="F56" s="120">
        <v>151</v>
      </c>
      <c r="G56" s="120">
        <v>151</v>
      </c>
      <c r="H56" s="121">
        <v>151</v>
      </c>
    </row>
    <row r="57" spans="2:8" ht="53.4" customHeight="1" x14ac:dyDescent="0.2">
      <c r="B57" s="119"/>
      <c r="C57" s="1229" t="s">
        <v>50</v>
      </c>
      <c r="D57" s="1229"/>
      <c r="E57" s="1230"/>
      <c r="F57" s="122">
        <v>225</v>
      </c>
      <c r="G57" s="122">
        <v>229</v>
      </c>
      <c r="H57" s="123">
        <v>205</v>
      </c>
    </row>
    <row r="58" spans="2:8" ht="45.75" customHeight="1" x14ac:dyDescent="0.2">
      <c r="B58" s="124"/>
      <c r="C58" s="1231" t="s">
        <v>589</v>
      </c>
      <c r="D58" s="1232"/>
      <c r="E58" s="1233"/>
      <c r="F58" s="125">
        <v>105</v>
      </c>
      <c r="G58" s="125">
        <v>105</v>
      </c>
      <c r="H58" s="126">
        <v>105</v>
      </c>
    </row>
    <row r="59" spans="2:8" ht="45.75" customHeight="1" x14ac:dyDescent="0.2">
      <c r="B59" s="124"/>
      <c r="C59" s="1231" t="s">
        <v>590</v>
      </c>
      <c r="D59" s="1232"/>
      <c r="E59" s="1233"/>
      <c r="F59" s="341">
        <v>77</v>
      </c>
      <c r="G59" s="125">
        <v>77</v>
      </c>
      <c r="H59" s="126">
        <v>62</v>
      </c>
    </row>
    <row r="60" spans="2:8" ht="45.75" customHeight="1" x14ac:dyDescent="0.2">
      <c r="B60" s="124"/>
      <c r="C60" s="1231" t="s">
        <v>591</v>
      </c>
      <c r="D60" s="1232"/>
      <c r="E60" s="1233"/>
      <c r="F60" s="341">
        <v>17</v>
      </c>
      <c r="G60" s="125">
        <v>20</v>
      </c>
      <c r="H60" s="126">
        <v>21</v>
      </c>
    </row>
    <row r="61" spans="2:8" ht="45.75" customHeight="1" x14ac:dyDescent="0.2">
      <c r="B61" s="124"/>
      <c r="C61" s="1217" t="s">
        <v>592</v>
      </c>
      <c r="D61" s="1218"/>
      <c r="E61" s="1219"/>
      <c r="F61" s="125">
        <v>10</v>
      </c>
      <c r="G61" s="125">
        <v>10</v>
      </c>
      <c r="H61" s="126">
        <v>10</v>
      </c>
    </row>
    <row r="62" spans="2:8" ht="45.75" customHeight="1" thickBot="1" x14ac:dyDescent="0.25">
      <c r="B62" s="127"/>
      <c r="C62" s="1220" t="s">
        <v>593</v>
      </c>
      <c r="D62" s="1221"/>
      <c r="E62" s="1222"/>
      <c r="F62" s="128">
        <v>1</v>
      </c>
      <c r="G62" s="128">
        <v>5</v>
      </c>
      <c r="H62" s="129">
        <v>6</v>
      </c>
    </row>
    <row r="63" spans="2:8" ht="52.5" customHeight="1" thickBot="1" x14ac:dyDescent="0.25">
      <c r="B63" s="130"/>
      <c r="C63" s="1223" t="s">
        <v>51</v>
      </c>
      <c r="D63" s="1223"/>
      <c r="E63" s="1224"/>
      <c r="F63" s="131">
        <v>720</v>
      </c>
      <c r="G63" s="131">
        <v>704</v>
      </c>
      <c r="H63" s="132">
        <v>697</v>
      </c>
    </row>
    <row r="64" spans="2:8" ht="13.2" x14ac:dyDescent="0.2"/>
  </sheetData>
  <sheetProtection algorithmName="SHA-512" hashValue="6ye/VrQEQtVXJTomQ9pXR2nVzwGE/9R7NUe+52sKtt+vga/k/lpDro9lwmp1F1gzFs54sH7KPQk+alAgBBoZgg==" saltValue="skGzX9m13a300euG9t34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A695-8ED1-46EA-A41B-F9CBB37C84C0}">
  <sheetPr>
    <pageSetUpPr fitToPage="1"/>
  </sheetPr>
  <dimension ref="A1:DE85"/>
  <sheetViews>
    <sheetView showGridLines="0" zoomScale="80" zoomScaleNormal="80" zoomScaleSheetLayoutView="55" workbookViewId="0">
      <selection activeCell="AV62" sqref="AV62"/>
    </sheetView>
  </sheetViews>
  <sheetFormatPr defaultColWidth="0" defaultRowHeight="0" customHeight="1" zeroHeight="1" x14ac:dyDescent="0.2"/>
  <cols>
    <col min="1" max="1" width="6.44140625" style="245" customWidth="1"/>
    <col min="2" max="107" width="2.44140625" style="245" customWidth="1"/>
    <col min="108" max="108" width="6.109375" style="251" customWidth="1"/>
    <col min="109" max="109" width="5.88671875" style="249" customWidth="1"/>
    <col min="110" max="16384" width="8.5546875" style="245" hidden="1"/>
  </cols>
  <sheetData>
    <row r="1" spans="1:109" ht="42.75" customHeight="1" x14ac:dyDescent="0.2">
      <c r="A1" s="1281"/>
      <c r="B1" s="1280"/>
      <c r="DD1" s="245"/>
      <c r="DE1" s="245"/>
    </row>
    <row r="2" spans="1:109" ht="25.5" customHeight="1" x14ac:dyDescent="0.2">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245"/>
      <c r="DE2" s="245"/>
    </row>
    <row r="3" spans="1:109" ht="25.5" customHeight="1" x14ac:dyDescent="0.2">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245"/>
      <c r="DE3" s="245"/>
    </row>
    <row r="4" spans="1:109" s="243" customFormat="1" ht="13.2" x14ac:dyDescent="0.2">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row>
    <row r="5" spans="1:109" s="243" customFormat="1" ht="13.2" x14ac:dyDescent="0.2">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row>
    <row r="6" spans="1:109" s="243" customFormat="1" ht="13.2" x14ac:dyDescent="0.2">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row>
    <row r="7" spans="1:109" s="243" customFormat="1" ht="13.2" x14ac:dyDescent="0.2">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row>
    <row r="8" spans="1:109" s="243" customFormat="1" ht="13.2" x14ac:dyDescent="0.2">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row>
    <row r="9" spans="1:109" s="243" customFormat="1" ht="13.2" x14ac:dyDescent="0.2">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row>
    <row r="10" spans="1:109" s="243" customFormat="1" ht="13.2" x14ac:dyDescent="0.2">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row>
    <row r="11" spans="1:109" s="243" customFormat="1" ht="13.2" x14ac:dyDescent="0.2">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row>
    <row r="12" spans="1:109" s="243" customFormat="1" ht="13.2" x14ac:dyDescent="0.2">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row>
    <row r="13" spans="1:109" s="243" customFormat="1" ht="13.2" x14ac:dyDescent="0.2">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row>
    <row r="14" spans="1:109" s="243" customFormat="1" ht="13.2" x14ac:dyDescent="0.2">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row>
    <row r="15" spans="1:109" s="243" customFormat="1" ht="13.2" x14ac:dyDescent="0.2">
      <c r="A15" s="245"/>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row>
    <row r="16" spans="1:109" s="243" customFormat="1" ht="13.2" x14ac:dyDescent="0.2">
      <c r="A16" s="245"/>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row>
    <row r="17" spans="1:109" s="243" customFormat="1" ht="13.2" x14ac:dyDescent="0.2">
      <c r="A17" s="245"/>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row>
    <row r="18" spans="1:109" s="243" customFormat="1" ht="13.2" x14ac:dyDescent="0.2">
      <c r="A18" s="245"/>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row>
    <row r="19" spans="1:109" ht="13.2" x14ac:dyDescent="0.2">
      <c r="DD19" s="245"/>
      <c r="DE19" s="245"/>
    </row>
    <row r="20" spans="1:109" ht="13.2" x14ac:dyDescent="0.2">
      <c r="DD20" s="245"/>
      <c r="DE20" s="245"/>
    </row>
    <row r="21" spans="1:109" ht="17.399999999999999" customHeight="1" x14ac:dyDescent="0.2">
      <c r="B21" s="1278"/>
      <c r="C21" s="247"/>
      <c r="D21" s="247"/>
      <c r="E21" s="247"/>
      <c r="F21" s="247"/>
      <c r="G21" s="247"/>
      <c r="H21" s="247"/>
      <c r="I21" s="247"/>
      <c r="J21" s="247"/>
      <c r="K21" s="247"/>
      <c r="L21" s="247"/>
      <c r="M21" s="247"/>
      <c r="N21" s="127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77"/>
      <c r="AU21" s="247"/>
      <c r="AV21" s="247"/>
      <c r="AW21" s="247"/>
      <c r="AX21" s="247"/>
      <c r="AY21" s="247"/>
      <c r="AZ21" s="247"/>
      <c r="BA21" s="247"/>
      <c r="BB21" s="247"/>
      <c r="BC21" s="247"/>
      <c r="BD21" s="247"/>
      <c r="BE21" s="247"/>
      <c r="BF21" s="1277"/>
      <c r="BG21" s="247"/>
      <c r="BH21" s="247"/>
      <c r="BI21" s="247"/>
      <c r="BJ21" s="247"/>
      <c r="BK21" s="247"/>
      <c r="BL21" s="247"/>
      <c r="BM21" s="247"/>
      <c r="BN21" s="247"/>
      <c r="BO21" s="247"/>
      <c r="BP21" s="247"/>
      <c r="BQ21" s="247"/>
      <c r="BR21" s="1277"/>
      <c r="BS21" s="247"/>
      <c r="BT21" s="247"/>
      <c r="BU21" s="247"/>
      <c r="BV21" s="247"/>
      <c r="BW21" s="247"/>
      <c r="BX21" s="247"/>
      <c r="BY21" s="247"/>
      <c r="BZ21" s="247"/>
      <c r="CA21" s="247"/>
      <c r="CB21" s="247"/>
      <c r="CC21" s="247"/>
      <c r="CD21" s="1277"/>
      <c r="CE21" s="247"/>
      <c r="CF21" s="247"/>
      <c r="CG21" s="247"/>
      <c r="CH21" s="247"/>
      <c r="CI21" s="247"/>
      <c r="CJ21" s="247"/>
      <c r="CK21" s="247"/>
      <c r="CL21" s="247"/>
      <c r="CM21" s="247"/>
      <c r="CN21" s="247"/>
      <c r="CO21" s="247"/>
      <c r="CP21" s="1277"/>
      <c r="CQ21" s="247"/>
      <c r="CR21" s="247"/>
      <c r="CS21" s="247"/>
      <c r="CT21" s="247"/>
      <c r="CU21" s="247"/>
      <c r="CV21" s="247"/>
      <c r="CW21" s="247"/>
      <c r="CX21" s="247"/>
      <c r="CY21" s="247"/>
      <c r="CZ21" s="247"/>
      <c r="DA21" s="247"/>
      <c r="DB21" s="1277"/>
      <c r="DC21" s="247"/>
      <c r="DD21" s="248"/>
      <c r="DE21" s="245"/>
    </row>
    <row r="22" spans="1:109" ht="17.399999999999999"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8"/>
      <c r="DD40" s="1268"/>
      <c r="DE40" s="245"/>
    </row>
    <row r="41" spans="2:109" ht="16.2" x14ac:dyDescent="0.2">
      <c r="B41" s="246" t="s">
        <v>606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5"/>
      <c r="I42" s="1264"/>
      <c r="J42" s="1264"/>
      <c r="K42" s="1264"/>
      <c r="AM42" s="1265"/>
      <c r="AN42" s="1265" t="s">
        <v>602</v>
      </c>
      <c r="AP42" s="1264"/>
      <c r="AQ42" s="1264"/>
      <c r="AR42" s="1264"/>
      <c r="AY42" s="1265"/>
      <c r="BA42" s="1264"/>
      <c r="BB42" s="1264"/>
      <c r="BC42" s="1264"/>
      <c r="BK42" s="1265"/>
      <c r="BM42" s="1264"/>
      <c r="BN42" s="1264"/>
      <c r="BO42" s="1264"/>
      <c r="BW42" s="1265"/>
      <c r="BY42" s="1264"/>
      <c r="BZ42" s="1264"/>
      <c r="CA42" s="1264"/>
      <c r="CI42" s="1265"/>
      <c r="CK42" s="1264"/>
      <c r="CL42" s="1264"/>
      <c r="CM42" s="1264"/>
      <c r="CU42" s="1265"/>
      <c r="CW42" s="1264"/>
      <c r="CX42" s="1264"/>
      <c r="CY42" s="1264"/>
    </row>
    <row r="43" spans="2:109" ht="13.65" customHeight="1" x14ac:dyDescent="0.2">
      <c r="B43" s="249"/>
      <c r="AN43" s="1263" t="s">
        <v>605</v>
      </c>
      <c r="AO43" s="1262"/>
      <c r="AP43" s="1262"/>
      <c r="AQ43" s="1262"/>
      <c r="AR43" s="1262"/>
      <c r="AS43" s="1262"/>
      <c r="AT43" s="1262"/>
      <c r="AU43" s="1262"/>
      <c r="AV43" s="1262"/>
      <c r="AW43" s="1262"/>
      <c r="AX43" s="1262"/>
      <c r="AY43" s="1262"/>
      <c r="AZ43" s="1262"/>
      <c r="BA43" s="1262"/>
      <c r="BB43" s="1262"/>
      <c r="BC43" s="1262"/>
      <c r="BD43" s="1262"/>
      <c r="BE43" s="1262"/>
      <c r="BF43" s="1262"/>
      <c r="BG43" s="1262"/>
      <c r="BH43" s="1262"/>
      <c r="BI43" s="1262"/>
      <c r="BJ43" s="1262"/>
      <c r="BK43" s="1262"/>
      <c r="BL43" s="1262"/>
      <c r="BM43" s="1262"/>
      <c r="BN43" s="1262"/>
      <c r="BO43" s="1262"/>
      <c r="BP43" s="1262"/>
      <c r="BQ43" s="1262"/>
      <c r="BR43" s="1262"/>
      <c r="BS43" s="1262"/>
      <c r="BT43" s="1262"/>
      <c r="BU43" s="1262"/>
      <c r="BV43" s="1262"/>
      <c r="BW43" s="1262"/>
      <c r="BX43" s="1262"/>
      <c r="BY43" s="1262"/>
      <c r="BZ43" s="1262"/>
      <c r="CA43" s="1262"/>
      <c r="CB43" s="1262"/>
      <c r="CC43" s="1262"/>
      <c r="CD43" s="1262"/>
      <c r="CE43" s="1262"/>
      <c r="CF43" s="1262"/>
      <c r="CG43" s="1262"/>
      <c r="CH43" s="1262"/>
      <c r="CI43" s="1262"/>
      <c r="CJ43" s="1262"/>
      <c r="CK43" s="1262"/>
      <c r="CL43" s="1262"/>
      <c r="CM43" s="1262"/>
      <c r="CN43" s="1262"/>
      <c r="CO43" s="1262"/>
      <c r="CP43" s="1262"/>
      <c r="CQ43" s="1262"/>
      <c r="CR43" s="1262"/>
      <c r="CS43" s="1262"/>
      <c r="CT43" s="1262"/>
      <c r="CU43" s="1262"/>
      <c r="CV43" s="1262"/>
      <c r="CW43" s="1262"/>
      <c r="CX43" s="1262"/>
      <c r="CY43" s="1262"/>
      <c r="CZ43" s="1262"/>
      <c r="DA43" s="1262"/>
      <c r="DB43" s="1262"/>
      <c r="DC43" s="1261"/>
    </row>
    <row r="44" spans="2:109" ht="13.2" x14ac:dyDescent="0.2">
      <c r="B44" s="249"/>
      <c r="AN44" s="1260"/>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58"/>
    </row>
    <row r="45" spans="2:109" ht="13.2" x14ac:dyDescent="0.2">
      <c r="B45" s="249"/>
      <c r="AN45" s="1260"/>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58"/>
    </row>
    <row r="46" spans="2:109" ht="13.2" x14ac:dyDescent="0.2">
      <c r="B46" s="249"/>
      <c r="AN46" s="1260"/>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58"/>
    </row>
    <row r="47" spans="2:109" ht="13.2" x14ac:dyDescent="0.2">
      <c r="B47" s="249"/>
      <c r="AN47" s="1257"/>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5"/>
    </row>
    <row r="48" spans="2:109" ht="13.2" x14ac:dyDescent="0.2">
      <c r="B48" s="249"/>
      <c r="H48" s="1242"/>
      <c r="I48" s="1242"/>
      <c r="J48" s="1242"/>
      <c r="AN48" s="1242"/>
      <c r="AO48" s="1242"/>
      <c r="AP48" s="1242"/>
      <c r="AZ48" s="1242"/>
      <c r="BA48" s="1242"/>
      <c r="BB48" s="1242"/>
      <c r="BL48" s="1242"/>
      <c r="BM48" s="1242"/>
      <c r="BN48" s="1242"/>
      <c r="BX48" s="1242"/>
      <c r="BY48" s="1242"/>
      <c r="BZ48" s="1242"/>
      <c r="CJ48" s="1242"/>
      <c r="CK48" s="1242"/>
      <c r="CL48" s="1242"/>
      <c r="CV48" s="1242"/>
      <c r="CW48" s="1242"/>
      <c r="CX48" s="1242"/>
    </row>
    <row r="49" spans="1:109" ht="13.2" x14ac:dyDescent="0.2">
      <c r="B49" s="249"/>
      <c r="AN49" s="245" t="s">
        <v>600</v>
      </c>
    </row>
    <row r="50" spans="1:109" ht="13.2" x14ac:dyDescent="0.2">
      <c r="B50" s="249"/>
      <c r="G50" s="1240"/>
      <c r="H50" s="1240"/>
      <c r="I50" s="1240"/>
      <c r="J50" s="1240"/>
      <c r="K50" s="1249"/>
      <c r="L50" s="1249"/>
      <c r="M50" s="1248"/>
      <c r="N50" s="1248"/>
      <c r="AN50" s="1247"/>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5"/>
      <c r="BP50" s="1237" t="s">
        <v>550</v>
      </c>
      <c r="BQ50" s="1237"/>
      <c r="BR50" s="1237"/>
      <c r="BS50" s="1237"/>
      <c r="BT50" s="1237"/>
      <c r="BU50" s="1237"/>
      <c r="BV50" s="1237"/>
      <c r="BW50" s="1237"/>
      <c r="BX50" s="1237" t="s">
        <v>551</v>
      </c>
      <c r="BY50" s="1237"/>
      <c r="BZ50" s="1237"/>
      <c r="CA50" s="1237"/>
      <c r="CB50" s="1237"/>
      <c r="CC50" s="1237"/>
      <c r="CD50" s="1237"/>
      <c r="CE50" s="1237"/>
      <c r="CF50" s="1237" t="s">
        <v>552</v>
      </c>
      <c r="CG50" s="1237"/>
      <c r="CH50" s="1237"/>
      <c r="CI50" s="1237"/>
      <c r="CJ50" s="1237"/>
      <c r="CK50" s="1237"/>
      <c r="CL50" s="1237"/>
      <c r="CM50" s="1237"/>
      <c r="CN50" s="1237" t="s">
        <v>553</v>
      </c>
      <c r="CO50" s="1237"/>
      <c r="CP50" s="1237"/>
      <c r="CQ50" s="1237"/>
      <c r="CR50" s="1237"/>
      <c r="CS50" s="1237"/>
      <c r="CT50" s="1237"/>
      <c r="CU50" s="1237"/>
      <c r="CV50" s="1237" t="s">
        <v>554</v>
      </c>
      <c r="CW50" s="1237"/>
      <c r="CX50" s="1237"/>
      <c r="CY50" s="1237"/>
      <c r="CZ50" s="1237"/>
      <c r="DA50" s="1237"/>
      <c r="DB50" s="1237"/>
      <c r="DC50" s="1237"/>
    </row>
    <row r="51" spans="1:109" ht="13.65" customHeight="1" x14ac:dyDescent="0.2">
      <c r="B51" s="249"/>
      <c r="G51" s="1244"/>
      <c r="H51" s="1244"/>
      <c r="I51" s="1276"/>
      <c r="J51" s="1276"/>
      <c r="K51" s="1243"/>
      <c r="L51" s="1243"/>
      <c r="M51" s="1243"/>
      <c r="N51" s="1243"/>
      <c r="AM51" s="1242"/>
      <c r="AN51" s="1236" t="s">
        <v>599</v>
      </c>
      <c r="AO51" s="1236"/>
      <c r="AP51" s="1236"/>
      <c r="AQ51" s="1236"/>
      <c r="AR51" s="1236"/>
      <c r="AS51" s="1236"/>
      <c r="AT51" s="1236"/>
      <c r="AU51" s="1236"/>
      <c r="AV51" s="1236"/>
      <c r="AW51" s="1236"/>
      <c r="AX51" s="1236"/>
      <c r="AY51" s="1236"/>
      <c r="AZ51" s="1236"/>
      <c r="BA51" s="1236"/>
      <c r="BB51" s="1236" t="s">
        <v>597</v>
      </c>
      <c r="BC51" s="1236"/>
      <c r="BD51" s="1236"/>
      <c r="BE51" s="1236"/>
      <c r="BF51" s="1236"/>
      <c r="BG51" s="1236"/>
      <c r="BH51" s="1236"/>
      <c r="BI51" s="1236"/>
      <c r="BJ51" s="1236"/>
      <c r="BK51" s="1236"/>
      <c r="BL51" s="1236"/>
      <c r="BM51" s="1236"/>
      <c r="BN51" s="1236"/>
      <c r="BO51" s="1236"/>
      <c r="BP51" s="1235"/>
      <c r="BQ51" s="1235"/>
      <c r="BR51" s="1235"/>
      <c r="BS51" s="1235"/>
      <c r="BT51" s="1235"/>
      <c r="BU51" s="1235"/>
      <c r="BV51" s="1235"/>
      <c r="BW51" s="1235"/>
      <c r="BX51" s="1235">
        <v>2.4</v>
      </c>
      <c r="BY51" s="1235"/>
      <c r="BZ51" s="1235"/>
      <c r="CA51" s="1235"/>
      <c r="CB51" s="1235"/>
      <c r="CC51" s="1235"/>
      <c r="CD51" s="1235"/>
      <c r="CE51" s="1235"/>
      <c r="CF51" s="1235"/>
      <c r="CG51" s="1235"/>
      <c r="CH51" s="1235"/>
      <c r="CI51" s="1235"/>
      <c r="CJ51" s="1235"/>
      <c r="CK51" s="1235"/>
      <c r="CL51" s="1235"/>
      <c r="CM51" s="1235"/>
      <c r="CN51" s="1235"/>
      <c r="CO51" s="1235"/>
      <c r="CP51" s="1235"/>
      <c r="CQ51" s="1235"/>
      <c r="CR51" s="1235"/>
      <c r="CS51" s="1235"/>
      <c r="CT51" s="1235"/>
      <c r="CU51" s="1235"/>
      <c r="CV51" s="1235">
        <v>1.4</v>
      </c>
      <c r="CW51" s="1235"/>
      <c r="CX51" s="1235"/>
      <c r="CY51" s="1235"/>
      <c r="CZ51" s="1235"/>
      <c r="DA51" s="1235"/>
      <c r="DB51" s="1235"/>
      <c r="DC51" s="1235"/>
    </row>
    <row r="52" spans="1:109" ht="13.2" x14ac:dyDescent="0.2">
      <c r="B52" s="249"/>
      <c r="G52" s="1244"/>
      <c r="H52" s="1244"/>
      <c r="I52" s="1276"/>
      <c r="J52" s="1276"/>
      <c r="K52" s="1243"/>
      <c r="L52" s="1243"/>
      <c r="M52" s="1243"/>
      <c r="N52" s="1243"/>
      <c r="AM52" s="1242"/>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5"/>
      <c r="BQ52" s="1235"/>
      <c r="BR52" s="1235"/>
      <c r="BS52" s="1235"/>
      <c r="BT52" s="1235"/>
      <c r="BU52" s="1235"/>
      <c r="BV52" s="1235"/>
      <c r="BW52" s="1235"/>
      <c r="BX52" s="1235"/>
      <c r="BY52" s="1235"/>
      <c r="BZ52" s="1235"/>
      <c r="CA52" s="1235"/>
      <c r="CB52" s="1235"/>
      <c r="CC52" s="1235"/>
      <c r="CD52" s="1235"/>
      <c r="CE52" s="1235"/>
      <c r="CF52" s="1235"/>
      <c r="CG52" s="1235"/>
      <c r="CH52" s="1235"/>
      <c r="CI52" s="1235"/>
      <c r="CJ52" s="1235"/>
      <c r="CK52" s="1235"/>
      <c r="CL52" s="1235"/>
      <c r="CM52" s="1235"/>
      <c r="CN52" s="1235"/>
      <c r="CO52" s="1235"/>
      <c r="CP52" s="1235"/>
      <c r="CQ52" s="1235"/>
      <c r="CR52" s="1235"/>
      <c r="CS52" s="1235"/>
      <c r="CT52" s="1235"/>
      <c r="CU52" s="1235"/>
      <c r="CV52" s="1235"/>
      <c r="CW52" s="1235"/>
      <c r="CX52" s="1235"/>
      <c r="CY52" s="1235"/>
      <c r="CZ52" s="1235"/>
      <c r="DA52" s="1235"/>
      <c r="DB52" s="1235"/>
      <c r="DC52" s="1235"/>
    </row>
    <row r="53" spans="1:109" ht="13.2" x14ac:dyDescent="0.2">
      <c r="A53" s="1264"/>
      <c r="B53" s="249"/>
      <c r="G53" s="1244"/>
      <c r="H53" s="1244"/>
      <c r="I53" s="1240"/>
      <c r="J53" s="1240"/>
      <c r="K53" s="1243"/>
      <c r="L53" s="1243"/>
      <c r="M53" s="1243"/>
      <c r="N53" s="1243"/>
      <c r="AM53" s="1242"/>
      <c r="AN53" s="1236"/>
      <c r="AO53" s="1236"/>
      <c r="AP53" s="1236"/>
      <c r="AQ53" s="1236"/>
      <c r="AR53" s="1236"/>
      <c r="AS53" s="1236"/>
      <c r="AT53" s="1236"/>
      <c r="AU53" s="1236"/>
      <c r="AV53" s="1236"/>
      <c r="AW53" s="1236"/>
      <c r="AX53" s="1236"/>
      <c r="AY53" s="1236"/>
      <c r="AZ53" s="1236"/>
      <c r="BA53" s="1236"/>
      <c r="BB53" s="1236" t="s">
        <v>604</v>
      </c>
      <c r="BC53" s="1236"/>
      <c r="BD53" s="1236"/>
      <c r="BE53" s="1236"/>
      <c r="BF53" s="1236"/>
      <c r="BG53" s="1236"/>
      <c r="BH53" s="1236"/>
      <c r="BI53" s="1236"/>
      <c r="BJ53" s="1236"/>
      <c r="BK53" s="1236"/>
      <c r="BL53" s="1236"/>
      <c r="BM53" s="1236"/>
      <c r="BN53" s="1236"/>
      <c r="BO53" s="1236"/>
      <c r="BP53" s="1235">
        <v>59</v>
      </c>
      <c r="BQ53" s="1235"/>
      <c r="BR53" s="1235"/>
      <c r="BS53" s="1235"/>
      <c r="BT53" s="1235"/>
      <c r="BU53" s="1235"/>
      <c r="BV53" s="1235"/>
      <c r="BW53" s="1235"/>
      <c r="BX53" s="1235">
        <v>62.6</v>
      </c>
      <c r="BY53" s="1235"/>
      <c r="BZ53" s="1235"/>
      <c r="CA53" s="1235"/>
      <c r="CB53" s="1235"/>
      <c r="CC53" s="1235"/>
      <c r="CD53" s="1235"/>
      <c r="CE53" s="1235"/>
      <c r="CF53" s="1235">
        <v>60.5</v>
      </c>
      <c r="CG53" s="1235"/>
      <c r="CH53" s="1235"/>
      <c r="CI53" s="1235"/>
      <c r="CJ53" s="1235"/>
      <c r="CK53" s="1235"/>
      <c r="CL53" s="1235"/>
      <c r="CM53" s="1235"/>
      <c r="CN53" s="1235">
        <v>62.4</v>
      </c>
      <c r="CO53" s="1235"/>
      <c r="CP53" s="1235"/>
      <c r="CQ53" s="1235"/>
      <c r="CR53" s="1235"/>
      <c r="CS53" s="1235"/>
      <c r="CT53" s="1235"/>
      <c r="CU53" s="1235"/>
      <c r="CV53" s="1235">
        <v>63.5</v>
      </c>
      <c r="CW53" s="1235"/>
      <c r="CX53" s="1235"/>
      <c r="CY53" s="1235"/>
      <c r="CZ53" s="1235"/>
      <c r="DA53" s="1235"/>
      <c r="DB53" s="1235"/>
      <c r="DC53" s="1235"/>
    </row>
    <row r="54" spans="1:109" ht="13.2" x14ac:dyDescent="0.2">
      <c r="A54" s="1264"/>
      <c r="B54" s="249"/>
      <c r="G54" s="1244"/>
      <c r="H54" s="1244"/>
      <c r="I54" s="1240"/>
      <c r="J54" s="1240"/>
      <c r="K54" s="1243"/>
      <c r="L54" s="1243"/>
      <c r="M54" s="1243"/>
      <c r="N54" s="1243"/>
      <c r="AM54" s="1242"/>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5"/>
      <c r="BQ54" s="1235"/>
      <c r="BR54" s="1235"/>
      <c r="BS54" s="1235"/>
      <c r="BT54" s="1235"/>
      <c r="BU54" s="1235"/>
      <c r="BV54" s="1235"/>
      <c r="BW54" s="1235"/>
      <c r="BX54" s="1235"/>
      <c r="BY54" s="1235"/>
      <c r="BZ54" s="1235"/>
      <c r="CA54" s="1235"/>
      <c r="CB54" s="1235"/>
      <c r="CC54" s="1235"/>
      <c r="CD54" s="1235"/>
      <c r="CE54" s="1235"/>
      <c r="CF54" s="1235"/>
      <c r="CG54" s="1235"/>
      <c r="CH54" s="1235"/>
      <c r="CI54" s="1235"/>
      <c r="CJ54" s="1235"/>
      <c r="CK54" s="1235"/>
      <c r="CL54" s="1235"/>
      <c r="CM54" s="1235"/>
      <c r="CN54" s="1235"/>
      <c r="CO54" s="1235"/>
      <c r="CP54" s="1235"/>
      <c r="CQ54" s="1235"/>
      <c r="CR54" s="1235"/>
      <c r="CS54" s="1235"/>
      <c r="CT54" s="1235"/>
      <c r="CU54" s="1235"/>
      <c r="CV54" s="1235"/>
      <c r="CW54" s="1235"/>
      <c r="CX54" s="1235"/>
      <c r="CY54" s="1235"/>
      <c r="CZ54" s="1235"/>
      <c r="DA54" s="1235"/>
      <c r="DB54" s="1235"/>
      <c r="DC54" s="1235"/>
    </row>
    <row r="55" spans="1:109" ht="13.2" x14ac:dyDescent="0.2">
      <c r="A55" s="1264"/>
      <c r="B55" s="249"/>
      <c r="G55" s="1240"/>
      <c r="H55" s="1240"/>
      <c r="I55" s="1240"/>
      <c r="J55" s="1240"/>
      <c r="K55" s="1243"/>
      <c r="L55" s="1243"/>
      <c r="M55" s="1243"/>
      <c r="N55" s="1243"/>
      <c r="AN55" s="1237" t="s">
        <v>598</v>
      </c>
      <c r="AO55" s="1237"/>
      <c r="AP55" s="1237"/>
      <c r="AQ55" s="1237"/>
      <c r="AR55" s="1237"/>
      <c r="AS55" s="1237"/>
      <c r="AT55" s="1237"/>
      <c r="AU55" s="1237"/>
      <c r="AV55" s="1237"/>
      <c r="AW55" s="1237"/>
      <c r="AX55" s="1237"/>
      <c r="AY55" s="1237"/>
      <c r="AZ55" s="1237"/>
      <c r="BA55" s="1237"/>
      <c r="BB55" s="1236" t="s">
        <v>597</v>
      </c>
      <c r="BC55" s="1236"/>
      <c r="BD55" s="1236"/>
      <c r="BE55" s="1236"/>
      <c r="BF55" s="1236"/>
      <c r="BG55" s="1236"/>
      <c r="BH55" s="1236"/>
      <c r="BI55" s="1236"/>
      <c r="BJ55" s="1236"/>
      <c r="BK55" s="1236"/>
      <c r="BL55" s="1236"/>
      <c r="BM55" s="1236"/>
      <c r="BN55" s="1236"/>
      <c r="BO55" s="1236"/>
      <c r="BP55" s="1235">
        <v>0</v>
      </c>
      <c r="BQ55" s="1235"/>
      <c r="BR55" s="1235"/>
      <c r="BS55" s="1235"/>
      <c r="BT55" s="1235"/>
      <c r="BU55" s="1235"/>
      <c r="BV55" s="1235"/>
      <c r="BW55" s="1235"/>
      <c r="BX55" s="1235">
        <v>0</v>
      </c>
      <c r="BY55" s="1235"/>
      <c r="BZ55" s="1235"/>
      <c r="CA55" s="1235"/>
      <c r="CB55" s="1235"/>
      <c r="CC55" s="1235"/>
      <c r="CD55" s="1235"/>
      <c r="CE55" s="1235"/>
      <c r="CF55" s="1235">
        <v>0</v>
      </c>
      <c r="CG55" s="1235"/>
      <c r="CH55" s="1235"/>
      <c r="CI55" s="1235"/>
      <c r="CJ55" s="1235"/>
      <c r="CK55" s="1235"/>
      <c r="CL55" s="1235"/>
      <c r="CM55" s="1235"/>
      <c r="CN55" s="1235">
        <v>0</v>
      </c>
      <c r="CO55" s="1235"/>
      <c r="CP55" s="1235"/>
      <c r="CQ55" s="1235"/>
      <c r="CR55" s="1235"/>
      <c r="CS55" s="1235"/>
      <c r="CT55" s="1235"/>
      <c r="CU55" s="1235"/>
      <c r="CV55" s="1235">
        <v>0</v>
      </c>
      <c r="CW55" s="1235"/>
      <c r="CX55" s="1235"/>
      <c r="CY55" s="1235"/>
      <c r="CZ55" s="1235"/>
      <c r="DA55" s="1235"/>
      <c r="DB55" s="1235"/>
      <c r="DC55" s="1235"/>
    </row>
    <row r="56" spans="1:109" ht="13.2" x14ac:dyDescent="0.2">
      <c r="A56" s="1264"/>
      <c r="B56" s="249"/>
      <c r="G56" s="1240"/>
      <c r="H56" s="1240"/>
      <c r="I56" s="1240"/>
      <c r="J56" s="1240"/>
      <c r="K56" s="1243"/>
      <c r="L56" s="1243"/>
      <c r="M56" s="1243"/>
      <c r="N56" s="1243"/>
      <c r="AN56" s="1237"/>
      <c r="AO56" s="1237"/>
      <c r="AP56" s="1237"/>
      <c r="AQ56" s="1237"/>
      <c r="AR56" s="1237"/>
      <c r="AS56" s="1237"/>
      <c r="AT56" s="1237"/>
      <c r="AU56" s="1237"/>
      <c r="AV56" s="1237"/>
      <c r="AW56" s="1237"/>
      <c r="AX56" s="1237"/>
      <c r="AY56" s="1237"/>
      <c r="AZ56" s="1237"/>
      <c r="BA56" s="1237"/>
      <c r="BB56" s="1236"/>
      <c r="BC56" s="1236"/>
      <c r="BD56" s="1236"/>
      <c r="BE56" s="1236"/>
      <c r="BF56" s="1236"/>
      <c r="BG56" s="1236"/>
      <c r="BH56" s="1236"/>
      <c r="BI56" s="1236"/>
      <c r="BJ56" s="1236"/>
      <c r="BK56" s="1236"/>
      <c r="BL56" s="1236"/>
      <c r="BM56" s="1236"/>
      <c r="BN56" s="1236"/>
      <c r="BO56" s="1236"/>
      <c r="BP56" s="1235"/>
      <c r="BQ56" s="1235"/>
      <c r="BR56" s="1235"/>
      <c r="BS56" s="1235"/>
      <c r="BT56" s="1235"/>
      <c r="BU56" s="1235"/>
      <c r="BV56" s="1235"/>
      <c r="BW56" s="1235"/>
      <c r="BX56" s="1235"/>
      <c r="BY56" s="1235"/>
      <c r="BZ56" s="1235"/>
      <c r="CA56" s="1235"/>
      <c r="CB56" s="1235"/>
      <c r="CC56" s="1235"/>
      <c r="CD56" s="1235"/>
      <c r="CE56" s="1235"/>
      <c r="CF56" s="1235"/>
      <c r="CG56" s="1235"/>
      <c r="CH56" s="1235"/>
      <c r="CI56" s="1235"/>
      <c r="CJ56" s="1235"/>
      <c r="CK56" s="1235"/>
      <c r="CL56" s="1235"/>
      <c r="CM56" s="1235"/>
      <c r="CN56" s="1235"/>
      <c r="CO56" s="1235"/>
      <c r="CP56" s="1235"/>
      <c r="CQ56" s="1235"/>
      <c r="CR56" s="1235"/>
      <c r="CS56" s="1235"/>
      <c r="CT56" s="1235"/>
      <c r="CU56" s="1235"/>
      <c r="CV56" s="1235"/>
      <c r="CW56" s="1235"/>
      <c r="CX56" s="1235"/>
      <c r="CY56" s="1235"/>
      <c r="CZ56" s="1235"/>
      <c r="DA56" s="1235"/>
      <c r="DB56" s="1235"/>
      <c r="DC56" s="1235"/>
    </row>
    <row r="57" spans="1:109" s="1264" customFormat="1" ht="13.2" x14ac:dyDescent="0.2">
      <c r="B57" s="1269"/>
      <c r="G57" s="1240"/>
      <c r="H57" s="1240"/>
      <c r="I57" s="1239"/>
      <c r="J57" s="1239"/>
      <c r="K57" s="1243"/>
      <c r="L57" s="1243"/>
      <c r="M57" s="1243"/>
      <c r="N57" s="1243"/>
      <c r="AM57" s="245"/>
      <c r="AN57" s="1237"/>
      <c r="AO57" s="1237"/>
      <c r="AP57" s="1237"/>
      <c r="AQ57" s="1237"/>
      <c r="AR57" s="1237"/>
      <c r="AS57" s="1237"/>
      <c r="AT57" s="1237"/>
      <c r="AU57" s="1237"/>
      <c r="AV57" s="1237"/>
      <c r="AW57" s="1237"/>
      <c r="AX57" s="1237"/>
      <c r="AY57" s="1237"/>
      <c r="AZ57" s="1237"/>
      <c r="BA57" s="1237"/>
      <c r="BB57" s="1236" t="s">
        <v>604</v>
      </c>
      <c r="BC57" s="1236"/>
      <c r="BD57" s="1236"/>
      <c r="BE57" s="1236"/>
      <c r="BF57" s="1236"/>
      <c r="BG57" s="1236"/>
      <c r="BH57" s="1236"/>
      <c r="BI57" s="1236"/>
      <c r="BJ57" s="1236"/>
      <c r="BK57" s="1236"/>
      <c r="BL57" s="1236"/>
      <c r="BM57" s="1236"/>
      <c r="BN57" s="1236"/>
      <c r="BO57" s="1236"/>
      <c r="BP57" s="1235">
        <v>58.2</v>
      </c>
      <c r="BQ57" s="1235"/>
      <c r="BR57" s="1235"/>
      <c r="BS57" s="1235"/>
      <c r="BT57" s="1235"/>
      <c r="BU57" s="1235"/>
      <c r="BV57" s="1235"/>
      <c r="BW57" s="1235"/>
      <c r="BX57" s="1235">
        <v>59.4</v>
      </c>
      <c r="BY57" s="1235"/>
      <c r="BZ57" s="1235"/>
      <c r="CA57" s="1235"/>
      <c r="CB57" s="1235"/>
      <c r="CC57" s="1235"/>
      <c r="CD57" s="1235"/>
      <c r="CE57" s="1235"/>
      <c r="CF57" s="1235">
        <v>60.4</v>
      </c>
      <c r="CG57" s="1235"/>
      <c r="CH57" s="1235"/>
      <c r="CI57" s="1235"/>
      <c r="CJ57" s="1235"/>
      <c r="CK57" s="1235"/>
      <c r="CL57" s="1235"/>
      <c r="CM57" s="1235"/>
      <c r="CN57" s="1235">
        <v>61.5</v>
      </c>
      <c r="CO57" s="1235"/>
      <c r="CP57" s="1235"/>
      <c r="CQ57" s="1235"/>
      <c r="CR57" s="1235"/>
      <c r="CS57" s="1235"/>
      <c r="CT57" s="1235"/>
      <c r="CU57" s="1235"/>
      <c r="CV57" s="1235">
        <v>61</v>
      </c>
      <c r="CW57" s="1235"/>
      <c r="CX57" s="1235"/>
      <c r="CY57" s="1235"/>
      <c r="CZ57" s="1235"/>
      <c r="DA57" s="1235"/>
      <c r="DB57" s="1235"/>
      <c r="DC57" s="1235"/>
      <c r="DD57" s="1274"/>
      <c r="DE57" s="1269"/>
    </row>
    <row r="58" spans="1:109" s="1264" customFormat="1" ht="13.2" x14ac:dyDescent="0.2">
      <c r="A58" s="245"/>
      <c r="B58" s="1269"/>
      <c r="G58" s="1240"/>
      <c r="H58" s="1240"/>
      <c r="I58" s="1239"/>
      <c r="J58" s="1239"/>
      <c r="K58" s="1243"/>
      <c r="L58" s="1243"/>
      <c r="M58" s="1243"/>
      <c r="N58" s="1243"/>
      <c r="AM58" s="245"/>
      <c r="AN58" s="1237"/>
      <c r="AO58" s="1237"/>
      <c r="AP58" s="1237"/>
      <c r="AQ58" s="1237"/>
      <c r="AR58" s="1237"/>
      <c r="AS58" s="1237"/>
      <c r="AT58" s="1237"/>
      <c r="AU58" s="1237"/>
      <c r="AV58" s="1237"/>
      <c r="AW58" s="1237"/>
      <c r="AX58" s="1237"/>
      <c r="AY58" s="1237"/>
      <c r="AZ58" s="1237"/>
      <c r="BA58" s="1237"/>
      <c r="BB58" s="1236"/>
      <c r="BC58" s="1236"/>
      <c r="BD58" s="1236"/>
      <c r="BE58" s="1236"/>
      <c r="BF58" s="1236"/>
      <c r="BG58" s="1236"/>
      <c r="BH58" s="1236"/>
      <c r="BI58" s="1236"/>
      <c r="BJ58" s="1236"/>
      <c r="BK58" s="1236"/>
      <c r="BL58" s="1236"/>
      <c r="BM58" s="1236"/>
      <c r="BN58" s="1236"/>
      <c r="BO58" s="1236"/>
      <c r="BP58" s="1235"/>
      <c r="BQ58" s="1235"/>
      <c r="BR58" s="1235"/>
      <c r="BS58" s="1235"/>
      <c r="BT58" s="1235"/>
      <c r="BU58" s="1235"/>
      <c r="BV58" s="1235"/>
      <c r="BW58" s="1235"/>
      <c r="BX58" s="1235"/>
      <c r="BY58" s="1235"/>
      <c r="BZ58" s="1235"/>
      <c r="CA58" s="1235"/>
      <c r="CB58" s="1235"/>
      <c r="CC58" s="1235"/>
      <c r="CD58" s="1235"/>
      <c r="CE58" s="1235"/>
      <c r="CF58" s="1235"/>
      <c r="CG58" s="1235"/>
      <c r="CH58" s="1235"/>
      <c r="CI58" s="1235"/>
      <c r="CJ58" s="1235"/>
      <c r="CK58" s="1235"/>
      <c r="CL58" s="1235"/>
      <c r="CM58" s="1235"/>
      <c r="CN58" s="1235"/>
      <c r="CO58" s="1235"/>
      <c r="CP58" s="1235"/>
      <c r="CQ58" s="1235"/>
      <c r="CR58" s="1235"/>
      <c r="CS58" s="1235"/>
      <c r="CT58" s="1235"/>
      <c r="CU58" s="1235"/>
      <c r="CV58" s="1235"/>
      <c r="CW58" s="1235"/>
      <c r="CX58" s="1235"/>
      <c r="CY58" s="1235"/>
      <c r="CZ58" s="1235"/>
      <c r="DA58" s="1235"/>
      <c r="DB58" s="1235"/>
      <c r="DC58" s="1235"/>
      <c r="DD58" s="1274"/>
      <c r="DE58" s="1269"/>
    </row>
    <row r="59" spans="1:109" s="1264" customFormat="1" ht="13.2" x14ac:dyDescent="0.2">
      <c r="A59" s="245"/>
      <c r="B59" s="1269"/>
      <c r="K59" s="1275"/>
      <c r="L59" s="1275"/>
      <c r="M59" s="1275"/>
      <c r="N59" s="1275"/>
      <c r="AQ59" s="1275"/>
      <c r="AR59" s="1275"/>
      <c r="AS59" s="1275"/>
      <c r="AT59" s="1275"/>
      <c r="BC59" s="1275"/>
      <c r="BD59" s="1275"/>
      <c r="BE59" s="1275"/>
      <c r="BF59" s="1275"/>
      <c r="BO59" s="1275"/>
      <c r="BP59" s="1275"/>
      <c r="BQ59" s="1275"/>
      <c r="BR59" s="1275"/>
      <c r="CA59" s="1275"/>
      <c r="CB59" s="1275"/>
      <c r="CC59" s="1275"/>
      <c r="CD59" s="1275"/>
      <c r="CM59" s="1275"/>
      <c r="CN59" s="1275"/>
      <c r="CO59" s="1275"/>
      <c r="CP59" s="1275"/>
      <c r="CY59" s="1275"/>
      <c r="CZ59" s="1275"/>
      <c r="DA59" s="1275"/>
      <c r="DB59" s="1275"/>
      <c r="DC59" s="1275"/>
      <c r="DD59" s="1274"/>
      <c r="DE59" s="1269"/>
    </row>
    <row r="60" spans="1:109" s="1264" customFormat="1" ht="13.2" x14ac:dyDescent="0.2">
      <c r="A60" s="245"/>
      <c r="B60" s="1269"/>
      <c r="K60" s="1275"/>
      <c r="L60" s="1275"/>
      <c r="M60" s="1275"/>
      <c r="N60" s="1275"/>
      <c r="AQ60" s="1275"/>
      <c r="AR60" s="1275"/>
      <c r="AS60" s="1275"/>
      <c r="AT60" s="1275"/>
      <c r="BC60" s="1275"/>
      <c r="BD60" s="1275"/>
      <c r="BE60" s="1275"/>
      <c r="BF60" s="1275"/>
      <c r="BO60" s="1275"/>
      <c r="BP60" s="1275"/>
      <c r="BQ60" s="1275"/>
      <c r="BR60" s="1275"/>
      <c r="CA60" s="1275"/>
      <c r="CB60" s="1275"/>
      <c r="CC60" s="1275"/>
      <c r="CD60" s="1275"/>
      <c r="CM60" s="1275"/>
      <c r="CN60" s="1275"/>
      <c r="CO60" s="1275"/>
      <c r="CP60" s="1275"/>
      <c r="CY60" s="1275"/>
      <c r="CZ60" s="1275"/>
      <c r="DA60" s="1275"/>
      <c r="DB60" s="1275"/>
      <c r="DC60" s="1275"/>
      <c r="DD60" s="1274"/>
      <c r="DE60" s="1269"/>
    </row>
    <row r="61" spans="1:109" s="1264" customFormat="1" ht="13.2" x14ac:dyDescent="0.2">
      <c r="A61" s="245"/>
      <c r="B61" s="1273"/>
      <c r="C61" s="1272"/>
      <c r="D61" s="1272"/>
      <c r="E61" s="1272"/>
      <c r="F61" s="1272"/>
      <c r="G61" s="1272"/>
      <c r="H61" s="1272"/>
      <c r="I61" s="1272"/>
      <c r="J61" s="1272"/>
      <c r="K61" s="1272"/>
      <c r="L61" s="1272"/>
      <c r="M61" s="1271"/>
      <c r="N61" s="1271"/>
      <c r="O61" s="1272"/>
      <c r="P61" s="1272"/>
      <c r="Q61" s="1272"/>
      <c r="R61" s="1272"/>
      <c r="S61" s="1272"/>
      <c r="T61" s="1272"/>
      <c r="U61" s="1272"/>
      <c r="V61" s="1272"/>
      <c r="W61" s="1272"/>
      <c r="X61" s="1272"/>
      <c r="Y61" s="1272"/>
      <c r="Z61" s="1272"/>
      <c r="AA61" s="1272"/>
      <c r="AB61" s="1272"/>
      <c r="AC61" s="1272"/>
      <c r="AD61" s="1272"/>
      <c r="AE61" s="1272"/>
      <c r="AF61" s="1272"/>
      <c r="AG61" s="1272"/>
      <c r="AH61" s="1272"/>
      <c r="AI61" s="1272"/>
      <c r="AJ61" s="1272"/>
      <c r="AK61" s="1272"/>
      <c r="AL61" s="1272"/>
      <c r="AM61" s="1272"/>
      <c r="AN61" s="1272"/>
      <c r="AO61" s="1272"/>
      <c r="AP61" s="1272"/>
      <c r="AQ61" s="1272"/>
      <c r="AR61" s="1272"/>
      <c r="AS61" s="1271"/>
      <c r="AT61" s="1271"/>
      <c r="AU61" s="1272"/>
      <c r="AV61" s="1272"/>
      <c r="AW61" s="1272"/>
      <c r="AX61" s="1272"/>
      <c r="AY61" s="1272"/>
      <c r="AZ61" s="1272"/>
      <c r="BA61" s="1272"/>
      <c r="BB61" s="1272"/>
      <c r="BC61" s="1272"/>
      <c r="BD61" s="1272"/>
      <c r="BE61" s="1271"/>
      <c r="BF61" s="1271"/>
      <c r="BG61" s="1272"/>
      <c r="BH61" s="1272"/>
      <c r="BI61" s="1272"/>
      <c r="BJ61" s="1272"/>
      <c r="BK61" s="1272"/>
      <c r="BL61" s="1272"/>
      <c r="BM61" s="1272"/>
      <c r="BN61" s="1272"/>
      <c r="BO61" s="1272"/>
      <c r="BP61" s="1272"/>
      <c r="BQ61" s="1271"/>
      <c r="BR61" s="1271"/>
      <c r="BS61" s="1272"/>
      <c r="BT61" s="1272"/>
      <c r="BU61" s="1272"/>
      <c r="BV61" s="1272"/>
      <c r="BW61" s="1272"/>
      <c r="BX61" s="1272"/>
      <c r="BY61" s="1272"/>
      <c r="BZ61" s="1272"/>
      <c r="CA61" s="1272"/>
      <c r="CB61" s="1272"/>
      <c r="CC61" s="1271"/>
      <c r="CD61" s="1271"/>
      <c r="CE61" s="1272"/>
      <c r="CF61" s="1272"/>
      <c r="CG61" s="1272"/>
      <c r="CH61" s="1272"/>
      <c r="CI61" s="1272"/>
      <c r="CJ61" s="1272"/>
      <c r="CK61" s="1272"/>
      <c r="CL61" s="1272"/>
      <c r="CM61" s="1272"/>
      <c r="CN61" s="1272"/>
      <c r="CO61" s="1271"/>
      <c r="CP61" s="1271"/>
      <c r="CQ61" s="1272"/>
      <c r="CR61" s="1272"/>
      <c r="CS61" s="1272"/>
      <c r="CT61" s="1272"/>
      <c r="CU61" s="1272"/>
      <c r="CV61" s="1272"/>
      <c r="CW61" s="1272"/>
      <c r="CX61" s="1272"/>
      <c r="CY61" s="1272"/>
      <c r="CZ61" s="1272"/>
      <c r="DA61" s="1271"/>
      <c r="DB61" s="1271"/>
      <c r="DC61" s="1271"/>
      <c r="DD61" s="1270"/>
      <c r="DE61" s="1269"/>
    </row>
    <row r="62" spans="1:109" ht="13.2" x14ac:dyDescent="0.2">
      <c r="B62" s="1268"/>
      <c r="C62" s="1268"/>
      <c r="D62" s="1268"/>
      <c r="E62" s="1268"/>
      <c r="F62" s="1268"/>
      <c r="G62" s="1268"/>
      <c r="H62" s="1268"/>
      <c r="I62" s="1268"/>
      <c r="J62" s="1268"/>
      <c r="K62" s="1268"/>
      <c r="L62" s="1268"/>
      <c r="M62" s="1268"/>
      <c r="N62" s="1268"/>
      <c r="O62" s="1268"/>
      <c r="P62" s="1268"/>
      <c r="Q62" s="1268"/>
      <c r="R62" s="1268"/>
      <c r="S62" s="1268"/>
      <c r="T62" s="1268"/>
      <c r="U62" s="1268"/>
      <c r="V62" s="1268"/>
      <c r="W62" s="1268"/>
      <c r="X62" s="1268"/>
      <c r="Y62" s="1268"/>
      <c r="Z62" s="1268"/>
      <c r="AA62" s="1268"/>
      <c r="AB62" s="1268"/>
      <c r="AC62" s="1268"/>
      <c r="AD62" s="1268"/>
      <c r="AE62" s="1268"/>
      <c r="AF62" s="1268"/>
      <c r="AG62" s="1268"/>
      <c r="AH62" s="1268"/>
      <c r="AI62" s="1268"/>
      <c r="AJ62" s="1268"/>
      <c r="AK62" s="1268"/>
      <c r="AL62" s="1268"/>
      <c r="AM62" s="1268"/>
      <c r="AN62" s="1268"/>
      <c r="AO62" s="1268"/>
      <c r="AP62" s="1268"/>
      <c r="AQ62" s="1268"/>
      <c r="AR62" s="1268"/>
      <c r="AS62" s="1268"/>
      <c r="AT62" s="1268"/>
      <c r="AU62" s="1268"/>
      <c r="AV62" s="1268"/>
      <c r="AW62" s="1268"/>
      <c r="AX62" s="1268"/>
      <c r="AY62" s="1268"/>
      <c r="AZ62" s="1268"/>
      <c r="BA62" s="1268"/>
      <c r="BB62" s="1268"/>
      <c r="BC62" s="1268"/>
      <c r="BD62" s="1268"/>
      <c r="BE62" s="1268"/>
      <c r="BF62" s="1268"/>
      <c r="BG62" s="1268"/>
      <c r="BH62" s="1268"/>
      <c r="BI62" s="1268"/>
      <c r="BJ62" s="1268"/>
      <c r="BK62" s="1268"/>
      <c r="BL62" s="1268"/>
      <c r="BM62" s="1268"/>
      <c r="BN62" s="1268"/>
      <c r="BO62" s="1268"/>
      <c r="BP62" s="1268"/>
      <c r="BQ62" s="1268"/>
      <c r="BR62" s="1268"/>
      <c r="BS62" s="1268"/>
      <c r="BT62" s="1268"/>
      <c r="BU62" s="1268"/>
      <c r="BV62" s="1268"/>
      <c r="BW62" s="1268"/>
      <c r="BX62" s="1268"/>
      <c r="BY62" s="1268"/>
      <c r="BZ62" s="1268"/>
      <c r="CA62" s="1268"/>
      <c r="CB62" s="1268"/>
      <c r="CC62" s="1268"/>
      <c r="CD62" s="1268"/>
      <c r="CE62" s="1268"/>
      <c r="CF62" s="1268"/>
      <c r="CG62" s="1268"/>
      <c r="CH62" s="1268"/>
      <c r="CI62" s="1268"/>
      <c r="CJ62" s="1268"/>
      <c r="CK62" s="1268"/>
      <c r="CL62" s="1268"/>
      <c r="CM62" s="1268"/>
      <c r="CN62" s="1268"/>
      <c r="CO62" s="1268"/>
      <c r="CP62" s="1268"/>
      <c r="CQ62" s="1268"/>
      <c r="CR62" s="1268"/>
      <c r="CS62" s="1268"/>
      <c r="CT62" s="1268"/>
      <c r="CU62" s="1268"/>
      <c r="CV62" s="1268"/>
      <c r="CW62" s="1268"/>
      <c r="CX62" s="1268"/>
      <c r="CY62" s="1268"/>
      <c r="CZ62" s="1268"/>
      <c r="DA62" s="1268"/>
      <c r="DB62" s="1268"/>
      <c r="DC62" s="1268"/>
      <c r="DD62" s="1268"/>
      <c r="DE62" s="245"/>
    </row>
    <row r="63" spans="1:109" ht="16.2" x14ac:dyDescent="0.2">
      <c r="B63" s="302" t="s">
        <v>603</v>
      </c>
    </row>
    <row r="64" spans="1:109" ht="13.2" x14ac:dyDescent="0.2">
      <c r="B64" s="249"/>
      <c r="G64" s="1265"/>
      <c r="I64" s="1267"/>
      <c r="J64" s="1267"/>
      <c r="K64" s="1267"/>
      <c r="L64" s="1267"/>
      <c r="M64" s="1267"/>
      <c r="N64" s="1266"/>
      <c r="AM64" s="1265"/>
      <c r="AN64" s="1265" t="s">
        <v>602</v>
      </c>
      <c r="AP64" s="1264"/>
      <c r="AQ64" s="1264"/>
      <c r="AR64" s="1264"/>
      <c r="AY64" s="1265"/>
      <c r="BA64" s="1264"/>
      <c r="BB64" s="1264"/>
      <c r="BC64" s="1264"/>
      <c r="BK64" s="1265"/>
      <c r="BM64" s="1264"/>
      <c r="BN64" s="1264"/>
      <c r="BO64" s="1264"/>
      <c r="BW64" s="1265"/>
      <c r="BY64" s="1264"/>
      <c r="BZ64" s="1264"/>
      <c r="CA64" s="1264"/>
      <c r="CI64" s="1265"/>
      <c r="CK64" s="1264"/>
      <c r="CL64" s="1264"/>
      <c r="CM64" s="1264"/>
      <c r="CU64" s="1265"/>
      <c r="CW64" s="1264"/>
      <c r="CX64" s="1264"/>
      <c r="CY64" s="1264"/>
    </row>
    <row r="65" spans="2:107" ht="13.35" customHeight="1" x14ac:dyDescent="0.2">
      <c r="B65" s="249"/>
      <c r="AN65" s="1263" t="s">
        <v>601</v>
      </c>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2"/>
      <c r="BV65" s="1262"/>
      <c r="BW65" s="1262"/>
      <c r="BX65" s="1262"/>
      <c r="BY65" s="1262"/>
      <c r="BZ65" s="1262"/>
      <c r="CA65" s="1262"/>
      <c r="CB65" s="1262"/>
      <c r="CC65" s="1262"/>
      <c r="CD65" s="1262"/>
      <c r="CE65" s="1262"/>
      <c r="CF65" s="1262"/>
      <c r="CG65" s="1262"/>
      <c r="CH65" s="1262"/>
      <c r="CI65" s="1262"/>
      <c r="CJ65" s="1262"/>
      <c r="CK65" s="1262"/>
      <c r="CL65" s="1262"/>
      <c r="CM65" s="1262"/>
      <c r="CN65" s="1262"/>
      <c r="CO65" s="1262"/>
      <c r="CP65" s="1262"/>
      <c r="CQ65" s="1262"/>
      <c r="CR65" s="1262"/>
      <c r="CS65" s="1262"/>
      <c r="CT65" s="1262"/>
      <c r="CU65" s="1262"/>
      <c r="CV65" s="1262"/>
      <c r="CW65" s="1262"/>
      <c r="CX65" s="1262"/>
      <c r="CY65" s="1262"/>
      <c r="CZ65" s="1262"/>
      <c r="DA65" s="1262"/>
      <c r="DB65" s="1262"/>
      <c r="DC65" s="1261"/>
    </row>
    <row r="66" spans="2:107" ht="13.2" x14ac:dyDescent="0.2">
      <c r="B66" s="249"/>
      <c r="AN66" s="1260"/>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58"/>
    </row>
    <row r="67" spans="2:107" ht="13.2" x14ac:dyDescent="0.2">
      <c r="B67" s="249"/>
      <c r="AN67" s="1260"/>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58"/>
    </row>
    <row r="68" spans="2:107" ht="13.2" x14ac:dyDescent="0.2">
      <c r="B68" s="249"/>
      <c r="AN68" s="1260"/>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58"/>
    </row>
    <row r="69" spans="2:107" ht="13.2" x14ac:dyDescent="0.2">
      <c r="B69" s="249"/>
      <c r="AN69" s="1257"/>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5"/>
    </row>
    <row r="70" spans="2:107" ht="13.2" x14ac:dyDescent="0.2">
      <c r="B70" s="249"/>
      <c r="H70" s="1254"/>
      <c r="I70" s="1254"/>
      <c r="J70" s="1252"/>
      <c r="K70" s="1252"/>
      <c r="L70" s="1251"/>
      <c r="M70" s="1252"/>
      <c r="N70" s="1251"/>
      <c r="AN70" s="1242"/>
      <c r="AO70" s="1242"/>
      <c r="AP70" s="1242"/>
      <c r="AZ70" s="1242"/>
      <c r="BA70" s="1242"/>
      <c r="BB70" s="1242"/>
      <c r="BL70" s="1242"/>
      <c r="BM70" s="1242"/>
      <c r="BN70" s="1242"/>
      <c r="BX70" s="1242"/>
      <c r="BY70" s="1242"/>
      <c r="BZ70" s="1242"/>
      <c r="CJ70" s="1242"/>
      <c r="CK70" s="1242"/>
      <c r="CL70" s="1242"/>
      <c r="CV70" s="1242"/>
      <c r="CW70" s="1242"/>
      <c r="CX70" s="1242"/>
    </row>
    <row r="71" spans="2:107" ht="13.2" x14ac:dyDescent="0.2">
      <c r="B71" s="249"/>
      <c r="G71" s="1250"/>
      <c r="I71" s="1253"/>
      <c r="J71" s="1252"/>
      <c r="K71" s="1252"/>
      <c r="L71" s="1251"/>
      <c r="M71" s="1252"/>
      <c r="N71" s="1251"/>
      <c r="AM71" s="1250"/>
      <c r="AN71" s="245" t="s">
        <v>600</v>
      </c>
    </row>
    <row r="72" spans="2:107" ht="13.2" x14ac:dyDescent="0.2">
      <c r="B72" s="249"/>
      <c r="G72" s="1240"/>
      <c r="H72" s="1240"/>
      <c r="I72" s="1240"/>
      <c r="J72" s="1240"/>
      <c r="K72" s="1249"/>
      <c r="L72" s="1249"/>
      <c r="M72" s="1248"/>
      <c r="N72" s="1248"/>
      <c r="AN72" s="1247"/>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5"/>
      <c r="BP72" s="1237" t="s">
        <v>550</v>
      </c>
      <c r="BQ72" s="1237"/>
      <c r="BR72" s="1237"/>
      <c r="BS72" s="1237"/>
      <c r="BT72" s="1237"/>
      <c r="BU72" s="1237"/>
      <c r="BV72" s="1237"/>
      <c r="BW72" s="1237"/>
      <c r="BX72" s="1237" t="s">
        <v>551</v>
      </c>
      <c r="BY72" s="1237"/>
      <c r="BZ72" s="1237"/>
      <c r="CA72" s="1237"/>
      <c r="CB72" s="1237"/>
      <c r="CC72" s="1237"/>
      <c r="CD72" s="1237"/>
      <c r="CE72" s="1237"/>
      <c r="CF72" s="1237" t="s">
        <v>552</v>
      </c>
      <c r="CG72" s="1237"/>
      <c r="CH72" s="1237"/>
      <c r="CI72" s="1237"/>
      <c r="CJ72" s="1237"/>
      <c r="CK72" s="1237"/>
      <c r="CL72" s="1237"/>
      <c r="CM72" s="1237"/>
      <c r="CN72" s="1237" t="s">
        <v>553</v>
      </c>
      <c r="CO72" s="1237"/>
      <c r="CP72" s="1237"/>
      <c r="CQ72" s="1237"/>
      <c r="CR72" s="1237"/>
      <c r="CS72" s="1237"/>
      <c r="CT72" s="1237"/>
      <c r="CU72" s="1237"/>
      <c r="CV72" s="1237" t="s">
        <v>554</v>
      </c>
      <c r="CW72" s="1237"/>
      <c r="CX72" s="1237"/>
      <c r="CY72" s="1237"/>
      <c r="CZ72" s="1237"/>
      <c r="DA72" s="1237"/>
      <c r="DB72" s="1237"/>
      <c r="DC72" s="1237"/>
    </row>
    <row r="73" spans="2:107" ht="13.2" x14ac:dyDescent="0.2">
      <c r="B73" s="249"/>
      <c r="G73" s="1244"/>
      <c r="H73" s="1244"/>
      <c r="I73" s="1244"/>
      <c r="J73" s="1244"/>
      <c r="K73" s="1241"/>
      <c r="L73" s="1241"/>
      <c r="M73" s="1241"/>
      <c r="N73" s="1241"/>
      <c r="AM73" s="1242"/>
      <c r="AN73" s="1236" t="s">
        <v>599</v>
      </c>
      <c r="AO73" s="1236"/>
      <c r="AP73" s="1236"/>
      <c r="AQ73" s="1236"/>
      <c r="AR73" s="1236"/>
      <c r="AS73" s="1236"/>
      <c r="AT73" s="1236"/>
      <c r="AU73" s="1236"/>
      <c r="AV73" s="1236"/>
      <c r="AW73" s="1236"/>
      <c r="AX73" s="1236"/>
      <c r="AY73" s="1236"/>
      <c r="AZ73" s="1236"/>
      <c r="BA73" s="1236"/>
      <c r="BB73" s="1236" t="s">
        <v>597</v>
      </c>
      <c r="BC73" s="1236"/>
      <c r="BD73" s="1236"/>
      <c r="BE73" s="1236"/>
      <c r="BF73" s="1236"/>
      <c r="BG73" s="1236"/>
      <c r="BH73" s="1236"/>
      <c r="BI73" s="1236"/>
      <c r="BJ73" s="1236"/>
      <c r="BK73" s="1236"/>
      <c r="BL73" s="1236"/>
      <c r="BM73" s="1236"/>
      <c r="BN73" s="1236"/>
      <c r="BO73" s="1236"/>
      <c r="BP73" s="1235"/>
      <c r="BQ73" s="1235"/>
      <c r="BR73" s="1235"/>
      <c r="BS73" s="1235"/>
      <c r="BT73" s="1235"/>
      <c r="BU73" s="1235"/>
      <c r="BV73" s="1235"/>
      <c r="BW73" s="1235"/>
      <c r="BX73" s="1235">
        <v>2.4</v>
      </c>
      <c r="BY73" s="1235"/>
      <c r="BZ73" s="1235"/>
      <c r="CA73" s="1235"/>
      <c r="CB73" s="1235"/>
      <c r="CC73" s="1235"/>
      <c r="CD73" s="1235"/>
      <c r="CE73" s="1235"/>
      <c r="CF73" s="1235"/>
      <c r="CG73" s="1235"/>
      <c r="CH73" s="1235"/>
      <c r="CI73" s="1235"/>
      <c r="CJ73" s="1235"/>
      <c r="CK73" s="1235"/>
      <c r="CL73" s="1235"/>
      <c r="CM73" s="1235"/>
      <c r="CN73" s="1235"/>
      <c r="CO73" s="1235"/>
      <c r="CP73" s="1235"/>
      <c r="CQ73" s="1235"/>
      <c r="CR73" s="1235"/>
      <c r="CS73" s="1235"/>
      <c r="CT73" s="1235"/>
      <c r="CU73" s="1235"/>
      <c r="CV73" s="1235">
        <v>1.4</v>
      </c>
      <c r="CW73" s="1235"/>
      <c r="CX73" s="1235"/>
      <c r="CY73" s="1235"/>
      <c r="CZ73" s="1235"/>
      <c r="DA73" s="1235"/>
      <c r="DB73" s="1235"/>
      <c r="DC73" s="1235"/>
    </row>
    <row r="74" spans="2:107" ht="13.2" x14ac:dyDescent="0.2">
      <c r="B74" s="249"/>
      <c r="G74" s="1244"/>
      <c r="H74" s="1244"/>
      <c r="I74" s="1244"/>
      <c r="J74" s="1244"/>
      <c r="K74" s="1241"/>
      <c r="L74" s="1241"/>
      <c r="M74" s="1241"/>
      <c r="N74" s="1241"/>
      <c r="AM74" s="1242"/>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5"/>
      <c r="BQ74" s="1235"/>
      <c r="BR74" s="1235"/>
      <c r="BS74" s="1235"/>
      <c r="BT74" s="1235"/>
      <c r="BU74" s="1235"/>
      <c r="BV74" s="1235"/>
      <c r="BW74" s="1235"/>
      <c r="BX74" s="1235"/>
      <c r="BY74" s="1235"/>
      <c r="BZ74" s="1235"/>
      <c r="CA74" s="1235"/>
      <c r="CB74" s="1235"/>
      <c r="CC74" s="1235"/>
      <c r="CD74" s="1235"/>
      <c r="CE74" s="1235"/>
      <c r="CF74" s="1235"/>
      <c r="CG74" s="1235"/>
      <c r="CH74" s="1235"/>
      <c r="CI74" s="1235"/>
      <c r="CJ74" s="1235"/>
      <c r="CK74" s="1235"/>
      <c r="CL74" s="1235"/>
      <c r="CM74" s="1235"/>
      <c r="CN74" s="1235"/>
      <c r="CO74" s="1235"/>
      <c r="CP74" s="1235"/>
      <c r="CQ74" s="1235"/>
      <c r="CR74" s="1235"/>
      <c r="CS74" s="1235"/>
      <c r="CT74" s="1235"/>
      <c r="CU74" s="1235"/>
      <c r="CV74" s="1235"/>
      <c r="CW74" s="1235"/>
      <c r="CX74" s="1235"/>
      <c r="CY74" s="1235"/>
      <c r="CZ74" s="1235"/>
      <c r="DA74" s="1235"/>
      <c r="DB74" s="1235"/>
      <c r="DC74" s="1235"/>
    </row>
    <row r="75" spans="2:107" ht="13.2" x14ac:dyDescent="0.2">
      <c r="B75" s="249"/>
      <c r="G75" s="1244"/>
      <c r="H75" s="1244"/>
      <c r="I75" s="1240"/>
      <c r="J75" s="1240"/>
      <c r="K75" s="1243"/>
      <c r="L75" s="1243"/>
      <c r="M75" s="1243"/>
      <c r="N75" s="1243"/>
      <c r="AM75" s="1242"/>
      <c r="AN75" s="1236"/>
      <c r="AO75" s="1236"/>
      <c r="AP75" s="1236"/>
      <c r="AQ75" s="1236"/>
      <c r="AR75" s="1236"/>
      <c r="AS75" s="1236"/>
      <c r="AT75" s="1236"/>
      <c r="AU75" s="1236"/>
      <c r="AV75" s="1236"/>
      <c r="AW75" s="1236"/>
      <c r="AX75" s="1236"/>
      <c r="AY75" s="1236"/>
      <c r="AZ75" s="1236"/>
      <c r="BA75" s="1236"/>
      <c r="BB75" s="1236" t="s">
        <v>596</v>
      </c>
      <c r="BC75" s="1236"/>
      <c r="BD75" s="1236"/>
      <c r="BE75" s="1236"/>
      <c r="BF75" s="1236"/>
      <c r="BG75" s="1236"/>
      <c r="BH75" s="1236"/>
      <c r="BI75" s="1236"/>
      <c r="BJ75" s="1236"/>
      <c r="BK75" s="1236"/>
      <c r="BL75" s="1236"/>
      <c r="BM75" s="1236"/>
      <c r="BN75" s="1236"/>
      <c r="BO75" s="1236"/>
      <c r="BP75" s="1235">
        <v>2.2000000000000002</v>
      </c>
      <c r="BQ75" s="1235"/>
      <c r="BR75" s="1235"/>
      <c r="BS75" s="1235"/>
      <c r="BT75" s="1235"/>
      <c r="BU75" s="1235"/>
      <c r="BV75" s="1235"/>
      <c r="BW75" s="1235"/>
      <c r="BX75" s="1235">
        <v>3</v>
      </c>
      <c r="BY75" s="1235"/>
      <c r="BZ75" s="1235"/>
      <c r="CA75" s="1235"/>
      <c r="CB75" s="1235"/>
      <c r="CC75" s="1235"/>
      <c r="CD75" s="1235"/>
      <c r="CE75" s="1235"/>
      <c r="CF75" s="1235">
        <v>3.7</v>
      </c>
      <c r="CG75" s="1235"/>
      <c r="CH75" s="1235"/>
      <c r="CI75" s="1235"/>
      <c r="CJ75" s="1235"/>
      <c r="CK75" s="1235"/>
      <c r="CL75" s="1235"/>
      <c r="CM75" s="1235"/>
      <c r="CN75" s="1235">
        <v>4.5999999999999996</v>
      </c>
      <c r="CO75" s="1235"/>
      <c r="CP75" s="1235"/>
      <c r="CQ75" s="1235"/>
      <c r="CR75" s="1235"/>
      <c r="CS75" s="1235"/>
      <c r="CT75" s="1235"/>
      <c r="CU75" s="1235"/>
      <c r="CV75" s="1235">
        <v>5.0999999999999996</v>
      </c>
      <c r="CW75" s="1235"/>
      <c r="CX75" s="1235"/>
      <c r="CY75" s="1235"/>
      <c r="CZ75" s="1235"/>
      <c r="DA75" s="1235"/>
      <c r="DB75" s="1235"/>
      <c r="DC75" s="1235"/>
    </row>
    <row r="76" spans="2:107" ht="13.2" x14ac:dyDescent="0.2">
      <c r="B76" s="249"/>
      <c r="G76" s="1244"/>
      <c r="H76" s="1244"/>
      <c r="I76" s="1240"/>
      <c r="J76" s="1240"/>
      <c r="K76" s="1243"/>
      <c r="L76" s="1243"/>
      <c r="M76" s="1243"/>
      <c r="N76" s="1243"/>
      <c r="AM76" s="1242"/>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5"/>
      <c r="BQ76" s="1235"/>
      <c r="BR76" s="1235"/>
      <c r="BS76" s="1235"/>
      <c r="BT76" s="1235"/>
      <c r="BU76" s="1235"/>
      <c r="BV76" s="1235"/>
      <c r="BW76" s="1235"/>
      <c r="BX76" s="1235"/>
      <c r="BY76" s="1235"/>
      <c r="BZ76" s="1235"/>
      <c r="CA76" s="1235"/>
      <c r="CB76" s="1235"/>
      <c r="CC76" s="1235"/>
      <c r="CD76" s="1235"/>
      <c r="CE76" s="1235"/>
      <c r="CF76" s="1235"/>
      <c r="CG76" s="1235"/>
      <c r="CH76" s="1235"/>
      <c r="CI76" s="1235"/>
      <c r="CJ76" s="1235"/>
      <c r="CK76" s="1235"/>
      <c r="CL76" s="1235"/>
      <c r="CM76" s="1235"/>
      <c r="CN76" s="1235"/>
      <c r="CO76" s="1235"/>
      <c r="CP76" s="1235"/>
      <c r="CQ76" s="1235"/>
      <c r="CR76" s="1235"/>
      <c r="CS76" s="1235"/>
      <c r="CT76" s="1235"/>
      <c r="CU76" s="1235"/>
      <c r="CV76" s="1235"/>
      <c r="CW76" s="1235"/>
      <c r="CX76" s="1235"/>
      <c r="CY76" s="1235"/>
      <c r="CZ76" s="1235"/>
      <c r="DA76" s="1235"/>
      <c r="DB76" s="1235"/>
      <c r="DC76" s="1235"/>
    </row>
    <row r="77" spans="2:107" ht="13.2" x14ac:dyDescent="0.2">
      <c r="B77" s="249"/>
      <c r="G77" s="1240"/>
      <c r="H77" s="1240"/>
      <c r="I77" s="1240"/>
      <c r="J77" s="1240"/>
      <c r="K77" s="1241"/>
      <c r="L77" s="1241"/>
      <c r="M77" s="1241"/>
      <c r="N77" s="1241"/>
      <c r="AN77" s="1237" t="s">
        <v>598</v>
      </c>
      <c r="AO77" s="1237"/>
      <c r="AP77" s="1237"/>
      <c r="AQ77" s="1237"/>
      <c r="AR77" s="1237"/>
      <c r="AS77" s="1237"/>
      <c r="AT77" s="1237"/>
      <c r="AU77" s="1237"/>
      <c r="AV77" s="1237"/>
      <c r="AW77" s="1237"/>
      <c r="AX77" s="1237"/>
      <c r="AY77" s="1237"/>
      <c r="AZ77" s="1237"/>
      <c r="BA77" s="1237"/>
      <c r="BB77" s="1236" t="s">
        <v>597</v>
      </c>
      <c r="BC77" s="1236"/>
      <c r="BD77" s="1236"/>
      <c r="BE77" s="1236"/>
      <c r="BF77" s="1236"/>
      <c r="BG77" s="1236"/>
      <c r="BH77" s="1236"/>
      <c r="BI77" s="1236"/>
      <c r="BJ77" s="1236"/>
      <c r="BK77" s="1236"/>
      <c r="BL77" s="1236"/>
      <c r="BM77" s="1236"/>
      <c r="BN77" s="1236"/>
      <c r="BO77" s="1236"/>
      <c r="BP77" s="1235">
        <v>0</v>
      </c>
      <c r="BQ77" s="1235"/>
      <c r="BR77" s="1235"/>
      <c r="BS77" s="1235"/>
      <c r="BT77" s="1235"/>
      <c r="BU77" s="1235"/>
      <c r="BV77" s="1235"/>
      <c r="BW77" s="1235"/>
      <c r="BX77" s="1235">
        <v>0</v>
      </c>
      <c r="BY77" s="1235"/>
      <c r="BZ77" s="1235"/>
      <c r="CA77" s="1235"/>
      <c r="CB77" s="1235"/>
      <c r="CC77" s="1235"/>
      <c r="CD77" s="1235"/>
      <c r="CE77" s="1235"/>
      <c r="CF77" s="1235">
        <v>0</v>
      </c>
      <c r="CG77" s="1235"/>
      <c r="CH77" s="1235"/>
      <c r="CI77" s="1235"/>
      <c r="CJ77" s="1235"/>
      <c r="CK77" s="1235"/>
      <c r="CL77" s="1235"/>
      <c r="CM77" s="1235"/>
      <c r="CN77" s="1235">
        <v>0</v>
      </c>
      <c r="CO77" s="1235"/>
      <c r="CP77" s="1235"/>
      <c r="CQ77" s="1235"/>
      <c r="CR77" s="1235"/>
      <c r="CS77" s="1235"/>
      <c r="CT77" s="1235"/>
      <c r="CU77" s="1235"/>
      <c r="CV77" s="1235">
        <v>0</v>
      </c>
      <c r="CW77" s="1235"/>
      <c r="CX77" s="1235"/>
      <c r="CY77" s="1235"/>
      <c r="CZ77" s="1235"/>
      <c r="DA77" s="1235"/>
      <c r="DB77" s="1235"/>
      <c r="DC77" s="1235"/>
    </row>
    <row r="78" spans="2:107" ht="13.2" x14ac:dyDescent="0.2">
      <c r="B78" s="249"/>
      <c r="G78" s="1240"/>
      <c r="H78" s="1240"/>
      <c r="I78" s="1240"/>
      <c r="J78" s="1240"/>
      <c r="K78" s="1241"/>
      <c r="L78" s="1241"/>
      <c r="M78" s="1241"/>
      <c r="N78" s="1241"/>
      <c r="AN78" s="1237"/>
      <c r="AO78" s="1237"/>
      <c r="AP78" s="1237"/>
      <c r="AQ78" s="1237"/>
      <c r="AR78" s="1237"/>
      <c r="AS78" s="1237"/>
      <c r="AT78" s="1237"/>
      <c r="AU78" s="1237"/>
      <c r="AV78" s="1237"/>
      <c r="AW78" s="1237"/>
      <c r="AX78" s="1237"/>
      <c r="AY78" s="1237"/>
      <c r="AZ78" s="1237"/>
      <c r="BA78" s="1237"/>
      <c r="BB78" s="1236"/>
      <c r="BC78" s="1236"/>
      <c r="BD78" s="1236"/>
      <c r="BE78" s="1236"/>
      <c r="BF78" s="1236"/>
      <c r="BG78" s="1236"/>
      <c r="BH78" s="1236"/>
      <c r="BI78" s="1236"/>
      <c r="BJ78" s="1236"/>
      <c r="BK78" s="1236"/>
      <c r="BL78" s="1236"/>
      <c r="BM78" s="1236"/>
      <c r="BN78" s="1236"/>
      <c r="BO78" s="1236"/>
      <c r="BP78" s="1235"/>
      <c r="BQ78" s="1235"/>
      <c r="BR78" s="1235"/>
      <c r="BS78" s="1235"/>
      <c r="BT78" s="1235"/>
      <c r="BU78" s="1235"/>
      <c r="BV78" s="1235"/>
      <c r="BW78" s="1235"/>
      <c r="BX78" s="1235"/>
      <c r="BY78" s="1235"/>
      <c r="BZ78" s="1235"/>
      <c r="CA78" s="1235"/>
      <c r="CB78" s="1235"/>
      <c r="CC78" s="1235"/>
      <c r="CD78" s="1235"/>
      <c r="CE78" s="1235"/>
      <c r="CF78" s="1235"/>
      <c r="CG78" s="1235"/>
      <c r="CH78" s="1235"/>
      <c r="CI78" s="1235"/>
      <c r="CJ78" s="1235"/>
      <c r="CK78" s="1235"/>
      <c r="CL78" s="1235"/>
      <c r="CM78" s="1235"/>
      <c r="CN78" s="1235"/>
      <c r="CO78" s="1235"/>
      <c r="CP78" s="1235"/>
      <c r="CQ78" s="1235"/>
      <c r="CR78" s="1235"/>
      <c r="CS78" s="1235"/>
      <c r="CT78" s="1235"/>
      <c r="CU78" s="1235"/>
      <c r="CV78" s="1235"/>
      <c r="CW78" s="1235"/>
      <c r="CX78" s="1235"/>
      <c r="CY78" s="1235"/>
      <c r="CZ78" s="1235"/>
      <c r="DA78" s="1235"/>
      <c r="DB78" s="1235"/>
      <c r="DC78" s="1235"/>
    </row>
    <row r="79" spans="2:107" ht="13.2" x14ac:dyDescent="0.2">
      <c r="B79" s="249"/>
      <c r="G79" s="1240"/>
      <c r="H79" s="1240"/>
      <c r="I79" s="1239"/>
      <c r="J79" s="1239"/>
      <c r="K79" s="1238"/>
      <c r="L79" s="1238"/>
      <c r="M79" s="1238"/>
      <c r="N79" s="1238"/>
      <c r="AN79" s="1237"/>
      <c r="AO79" s="1237"/>
      <c r="AP79" s="1237"/>
      <c r="AQ79" s="1237"/>
      <c r="AR79" s="1237"/>
      <c r="AS79" s="1237"/>
      <c r="AT79" s="1237"/>
      <c r="AU79" s="1237"/>
      <c r="AV79" s="1237"/>
      <c r="AW79" s="1237"/>
      <c r="AX79" s="1237"/>
      <c r="AY79" s="1237"/>
      <c r="AZ79" s="1237"/>
      <c r="BA79" s="1237"/>
      <c r="BB79" s="1236" t="s">
        <v>596</v>
      </c>
      <c r="BC79" s="1236"/>
      <c r="BD79" s="1236"/>
      <c r="BE79" s="1236"/>
      <c r="BF79" s="1236"/>
      <c r="BG79" s="1236"/>
      <c r="BH79" s="1236"/>
      <c r="BI79" s="1236"/>
      <c r="BJ79" s="1236"/>
      <c r="BK79" s="1236"/>
      <c r="BL79" s="1236"/>
      <c r="BM79" s="1236"/>
      <c r="BN79" s="1236"/>
      <c r="BO79" s="1236"/>
      <c r="BP79" s="1235">
        <v>7.1</v>
      </c>
      <c r="BQ79" s="1235"/>
      <c r="BR79" s="1235"/>
      <c r="BS79" s="1235"/>
      <c r="BT79" s="1235"/>
      <c r="BU79" s="1235"/>
      <c r="BV79" s="1235"/>
      <c r="BW79" s="1235"/>
      <c r="BX79" s="1235">
        <v>7.4</v>
      </c>
      <c r="BY79" s="1235"/>
      <c r="BZ79" s="1235"/>
      <c r="CA79" s="1235"/>
      <c r="CB79" s="1235"/>
      <c r="CC79" s="1235"/>
      <c r="CD79" s="1235"/>
      <c r="CE79" s="1235"/>
      <c r="CF79" s="1235">
        <v>7.4</v>
      </c>
      <c r="CG79" s="1235"/>
      <c r="CH79" s="1235"/>
      <c r="CI79" s="1235"/>
      <c r="CJ79" s="1235"/>
      <c r="CK79" s="1235"/>
      <c r="CL79" s="1235"/>
      <c r="CM79" s="1235"/>
      <c r="CN79" s="1235">
        <v>8</v>
      </c>
      <c r="CO79" s="1235"/>
      <c r="CP79" s="1235"/>
      <c r="CQ79" s="1235"/>
      <c r="CR79" s="1235"/>
      <c r="CS79" s="1235"/>
      <c r="CT79" s="1235"/>
      <c r="CU79" s="1235"/>
      <c r="CV79" s="1235">
        <v>6.6</v>
      </c>
      <c r="CW79" s="1235"/>
      <c r="CX79" s="1235"/>
      <c r="CY79" s="1235"/>
      <c r="CZ79" s="1235"/>
      <c r="DA79" s="1235"/>
      <c r="DB79" s="1235"/>
      <c r="DC79" s="1235"/>
    </row>
    <row r="80" spans="2:107" ht="13.2" x14ac:dyDescent="0.2">
      <c r="B80" s="249"/>
      <c r="G80" s="1240"/>
      <c r="H80" s="1240"/>
      <c r="I80" s="1239"/>
      <c r="J80" s="1239"/>
      <c r="K80" s="1238"/>
      <c r="L80" s="1238"/>
      <c r="M80" s="1238"/>
      <c r="N80" s="1238"/>
      <c r="AN80" s="1237"/>
      <c r="AO80" s="1237"/>
      <c r="AP80" s="1237"/>
      <c r="AQ80" s="1237"/>
      <c r="AR80" s="1237"/>
      <c r="AS80" s="1237"/>
      <c r="AT80" s="1237"/>
      <c r="AU80" s="1237"/>
      <c r="AV80" s="1237"/>
      <c r="AW80" s="1237"/>
      <c r="AX80" s="1237"/>
      <c r="AY80" s="1237"/>
      <c r="AZ80" s="1237"/>
      <c r="BA80" s="1237"/>
      <c r="BB80" s="1236"/>
      <c r="BC80" s="1236"/>
      <c r="BD80" s="1236"/>
      <c r="BE80" s="1236"/>
      <c r="BF80" s="1236"/>
      <c r="BG80" s="1236"/>
      <c r="BH80" s="1236"/>
      <c r="BI80" s="1236"/>
      <c r="BJ80" s="1236"/>
      <c r="BK80" s="1236"/>
      <c r="BL80" s="1236"/>
      <c r="BM80" s="1236"/>
      <c r="BN80" s="1236"/>
      <c r="BO80" s="1236"/>
      <c r="BP80" s="1235"/>
      <c r="BQ80" s="1235"/>
      <c r="BR80" s="1235"/>
      <c r="BS80" s="1235"/>
      <c r="BT80" s="1235"/>
      <c r="BU80" s="1235"/>
      <c r="BV80" s="1235"/>
      <c r="BW80" s="1235"/>
      <c r="BX80" s="1235"/>
      <c r="BY80" s="1235"/>
      <c r="BZ80" s="1235"/>
      <c r="CA80" s="1235"/>
      <c r="CB80" s="1235"/>
      <c r="CC80" s="1235"/>
      <c r="CD80" s="1235"/>
      <c r="CE80" s="1235"/>
      <c r="CF80" s="1235"/>
      <c r="CG80" s="1235"/>
      <c r="CH80" s="1235"/>
      <c r="CI80" s="1235"/>
      <c r="CJ80" s="1235"/>
      <c r="CK80" s="1235"/>
      <c r="CL80" s="1235"/>
      <c r="CM80" s="1235"/>
      <c r="CN80" s="1235"/>
      <c r="CO80" s="1235"/>
      <c r="CP80" s="1235"/>
      <c r="CQ80" s="1235"/>
      <c r="CR80" s="1235"/>
      <c r="CS80" s="1235"/>
      <c r="CT80" s="1235"/>
      <c r="CU80" s="1235"/>
      <c r="CV80" s="1235"/>
      <c r="CW80" s="1235"/>
      <c r="CX80" s="1235"/>
      <c r="CY80" s="1235"/>
      <c r="CZ80" s="1235"/>
      <c r="DA80" s="1235"/>
      <c r="DB80" s="1235"/>
      <c r="DC80" s="1235"/>
    </row>
    <row r="81" spans="2:109" ht="13.2" x14ac:dyDescent="0.2">
      <c r="B81" s="249"/>
    </row>
    <row r="82" spans="2:109" ht="16.2" x14ac:dyDescent="0.2">
      <c r="B82" s="249"/>
      <c r="K82" s="1234"/>
      <c r="L82" s="1234"/>
      <c r="M82" s="1234"/>
      <c r="N82" s="1234"/>
      <c r="AQ82" s="1234"/>
      <c r="AR82" s="1234"/>
      <c r="AS82" s="1234"/>
      <c r="AT82" s="1234"/>
      <c r="BC82" s="1234"/>
      <c r="BD82" s="1234"/>
      <c r="BE82" s="1234"/>
      <c r="BF82" s="1234"/>
      <c r="BO82" s="1234"/>
      <c r="BP82" s="1234"/>
      <c r="BQ82" s="1234"/>
      <c r="BR82" s="1234"/>
      <c r="CA82" s="1234"/>
      <c r="CB82" s="1234"/>
      <c r="CC82" s="1234"/>
      <c r="CD82" s="1234"/>
      <c r="CM82" s="1234"/>
      <c r="CN82" s="1234"/>
      <c r="CO82" s="1234"/>
      <c r="CP82" s="1234"/>
      <c r="CY82" s="1234"/>
      <c r="CZ82" s="1234"/>
      <c r="DA82" s="1234"/>
      <c r="DB82" s="1234"/>
      <c r="DC82" s="1234"/>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WelnCBScdmpjZdrwUWv4gggcu4weYoml6LrdgeBDuPTXw5na9jv4InNWEwF8raqTq3o4KX/TvNEXsbQ9VSTSVA==" saltValue="ZTqciit4zGvs9+WfFGuRi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9BBD1-3D4D-4291-B55E-5AA6C889E683}">
  <sheetPr>
    <pageSetUpPr fitToPage="1"/>
  </sheetPr>
  <dimension ref="A1:DR125"/>
  <sheetViews>
    <sheetView showGridLines="0" zoomScale="80" zoomScaleNormal="80" zoomScaleSheetLayoutView="70" workbookViewId="0">
      <selection activeCell="AV62" sqref="AV62"/>
    </sheetView>
  </sheetViews>
  <sheetFormatPr defaultColWidth="0" defaultRowHeight="13.65" customHeight="1" zeroHeight="1" x14ac:dyDescent="0.2"/>
  <cols>
    <col min="1" max="34" width="2.44140625" style="244" customWidth="1"/>
    <col min="35" max="122" width="2.44140625" style="243" customWidth="1"/>
    <col min="123" max="16384" width="2.44140625" style="243" hidden="1"/>
  </cols>
  <sheetData>
    <row r="1" spans="1:34" ht="13.6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65" customHeight="1" x14ac:dyDescent="0.2"/>
    <row r="93" spans="25:34" ht="13.65" customHeight="1" x14ac:dyDescent="0.2"/>
    <row r="94" spans="25:34" ht="13.65" customHeight="1" x14ac:dyDescent="0.2">
      <c r="AF94" s="243"/>
      <c r="AG94" s="243"/>
      <c r="AH94" s="243"/>
    </row>
    <row r="95" spans="25:34" ht="13.65" customHeight="1" x14ac:dyDescent="0.2">
      <c r="AH95" s="243"/>
    </row>
    <row r="96" spans="25:34" ht="13.65" customHeight="1" x14ac:dyDescent="0.2"/>
    <row r="97" spans="33:34" ht="13.65" customHeight="1" x14ac:dyDescent="0.2"/>
    <row r="98" spans="33:34" ht="13.65" customHeight="1" x14ac:dyDescent="0.2"/>
    <row r="99" spans="33:34" ht="13.65" customHeight="1" x14ac:dyDescent="0.2"/>
    <row r="100" spans="33:34" ht="13.65" customHeight="1" x14ac:dyDescent="0.2"/>
    <row r="101" spans="33:34" ht="13.65" customHeight="1" x14ac:dyDescent="0.2">
      <c r="AH101" s="243"/>
    </row>
    <row r="102" spans="33:34" ht="13.65" customHeight="1" x14ac:dyDescent="0.2"/>
    <row r="103" spans="33:34" ht="13.65" customHeight="1" x14ac:dyDescent="0.2"/>
    <row r="104" spans="33:34" ht="13.65" customHeight="1" x14ac:dyDescent="0.2">
      <c r="AG104" s="243"/>
      <c r="AH104" s="243"/>
    </row>
    <row r="105" spans="33:34" ht="13.65" customHeight="1" x14ac:dyDescent="0.2"/>
    <row r="106" spans="33:34" ht="13.65" customHeight="1" x14ac:dyDescent="0.2"/>
    <row r="107" spans="33:34" ht="13.65" customHeight="1" x14ac:dyDescent="0.2"/>
    <row r="108" spans="33:34" ht="13.65" customHeight="1" x14ac:dyDescent="0.2"/>
    <row r="109" spans="33:34" ht="13.65" customHeight="1" x14ac:dyDescent="0.2"/>
    <row r="110" spans="33:34" ht="13.65" customHeight="1" x14ac:dyDescent="0.2"/>
    <row r="111" spans="33:34" ht="13.65" customHeight="1" x14ac:dyDescent="0.2"/>
    <row r="112" spans="33:34" ht="13.65" customHeight="1" x14ac:dyDescent="0.2"/>
    <row r="113" spans="34:122" ht="13.65" customHeight="1" x14ac:dyDescent="0.2"/>
    <row r="114" spans="34:122" ht="13.65" customHeight="1" x14ac:dyDescent="0.2"/>
    <row r="115" spans="34:122" ht="13.65" customHeight="1" x14ac:dyDescent="0.2"/>
    <row r="116" spans="34:122" ht="13.65" customHeight="1" x14ac:dyDescent="0.2">
      <c r="AH116" s="243"/>
    </row>
    <row r="117" spans="34:122" ht="13.65" customHeight="1" x14ac:dyDescent="0.2"/>
    <row r="118" spans="34:122" ht="13.65" customHeight="1" x14ac:dyDescent="0.2"/>
    <row r="119" spans="34:122" ht="13.65" customHeight="1" x14ac:dyDescent="0.2"/>
    <row r="120" spans="34:122" ht="13.65" customHeight="1" x14ac:dyDescent="0.2">
      <c r="AH120" s="243"/>
    </row>
    <row r="121" spans="34:122" ht="13.65" customHeight="1" x14ac:dyDescent="0.2">
      <c r="AH121" s="243"/>
    </row>
    <row r="122" spans="34:122" ht="13.65" customHeight="1" x14ac:dyDescent="0.2"/>
    <row r="123" spans="34:122" ht="13.65" customHeight="1" x14ac:dyDescent="0.2"/>
    <row r="124" spans="34:122" ht="13.65" customHeight="1" x14ac:dyDescent="0.2"/>
    <row r="125" spans="34:122" ht="13.65" customHeight="1" x14ac:dyDescent="0.2">
      <c r="DR125" s="243" t="s">
        <v>497</v>
      </c>
    </row>
  </sheetData>
  <sheetProtection algorithmName="SHA-512" hashValue="2WvmUgPpqNj/6Pa9y8tvD4qvvQzQ9xAkHEVnAhdWZJrOXOg+Dys8TJZKJgCOS9Lghx7v24FitPDpXR9tcc3qig==" saltValue="zGWUjESr4LAyRhnm8E5R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99593-147C-4062-A531-CDA3A0304BE9}">
  <sheetPr>
    <pageSetUpPr fitToPage="1"/>
  </sheetPr>
  <dimension ref="A1:DR125"/>
  <sheetViews>
    <sheetView showGridLines="0" zoomScale="80" zoomScaleNormal="80" zoomScaleSheetLayoutView="55" workbookViewId="0">
      <selection activeCell="AV62" sqref="AV62"/>
    </sheetView>
  </sheetViews>
  <sheetFormatPr defaultColWidth="0" defaultRowHeight="13.65" customHeight="1" zeroHeight="1" x14ac:dyDescent="0.2"/>
  <cols>
    <col min="1" max="34" width="2.44140625" style="244" customWidth="1"/>
    <col min="35" max="122" width="2.44140625" style="243" customWidth="1"/>
    <col min="123" max="16384" width="2.44140625" style="243" hidden="1"/>
  </cols>
  <sheetData>
    <row r="1" spans="2:34" ht="13.6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65" customHeight="1" x14ac:dyDescent="0.2"/>
    <row r="93" spans="25:34" ht="13.65" customHeight="1" x14ac:dyDescent="0.2"/>
    <row r="94" spans="25:34" ht="13.65" customHeight="1" x14ac:dyDescent="0.2">
      <c r="AF94" s="243"/>
      <c r="AG94" s="243"/>
      <c r="AH94" s="243"/>
    </row>
    <row r="95" spans="25:34" ht="13.65" customHeight="1" x14ac:dyDescent="0.2">
      <c r="AH95" s="243"/>
    </row>
    <row r="96" spans="25:34" ht="13.65" customHeight="1" x14ac:dyDescent="0.2"/>
    <row r="97" spans="33:34" ht="13.65" customHeight="1" x14ac:dyDescent="0.2"/>
    <row r="98" spans="33:34" ht="13.65" customHeight="1" x14ac:dyDescent="0.2"/>
    <row r="99" spans="33:34" ht="13.65" customHeight="1" x14ac:dyDescent="0.2"/>
    <row r="100" spans="33:34" ht="13.65" customHeight="1" x14ac:dyDescent="0.2"/>
    <row r="101" spans="33:34" ht="13.65" customHeight="1" x14ac:dyDescent="0.2">
      <c r="AH101" s="243"/>
    </row>
    <row r="102" spans="33:34" ht="13.65" customHeight="1" x14ac:dyDescent="0.2"/>
    <row r="103" spans="33:34" ht="13.65" customHeight="1" x14ac:dyDescent="0.2"/>
    <row r="104" spans="33:34" ht="13.65" customHeight="1" x14ac:dyDescent="0.2">
      <c r="AG104" s="243"/>
      <c r="AH104" s="243"/>
    </row>
    <row r="105" spans="33:34" ht="13.65" customHeight="1" x14ac:dyDescent="0.2"/>
    <row r="106" spans="33:34" ht="13.65" customHeight="1" x14ac:dyDescent="0.2"/>
    <row r="107" spans="33:34" ht="13.65" customHeight="1" x14ac:dyDescent="0.2"/>
    <row r="108" spans="33:34" ht="13.65" customHeight="1" x14ac:dyDescent="0.2"/>
    <row r="109" spans="33:34" ht="13.65" customHeight="1" x14ac:dyDescent="0.2"/>
    <row r="110" spans="33:34" ht="13.65" customHeight="1" x14ac:dyDescent="0.2"/>
    <row r="111" spans="33:34" ht="13.65" customHeight="1" x14ac:dyDescent="0.2"/>
    <row r="112" spans="33:34" ht="13.65" customHeight="1" x14ac:dyDescent="0.2"/>
    <row r="113" spans="34:122" ht="13.65" customHeight="1" x14ac:dyDescent="0.2"/>
    <row r="114" spans="34:122" ht="13.65" customHeight="1" x14ac:dyDescent="0.2"/>
    <row r="115" spans="34:122" ht="13.65" customHeight="1" x14ac:dyDescent="0.2"/>
    <row r="116" spans="34:122" ht="13.65" customHeight="1" x14ac:dyDescent="0.2">
      <c r="AH116" s="243"/>
    </row>
    <row r="117" spans="34:122" ht="13.65" customHeight="1" x14ac:dyDescent="0.2"/>
    <row r="118" spans="34:122" ht="13.65" customHeight="1" x14ac:dyDescent="0.2"/>
    <row r="119" spans="34:122" ht="13.65" customHeight="1" x14ac:dyDescent="0.2"/>
    <row r="120" spans="34:122" ht="13.65" customHeight="1" x14ac:dyDescent="0.2">
      <c r="AH120" s="243"/>
    </row>
    <row r="121" spans="34:122" ht="13.65" customHeight="1" x14ac:dyDescent="0.2">
      <c r="AH121" s="243"/>
    </row>
    <row r="122" spans="34:122" ht="13.65" customHeight="1" x14ac:dyDescent="0.2"/>
    <row r="123" spans="34:122" ht="13.65" customHeight="1" x14ac:dyDescent="0.2"/>
    <row r="124" spans="34:122" ht="13.65" customHeight="1" x14ac:dyDescent="0.2"/>
    <row r="125" spans="34:122" ht="13.65" customHeight="1" x14ac:dyDescent="0.2">
      <c r="DR125" s="243" t="s">
        <v>497</v>
      </c>
    </row>
  </sheetData>
  <sheetProtection algorithmName="SHA-512" hashValue="aPt9Y2/HP/IN5NT9EUdkzAyoyyi5Ox7fYg5gMv/JvwoA18rJ0RXATtC5XuxChpz5dEDMLmpPzNrWjnw3s9Ewfg==" saltValue="Wau5Hg8kuPSNknrfNDPH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547</v>
      </c>
      <c r="G2" s="146"/>
      <c r="H2" s="147"/>
    </row>
    <row r="3" spans="1:8" x14ac:dyDescent="0.2">
      <c r="A3" s="143" t="s">
        <v>540</v>
      </c>
      <c r="B3" s="148"/>
      <c r="C3" s="149"/>
      <c r="D3" s="150">
        <v>254411</v>
      </c>
      <c r="E3" s="151"/>
      <c r="F3" s="152">
        <v>317319</v>
      </c>
      <c r="G3" s="153"/>
      <c r="H3" s="154"/>
    </row>
    <row r="4" spans="1:8" x14ac:dyDescent="0.2">
      <c r="A4" s="155"/>
      <c r="B4" s="156"/>
      <c r="C4" s="157"/>
      <c r="D4" s="158">
        <v>13908</v>
      </c>
      <c r="E4" s="159"/>
      <c r="F4" s="160">
        <v>164214</v>
      </c>
      <c r="G4" s="161"/>
      <c r="H4" s="162"/>
    </row>
    <row r="5" spans="1:8" x14ac:dyDescent="0.2">
      <c r="A5" s="143" t="s">
        <v>542</v>
      </c>
      <c r="B5" s="148"/>
      <c r="C5" s="149"/>
      <c r="D5" s="150">
        <v>237330</v>
      </c>
      <c r="E5" s="151"/>
      <c r="F5" s="152">
        <v>289738</v>
      </c>
      <c r="G5" s="153"/>
      <c r="H5" s="154"/>
    </row>
    <row r="6" spans="1:8" x14ac:dyDescent="0.2">
      <c r="A6" s="155"/>
      <c r="B6" s="156"/>
      <c r="C6" s="157"/>
      <c r="D6" s="158">
        <v>63103</v>
      </c>
      <c r="E6" s="159"/>
      <c r="F6" s="160">
        <v>156238</v>
      </c>
      <c r="G6" s="161"/>
      <c r="H6" s="162"/>
    </row>
    <row r="7" spans="1:8" x14ac:dyDescent="0.2">
      <c r="A7" s="143" t="s">
        <v>543</v>
      </c>
      <c r="B7" s="148"/>
      <c r="C7" s="149"/>
      <c r="D7" s="150">
        <v>148528</v>
      </c>
      <c r="E7" s="151"/>
      <c r="F7" s="152">
        <v>316937</v>
      </c>
      <c r="G7" s="153"/>
      <c r="H7" s="154"/>
    </row>
    <row r="8" spans="1:8" x14ac:dyDescent="0.2">
      <c r="A8" s="155"/>
      <c r="B8" s="156"/>
      <c r="C8" s="157"/>
      <c r="D8" s="158">
        <v>50004</v>
      </c>
      <c r="E8" s="159"/>
      <c r="F8" s="160">
        <v>199150</v>
      </c>
      <c r="G8" s="161"/>
      <c r="H8" s="162"/>
    </row>
    <row r="9" spans="1:8" x14ac:dyDescent="0.2">
      <c r="A9" s="143" t="s">
        <v>544</v>
      </c>
      <c r="B9" s="148"/>
      <c r="C9" s="149"/>
      <c r="D9" s="150">
        <v>263654</v>
      </c>
      <c r="E9" s="151"/>
      <c r="F9" s="152">
        <v>332350</v>
      </c>
      <c r="G9" s="153"/>
      <c r="H9" s="154"/>
    </row>
    <row r="10" spans="1:8" x14ac:dyDescent="0.2">
      <c r="A10" s="155"/>
      <c r="B10" s="156"/>
      <c r="C10" s="157"/>
      <c r="D10" s="158">
        <v>133885</v>
      </c>
      <c r="E10" s="159"/>
      <c r="F10" s="160">
        <v>200453</v>
      </c>
      <c r="G10" s="161"/>
      <c r="H10" s="162"/>
    </row>
    <row r="11" spans="1:8" x14ac:dyDescent="0.2">
      <c r="A11" s="143" t="s">
        <v>545</v>
      </c>
      <c r="B11" s="148"/>
      <c r="C11" s="149"/>
      <c r="D11" s="150">
        <v>294817</v>
      </c>
      <c r="E11" s="151"/>
      <c r="F11" s="152">
        <v>362690</v>
      </c>
      <c r="G11" s="153"/>
      <c r="H11" s="154"/>
    </row>
    <row r="12" spans="1:8" x14ac:dyDescent="0.2">
      <c r="A12" s="155"/>
      <c r="B12" s="156"/>
      <c r="C12" s="163"/>
      <c r="D12" s="158">
        <v>221736</v>
      </c>
      <c r="E12" s="159"/>
      <c r="F12" s="160">
        <v>172580</v>
      </c>
      <c r="G12" s="161"/>
      <c r="H12" s="162"/>
    </row>
    <row r="13" spans="1:8" x14ac:dyDescent="0.2">
      <c r="A13" s="143"/>
      <c r="B13" s="148"/>
      <c r="C13" s="149"/>
      <c r="D13" s="150">
        <v>239748</v>
      </c>
      <c r="E13" s="151"/>
      <c r="F13" s="152">
        <v>323807</v>
      </c>
      <c r="G13" s="164"/>
      <c r="H13" s="154"/>
    </row>
    <row r="14" spans="1:8" x14ac:dyDescent="0.2">
      <c r="A14" s="155"/>
      <c r="B14" s="156"/>
      <c r="C14" s="157"/>
      <c r="D14" s="158">
        <v>96527</v>
      </c>
      <c r="E14" s="159"/>
      <c r="F14" s="160">
        <v>178527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4.0199999999999996</v>
      </c>
      <c r="C19" s="165">
        <f>ROUND(VALUE(SUBSTITUTE(実質収支比率等に係る経年分析!G$48,"▲","-")),2)</f>
        <v>8.9</v>
      </c>
      <c r="D19" s="165">
        <f>ROUND(VALUE(SUBSTITUTE(実質収支比率等に係る経年分析!H$48,"▲","-")),2)</f>
        <v>2.08</v>
      </c>
      <c r="E19" s="165">
        <f>ROUND(VALUE(SUBSTITUTE(実質収支比率等に係る経年分析!I$48,"▲","-")),2)</f>
        <v>1.17</v>
      </c>
      <c r="F19" s="165">
        <f>ROUND(VALUE(SUBSTITUTE(実質収支比率等に係る経年分析!J$48,"▲","-")),2)</f>
        <v>9.92</v>
      </c>
    </row>
    <row r="20" spans="1:11" x14ac:dyDescent="0.2">
      <c r="A20" s="165" t="s">
        <v>55</v>
      </c>
      <c r="B20" s="165">
        <f>ROUND(VALUE(SUBSTITUTE(実質収支比率等に係る経年分析!F$47,"▲","-")),2)</f>
        <v>36.909999999999997</v>
      </c>
      <c r="C20" s="165">
        <f>ROUND(VALUE(SUBSTITUTE(実質収支比率等に係る経年分析!G$47,"▲","-")),2)</f>
        <v>39.770000000000003</v>
      </c>
      <c r="D20" s="165">
        <f>ROUND(VALUE(SUBSTITUTE(実質収支比率等に係る経年分析!H$47,"▲","-")),2)</f>
        <v>39.75</v>
      </c>
      <c r="E20" s="165">
        <f>ROUND(VALUE(SUBSTITUTE(実質収支比率等に係る経年分析!I$47,"▲","-")),2)</f>
        <v>35.1</v>
      </c>
      <c r="F20" s="165">
        <f>ROUND(VALUE(SUBSTITUTE(実質収支比率等に係る経年分析!J$47,"▲","-")),2)</f>
        <v>32.85</v>
      </c>
    </row>
    <row r="21" spans="1:11" x14ac:dyDescent="0.2">
      <c r="A21" s="165" t="s">
        <v>56</v>
      </c>
      <c r="B21" s="165">
        <f>IF(ISNUMBER(VALUE(SUBSTITUTE(実質収支比率等に係る経年分析!F$49,"▲","-"))),ROUND(VALUE(SUBSTITUTE(実質収支比率等に係る経年分析!F$49,"▲","-")),2),NA())</f>
        <v>-0.72</v>
      </c>
      <c r="C21" s="165">
        <f>IF(ISNUMBER(VALUE(SUBSTITUTE(実質収支比率等に係る経年分析!G$49,"▲","-"))),ROUND(VALUE(SUBSTITUTE(実質収支比率等に係る経年分析!G$49,"▲","-")),2),NA())</f>
        <v>4.79</v>
      </c>
      <c r="D21" s="165">
        <f>IF(ISNUMBER(VALUE(SUBSTITUTE(実質収支比率等に係る経年分析!H$49,"▲","-"))),ROUND(VALUE(SUBSTITUTE(実質収支比率等に係る経年分析!H$49,"▲","-")),2),NA())</f>
        <v>-11.45</v>
      </c>
      <c r="E21" s="165">
        <f>IF(ISNUMBER(VALUE(SUBSTITUTE(実質収支比率等に係る経年分析!I$49,"▲","-"))),ROUND(VALUE(SUBSTITUTE(実質収支比率等に係る経年分析!I$49,"▲","-")),2),NA())</f>
        <v>-4.0199999999999996</v>
      </c>
      <c r="F21" s="165">
        <f>IF(ISNUMBER(VALUE(SUBSTITUTE(実質収支比率等に係る経年分析!J$49,"▲","-"))),ROUND(VALUE(SUBSTITUTE(実質収支比率等に係る経年分析!J$49,"▲","-")),2),NA())</f>
        <v>9.84</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0.14000000000000001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0.03</v>
      </c>
    </row>
    <row r="33" spans="1:16" x14ac:dyDescent="0.2">
      <c r="A33" s="166" t="str">
        <f>IF(連結実質赤字比率に係る赤字・黒字の構成分析!C$37="",NA(),連結実質赤字比率に係る赤字・黒字の構成分析!C$37)</f>
        <v>簡易水道特別会計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0.42</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6.93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2.46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2.21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2.25</v>
      </c>
    </row>
    <row r="35" spans="1:16" x14ac:dyDescent="0.2">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11.59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8.49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5.83</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4.0199999999999996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8.89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2.08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1.1599999999999999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9.91</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110</v>
      </c>
      <c r="E42" s="167"/>
      <c r="F42" s="167"/>
      <c r="G42" s="167">
        <f>'実質公債費比率（分子）の構造'!L$52</f>
        <v>100</v>
      </c>
      <c r="H42" s="167"/>
      <c r="I42" s="167"/>
      <c r="J42" s="167">
        <f>'実質公債費比率（分子）の構造'!M$52</f>
        <v>103</v>
      </c>
      <c r="K42" s="167"/>
      <c r="L42" s="167"/>
      <c r="M42" s="167">
        <f>'実質公債費比率（分子）の構造'!N$52</f>
        <v>108</v>
      </c>
      <c r="N42" s="167"/>
      <c r="O42" s="167"/>
      <c r="P42" s="167">
        <f>'実質公債費比率（分子）の構造'!O$52</f>
        <v>114</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17</v>
      </c>
      <c r="C45" s="167"/>
      <c r="D45" s="167"/>
      <c r="E45" s="167">
        <f>'実質公債費比率（分子）の構造'!L$49</f>
        <v>17</v>
      </c>
      <c r="F45" s="167"/>
      <c r="G45" s="167"/>
      <c r="H45" s="167">
        <f>'実質公債費比率（分子）の構造'!M$49</f>
        <v>17</v>
      </c>
      <c r="I45" s="167"/>
      <c r="J45" s="167"/>
      <c r="K45" s="167">
        <f>'実質公債費比率（分子）の構造'!N$49</f>
        <v>15</v>
      </c>
      <c r="L45" s="167"/>
      <c r="M45" s="167"/>
      <c r="N45" s="167">
        <f>'実質公債費比率（分子）の構造'!O$49</f>
        <v>15</v>
      </c>
      <c r="O45" s="167"/>
      <c r="P45" s="167"/>
    </row>
    <row r="46" spans="1:16" x14ac:dyDescent="0.2">
      <c r="A46" s="167" t="s">
        <v>67</v>
      </c>
      <c r="B46" s="167">
        <f>'実質公債費比率（分子）の構造'!K$48</f>
        <v>13</v>
      </c>
      <c r="C46" s="167"/>
      <c r="D46" s="167"/>
      <c r="E46" s="167">
        <f>'実質公債費比率（分子）の構造'!L$48</f>
        <v>16</v>
      </c>
      <c r="F46" s="167"/>
      <c r="G46" s="167"/>
      <c r="H46" s="167">
        <f>'実質公債費比率（分子）の構造'!M$48</f>
        <v>16</v>
      </c>
      <c r="I46" s="167"/>
      <c r="J46" s="167"/>
      <c r="K46" s="167">
        <f>'実質公債費比率（分子）の構造'!N$48</f>
        <v>16</v>
      </c>
      <c r="L46" s="167"/>
      <c r="M46" s="167"/>
      <c r="N46" s="167">
        <f>'実質公債費比率（分子）の構造'!O$48</f>
        <v>14</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101</v>
      </c>
      <c r="C49" s="167"/>
      <c r="D49" s="167"/>
      <c r="E49" s="167">
        <f>'実質公債費比率（分子）の構造'!L$45</f>
        <v>97</v>
      </c>
      <c r="F49" s="167"/>
      <c r="G49" s="167"/>
      <c r="H49" s="167">
        <f>'実質公債費比率（分子）の構造'!M$45</f>
        <v>108</v>
      </c>
      <c r="I49" s="167"/>
      <c r="J49" s="167"/>
      <c r="K49" s="167">
        <f>'実質公債費比率（分子）の構造'!N$45</f>
        <v>122</v>
      </c>
      <c r="L49" s="167"/>
      <c r="M49" s="167"/>
      <c r="N49" s="167">
        <f>'実質公債費比率（分子）の構造'!O$45</f>
        <v>133</v>
      </c>
      <c r="O49" s="167"/>
      <c r="P49" s="167"/>
    </row>
    <row r="50" spans="1:16" x14ac:dyDescent="0.2">
      <c r="A50" s="167" t="s">
        <v>71</v>
      </c>
      <c r="B50" s="167" t="e">
        <f>NA()</f>
        <v>#N/A</v>
      </c>
      <c r="C50" s="167">
        <f>IF(ISNUMBER('実質公債費比率（分子）の構造'!K$53),'実質公債費比率（分子）の構造'!K$53,NA())</f>
        <v>21</v>
      </c>
      <c r="D50" s="167" t="e">
        <f>NA()</f>
        <v>#N/A</v>
      </c>
      <c r="E50" s="167" t="e">
        <f>NA()</f>
        <v>#N/A</v>
      </c>
      <c r="F50" s="167">
        <f>IF(ISNUMBER('実質公債費比率（分子）の構造'!L$53),'実質公債費比率（分子）の構造'!L$53,NA())</f>
        <v>30</v>
      </c>
      <c r="G50" s="167" t="e">
        <f>NA()</f>
        <v>#N/A</v>
      </c>
      <c r="H50" s="167" t="e">
        <f>NA()</f>
        <v>#N/A</v>
      </c>
      <c r="I50" s="167">
        <f>IF(ISNUMBER('実質公債費比率（分子）の構造'!M$53),'実質公債費比率（分子）の構造'!M$53,NA())</f>
        <v>38</v>
      </c>
      <c r="J50" s="167" t="e">
        <f>NA()</f>
        <v>#N/A</v>
      </c>
      <c r="K50" s="167" t="e">
        <f>NA()</f>
        <v>#N/A</v>
      </c>
      <c r="L50" s="167">
        <f>IF(ISNUMBER('実質公債費比率（分子）の構造'!N$53),'実質公債費比率（分子）の構造'!N$53,NA())</f>
        <v>45</v>
      </c>
      <c r="M50" s="167" t="e">
        <f>NA()</f>
        <v>#N/A</v>
      </c>
      <c r="N50" s="167" t="e">
        <f>NA()</f>
        <v>#N/A</v>
      </c>
      <c r="O50" s="167">
        <f>IF(ISNUMBER('実質公債費比率（分子）の構造'!O$53),'実質公債費比率（分子）の構造'!O$53,NA())</f>
        <v>48</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1135</v>
      </c>
      <c r="E56" s="166"/>
      <c r="F56" s="166"/>
      <c r="G56" s="166">
        <f>'将来負担比率（分子）の構造'!J$52</f>
        <v>1152</v>
      </c>
      <c r="H56" s="166"/>
      <c r="I56" s="166"/>
      <c r="J56" s="166">
        <f>'将来負担比率（分子）の構造'!K$52</f>
        <v>1119</v>
      </c>
      <c r="K56" s="166"/>
      <c r="L56" s="166"/>
      <c r="M56" s="166">
        <f>'将来負担比率（分子）の構造'!L$52</f>
        <v>1227</v>
      </c>
      <c r="N56" s="166"/>
      <c r="O56" s="166"/>
      <c r="P56" s="166">
        <f>'将来負担比率（分子）の構造'!M$52</f>
        <v>1266</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706</v>
      </c>
      <c r="E58" s="166"/>
      <c r="F58" s="166"/>
      <c r="G58" s="166">
        <f>'将来負担比率（分子）の構造'!J$50</f>
        <v>630</v>
      </c>
      <c r="H58" s="166"/>
      <c r="I58" s="166"/>
      <c r="J58" s="166">
        <f>'将来負担比率（分子）の構造'!K$50</f>
        <v>736</v>
      </c>
      <c r="K58" s="166"/>
      <c r="L58" s="166"/>
      <c r="M58" s="166">
        <f>'将来負担比率（分子）の構造'!L$50</f>
        <v>716</v>
      </c>
      <c r="N58" s="166"/>
      <c r="O58" s="166"/>
      <c r="P58" s="166">
        <f>'将来負担比率（分子）の構造'!M$50</f>
        <v>746</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288</v>
      </c>
      <c r="C62" s="166"/>
      <c r="D62" s="166"/>
      <c r="E62" s="166">
        <f>'将来負担比率（分子）の構造'!J$45</f>
        <v>299</v>
      </c>
      <c r="F62" s="166"/>
      <c r="G62" s="166"/>
      <c r="H62" s="166">
        <f>'将来負担比率（分子）の構造'!K$45</f>
        <v>288</v>
      </c>
      <c r="I62" s="166"/>
      <c r="J62" s="166"/>
      <c r="K62" s="166">
        <f>'将来負担比率（分子）の構造'!L$45</f>
        <v>282</v>
      </c>
      <c r="L62" s="166"/>
      <c r="M62" s="166"/>
      <c r="N62" s="166">
        <f>'将来負担比率（分子）の構造'!M$45</f>
        <v>279</v>
      </c>
      <c r="O62" s="166"/>
      <c r="P62" s="166"/>
    </row>
    <row r="63" spans="1:16" x14ac:dyDescent="0.2">
      <c r="A63" s="166" t="s">
        <v>34</v>
      </c>
      <c r="B63" s="166">
        <f>'将来負担比率（分子）の構造'!I$44</f>
        <v>100</v>
      </c>
      <c r="C63" s="166"/>
      <c r="D63" s="166"/>
      <c r="E63" s="166">
        <f>'将来負担比率（分子）の構造'!J$44</f>
        <v>87</v>
      </c>
      <c r="F63" s="166"/>
      <c r="G63" s="166"/>
      <c r="H63" s="166">
        <f>'将来負担比率（分子）の構造'!K$44</f>
        <v>80</v>
      </c>
      <c r="I63" s="166"/>
      <c r="J63" s="166"/>
      <c r="K63" s="166">
        <f>'将来負担比率（分子）の構造'!L$44</f>
        <v>72</v>
      </c>
      <c r="L63" s="166"/>
      <c r="M63" s="166"/>
      <c r="N63" s="166">
        <f>'将来負担比率（分子）の構造'!M$44</f>
        <v>60</v>
      </c>
      <c r="O63" s="166"/>
      <c r="P63" s="166"/>
    </row>
    <row r="64" spans="1:16" x14ac:dyDescent="0.2">
      <c r="A64" s="166" t="s">
        <v>33</v>
      </c>
      <c r="B64" s="166">
        <f>'将来負担比率（分子）の構造'!I$43</f>
        <v>119</v>
      </c>
      <c r="C64" s="166"/>
      <c r="D64" s="166"/>
      <c r="E64" s="166">
        <f>'将来負担比率（分子）の構造'!J$43</f>
        <v>113</v>
      </c>
      <c r="F64" s="166"/>
      <c r="G64" s="166"/>
      <c r="H64" s="166">
        <f>'将来負担比率（分子）の構造'!K$43</f>
        <v>107</v>
      </c>
      <c r="I64" s="166"/>
      <c r="J64" s="166"/>
      <c r="K64" s="166">
        <f>'将来負担比率（分子）の構造'!L$43</f>
        <v>113</v>
      </c>
      <c r="L64" s="166"/>
      <c r="M64" s="166"/>
      <c r="N64" s="166">
        <f>'将来負担比率（分子）の構造'!M$43</f>
        <v>102</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1226</v>
      </c>
      <c r="C66" s="166"/>
      <c r="D66" s="166"/>
      <c r="E66" s="166">
        <f>'将来負担比率（分子）の構造'!J$41</f>
        <v>1301</v>
      </c>
      <c r="F66" s="166"/>
      <c r="G66" s="166"/>
      <c r="H66" s="166">
        <f>'将来負担比率（分子）の構造'!K$41</f>
        <v>1319</v>
      </c>
      <c r="I66" s="166"/>
      <c r="J66" s="166"/>
      <c r="K66" s="166">
        <f>'将来負担比率（分子）の構造'!L$41</f>
        <v>1465</v>
      </c>
      <c r="L66" s="166"/>
      <c r="M66" s="166"/>
      <c r="N66" s="166">
        <f>'将来負担比率（分子）の構造'!M$41</f>
        <v>1584</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19</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14</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345</v>
      </c>
      <c r="C72" s="170">
        <f>基金残高に係る経年分析!G55</f>
        <v>325</v>
      </c>
      <c r="D72" s="170">
        <f>基金残高に係る経年分析!H55</f>
        <v>341</v>
      </c>
    </row>
    <row r="73" spans="1:16" x14ac:dyDescent="0.2">
      <c r="A73" s="169" t="s">
        <v>78</v>
      </c>
      <c r="B73" s="170">
        <f>基金残高に係る経年分析!F56</f>
        <v>151</v>
      </c>
      <c r="C73" s="170">
        <f>基金残高に係る経年分析!G56</f>
        <v>151</v>
      </c>
      <c r="D73" s="170">
        <f>基金残高に係る経年分析!H56</f>
        <v>151</v>
      </c>
    </row>
    <row r="74" spans="1:16" x14ac:dyDescent="0.2">
      <c r="A74" s="169" t="s">
        <v>79</v>
      </c>
      <c r="B74" s="170">
        <f>基金残高に係る経年分析!F57</f>
        <v>225</v>
      </c>
      <c r="C74" s="170">
        <f>基金残高に係る経年分析!G57</f>
        <v>229</v>
      </c>
      <c r="D74" s="170">
        <f>基金残高に係る経年分析!H57</f>
        <v>205</v>
      </c>
    </row>
  </sheetData>
  <sheetProtection algorithmName="SHA-512" hashValue="jrHyQU+Sw16ShJdW9vHHGdK1xwUeNo9WEUj9TMAjaz7bliCC1a3yEWuJ7Y8NawbzPDfl9SHX9c63mPFCMCi3ug==" saltValue="75LyOfm8pGwPGVeB+uIY6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7B38-FC25-4D90-912F-32D2878EA27A}">
  <sheetPr>
    <pageSetUpPr fitToPage="1"/>
  </sheetPr>
  <dimension ref="B1:EM50"/>
  <sheetViews>
    <sheetView showGridLines="0" workbookViewId="0"/>
  </sheetViews>
  <sheetFormatPr defaultColWidth="0" defaultRowHeight="11.25" customHeight="1" zeroHeight="1" x14ac:dyDescent="0.2"/>
  <cols>
    <col min="1" max="1" width="1.6640625" style="343" customWidth="1"/>
    <col min="2" max="2" width="2.33203125" style="343" customWidth="1"/>
    <col min="3" max="16" width="2.6640625" style="343" customWidth="1"/>
    <col min="17" max="17" width="2.33203125" style="343" customWidth="1"/>
    <col min="18" max="95" width="1.6640625" style="343" customWidth="1"/>
    <col min="96" max="133" width="1.6640625" style="210" customWidth="1"/>
    <col min="134" max="143" width="1.6640625" style="343" customWidth="1"/>
    <col min="144" max="16384" width="0" style="343"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593" t="s">
        <v>216</v>
      </c>
      <c r="DI1" s="594"/>
      <c r="DJ1" s="594"/>
      <c r="DK1" s="594"/>
      <c r="DL1" s="594"/>
      <c r="DM1" s="594"/>
      <c r="DN1" s="595"/>
      <c r="DO1" s="343"/>
      <c r="DP1" s="593" t="s">
        <v>217</v>
      </c>
      <c r="DQ1" s="594"/>
      <c r="DR1" s="594"/>
      <c r="DS1" s="594"/>
      <c r="DT1" s="594"/>
      <c r="DU1" s="594"/>
      <c r="DV1" s="594"/>
      <c r="DW1" s="594"/>
      <c r="DX1" s="594"/>
      <c r="DY1" s="594"/>
      <c r="DZ1" s="594"/>
      <c r="EA1" s="594"/>
      <c r="EB1" s="594"/>
      <c r="EC1" s="595"/>
      <c r="ED1" s="204"/>
      <c r="EE1" s="204"/>
      <c r="EF1" s="204"/>
      <c r="EG1" s="204"/>
      <c r="EH1" s="204"/>
      <c r="EI1" s="204"/>
      <c r="EJ1" s="204"/>
      <c r="EK1" s="204"/>
      <c r="EL1" s="204"/>
      <c r="EM1" s="204"/>
    </row>
    <row r="2" spans="2:143" ht="22.5" customHeight="1" x14ac:dyDescent="0.2">
      <c r="B2" s="205" t="s">
        <v>218</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2">
      <c r="B3" s="596" t="s">
        <v>219</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220</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8"/>
      <c r="CD3" s="599" t="s">
        <v>221</v>
      </c>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1"/>
    </row>
    <row r="4" spans="2:143" ht="11.25" customHeight="1" x14ac:dyDescent="0.2">
      <c r="B4" s="596" t="s">
        <v>1</v>
      </c>
      <c r="C4" s="597"/>
      <c r="D4" s="597"/>
      <c r="E4" s="597"/>
      <c r="F4" s="597"/>
      <c r="G4" s="597"/>
      <c r="H4" s="597"/>
      <c r="I4" s="597"/>
      <c r="J4" s="597"/>
      <c r="K4" s="597"/>
      <c r="L4" s="597"/>
      <c r="M4" s="597"/>
      <c r="N4" s="597"/>
      <c r="O4" s="597"/>
      <c r="P4" s="597"/>
      <c r="Q4" s="598"/>
      <c r="R4" s="596" t="s">
        <v>222</v>
      </c>
      <c r="S4" s="597"/>
      <c r="T4" s="597"/>
      <c r="U4" s="597"/>
      <c r="V4" s="597"/>
      <c r="W4" s="597"/>
      <c r="X4" s="597"/>
      <c r="Y4" s="598"/>
      <c r="Z4" s="596" t="s">
        <v>223</v>
      </c>
      <c r="AA4" s="597"/>
      <c r="AB4" s="597"/>
      <c r="AC4" s="598"/>
      <c r="AD4" s="596" t="s">
        <v>224</v>
      </c>
      <c r="AE4" s="597"/>
      <c r="AF4" s="597"/>
      <c r="AG4" s="597"/>
      <c r="AH4" s="597"/>
      <c r="AI4" s="597"/>
      <c r="AJ4" s="597"/>
      <c r="AK4" s="598"/>
      <c r="AL4" s="596" t="s">
        <v>223</v>
      </c>
      <c r="AM4" s="597"/>
      <c r="AN4" s="597"/>
      <c r="AO4" s="598"/>
      <c r="AP4" s="602" t="s">
        <v>225</v>
      </c>
      <c r="AQ4" s="602"/>
      <c r="AR4" s="602"/>
      <c r="AS4" s="602"/>
      <c r="AT4" s="602"/>
      <c r="AU4" s="602"/>
      <c r="AV4" s="602"/>
      <c r="AW4" s="602"/>
      <c r="AX4" s="602"/>
      <c r="AY4" s="602"/>
      <c r="AZ4" s="602"/>
      <c r="BA4" s="602"/>
      <c r="BB4" s="602"/>
      <c r="BC4" s="602"/>
      <c r="BD4" s="602"/>
      <c r="BE4" s="602"/>
      <c r="BF4" s="602"/>
      <c r="BG4" s="602" t="s">
        <v>226</v>
      </c>
      <c r="BH4" s="602"/>
      <c r="BI4" s="602"/>
      <c r="BJ4" s="602"/>
      <c r="BK4" s="602"/>
      <c r="BL4" s="602"/>
      <c r="BM4" s="602"/>
      <c r="BN4" s="602"/>
      <c r="BO4" s="602" t="s">
        <v>223</v>
      </c>
      <c r="BP4" s="602"/>
      <c r="BQ4" s="602"/>
      <c r="BR4" s="602"/>
      <c r="BS4" s="602" t="s">
        <v>227</v>
      </c>
      <c r="BT4" s="602"/>
      <c r="BU4" s="602"/>
      <c r="BV4" s="602"/>
      <c r="BW4" s="602"/>
      <c r="BX4" s="602"/>
      <c r="BY4" s="602"/>
      <c r="BZ4" s="602"/>
      <c r="CA4" s="602"/>
      <c r="CB4" s="602"/>
      <c r="CD4" s="599" t="s">
        <v>228</v>
      </c>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1"/>
    </row>
    <row r="5" spans="2:143" s="347" customFormat="1" ht="11.25" customHeight="1" x14ac:dyDescent="0.2">
      <c r="B5" s="603" t="s">
        <v>229</v>
      </c>
      <c r="C5" s="604"/>
      <c r="D5" s="604"/>
      <c r="E5" s="604"/>
      <c r="F5" s="604"/>
      <c r="G5" s="604"/>
      <c r="H5" s="604"/>
      <c r="I5" s="604"/>
      <c r="J5" s="604"/>
      <c r="K5" s="604"/>
      <c r="L5" s="604"/>
      <c r="M5" s="604"/>
      <c r="N5" s="604"/>
      <c r="O5" s="604"/>
      <c r="P5" s="604"/>
      <c r="Q5" s="605"/>
      <c r="R5" s="606">
        <v>163064</v>
      </c>
      <c r="S5" s="607"/>
      <c r="T5" s="607"/>
      <c r="U5" s="607"/>
      <c r="V5" s="607"/>
      <c r="W5" s="607"/>
      <c r="X5" s="607"/>
      <c r="Y5" s="608"/>
      <c r="Z5" s="609">
        <v>9.3000000000000007</v>
      </c>
      <c r="AA5" s="609"/>
      <c r="AB5" s="609"/>
      <c r="AC5" s="609"/>
      <c r="AD5" s="610">
        <v>163064</v>
      </c>
      <c r="AE5" s="610"/>
      <c r="AF5" s="610"/>
      <c r="AG5" s="610"/>
      <c r="AH5" s="610"/>
      <c r="AI5" s="610"/>
      <c r="AJ5" s="610"/>
      <c r="AK5" s="610"/>
      <c r="AL5" s="611">
        <v>16</v>
      </c>
      <c r="AM5" s="612"/>
      <c r="AN5" s="612"/>
      <c r="AO5" s="613"/>
      <c r="AP5" s="603" t="s">
        <v>230</v>
      </c>
      <c r="AQ5" s="604"/>
      <c r="AR5" s="604"/>
      <c r="AS5" s="604"/>
      <c r="AT5" s="604"/>
      <c r="AU5" s="604"/>
      <c r="AV5" s="604"/>
      <c r="AW5" s="604"/>
      <c r="AX5" s="604"/>
      <c r="AY5" s="604"/>
      <c r="AZ5" s="604"/>
      <c r="BA5" s="604"/>
      <c r="BB5" s="604"/>
      <c r="BC5" s="604"/>
      <c r="BD5" s="604"/>
      <c r="BE5" s="604"/>
      <c r="BF5" s="605"/>
      <c r="BG5" s="617">
        <v>163064</v>
      </c>
      <c r="BH5" s="618"/>
      <c r="BI5" s="618"/>
      <c r="BJ5" s="618"/>
      <c r="BK5" s="618"/>
      <c r="BL5" s="618"/>
      <c r="BM5" s="618"/>
      <c r="BN5" s="619"/>
      <c r="BO5" s="620">
        <v>100</v>
      </c>
      <c r="BP5" s="620"/>
      <c r="BQ5" s="620"/>
      <c r="BR5" s="620"/>
      <c r="BS5" s="621">
        <v>1909</v>
      </c>
      <c r="BT5" s="621"/>
      <c r="BU5" s="621"/>
      <c r="BV5" s="621"/>
      <c r="BW5" s="621"/>
      <c r="BX5" s="621"/>
      <c r="BY5" s="621"/>
      <c r="BZ5" s="621"/>
      <c r="CA5" s="621"/>
      <c r="CB5" s="625"/>
      <c r="CD5" s="599" t="s">
        <v>225</v>
      </c>
      <c r="CE5" s="600"/>
      <c r="CF5" s="600"/>
      <c r="CG5" s="600"/>
      <c r="CH5" s="600"/>
      <c r="CI5" s="600"/>
      <c r="CJ5" s="600"/>
      <c r="CK5" s="600"/>
      <c r="CL5" s="600"/>
      <c r="CM5" s="600"/>
      <c r="CN5" s="600"/>
      <c r="CO5" s="600"/>
      <c r="CP5" s="600"/>
      <c r="CQ5" s="601"/>
      <c r="CR5" s="599" t="s">
        <v>231</v>
      </c>
      <c r="CS5" s="600"/>
      <c r="CT5" s="600"/>
      <c r="CU5" s="600"/>
      <c r="CV5" s="600"/>
      <c r="CW5" s="600"/>
      <c r="CX5" s="600"/>
      <c r="CY5" s="601"/>
      <c r="CZ5" s="599" t="s">
        <v>223</v>
      </c>
      <c r="DA5" s="600"/>
      <c r="DB5" s="600"/>
      <c r="DC5" s="601"/>
      <c r="DD5" s="599" t="s">
        <v>232</v>
      </c>
      <c r="DE5" s="600"/>
      <c r="DF5" s="600"/>
      <c r="DG5" s="600"/>
      <c r="DH5" s="600"/>
      <c r="DI5" s="600"/>
      <c r="DJ5" s="600"/>
      <c r="DK5" s="600"/>
      <c r="DL5" s="600"/>
      <c r="DM5" s="600"/>
      <c r="DN5" s="600"/>
      <c r="DO5" s="600"/>
      <c r="DP5" s="601"/>
      <c r="DQ5" s="599" t="s">
        <v>233</v>
      </c>
      <c r="DR5" s="600"/>
      <c r="DS5" s="600"/>
      <c r="DT5" s="600"/>
      <c r="DU5" s="600"/>
      <c r="DV5" s="600"/>
      <c r="DW5" s="600"/>
      <c r="DX5" s="600"/>
      <c r="DY5" s="600"/>
      <c r="DZ5" s="600"/>
      <c r="EA5" s="600"/>
      <c r="EB5" s="600"/>
      <c r="EC5" s="601"/>
    </row>
    <row r="6" spans="2:143" ht="11.25" customHeight="1" x14ac:dyDescent="0.2">
      <c r="B6" s="614" t="s">
        <v>234</v>
      </c>
      <c r="C6" s="615"/>
      <c r="D6" s="615"/>
      <c r="E6" s="615"/>
      <c r="F6" s="615"/>
      <c r="G6" s="615"/>
      <c r="H6" s="615"/>
      <c r="I6" s="615"/>
      <c r="J6" s="615"/>
      <c r="K6" s="615"/>
      <c r="L6" s="615"/>
      <c r="M6" s="615"/>
      <c r="N6" s="615"/>
      <c r="O6" s="615"/>
      <c r="P6" s="615"/>
      <c r="Q6" s="616"/>
      <c r="R6" s="617">
        <v>9565</v>
      </c>
      <c r="S6" s="618"/>
      <c r="T6" s="618"/>
      <c r="U6" s="618"/>
      <c r="V6" s="618"/>
      <c r="W6" s="618"/>
      <c r="X6" s="618"/>
      <c r="Y6" s="619"/>
      <c r="Z6" s="620">
        <v>0.5</v>
      </c>
      <c r="AA6" s="620"/>
      <c r="AB6" s="620"/>
      <c r="AC6" s="620"/>
      <c r="AD6" s="621">
        <v>9565</v>
      </c>
      <c r="AE6" s="621"/>
      <c r="AF6" s="621"/>
      <c r="AG6" s="621"/>
      <c r="AH6" s="621"/>
      <c r="AI6" s="621"/>
      <c r="AJ6" s="621"/>
      <c r="AK6" s="621"/>
      <c r="AL6" s="622">
        <v>0.9</v>
      </c>
      <c r="AM6" s="623"/>
      <c r="AN6" s="623"/>
      <c r="AO6" s="624"/>
      <c r="AP6" s="614" t="s">
        <v>235</v>
      </c>
      <c r="AQ6" s="615"/>
      <c r="AR6" s="615"/>
      <c r="AS6" s="615"/>
      <c r="AT6" s="615"/>
      <c r="AU6" s="615"/>
      <c r="AV6" s="615"/>
      <c r="AW6" s="615"/>
      <c r="AX6" s="615"/>
      <c r="AY6" s="615"/>
      <c r="AZ6" s="615"/>
      <c r="BA6" s="615"/>
      <c r="BB6" s="615"/>
      <c r="BC6" s="615"/>
      <c r="BD6" s="615"/>
      <c r="BE6" s="615"/>
      <c r="BF6" s="616"/>
      <c r="BG6" s="617">
        <v>163064</v>
      </c>
      <c r="BH6" s="618"/>
      <c r="BI6" s="618"/>
      <c r="BJ6" s="618"/>
      <c r="BK6" s="618"/>
      <c r="BL6" s="618"/>
      <c r="BM6" s="618"/>
      <c r="BN6" s="619"/>
      <c r="BO6" s="620">
        <v>100</v>
      </c>
      <c r="BP6" s="620"/>
      <c r="BQ6" s="620"/>
      <c r="BR6" s="620"/>
      <c r="BS6" s="621">
        <v>1909</v>
      </c>
      <c r="BT6" s="621"/>
      <c r="BU6" s="621"/>
      <c r="BV6" s="621"/>
      <c r="BW6" s="621"/>
      <c r="BX6" s="621"/>
      <c r="BY6" s="621"/>
      <c r="BZ6" s="621"/>
      <c r="CA6" s="621"/>
      <c r="CB6" s="625"/>
      <c r="CD6" s="628" t="s">
        <v>236</v>
      </c>
      <c r="CE6" s="629"/>
      <c r="CF6" s="629"/>
      <c r="CG6" s="629"/>
      <c r="CH6" s="629"/>
      <c r="CI6" s="629"/>
      <c r="CJ6" s="629"/>
      <c r="CK6" s="629"/>
      <c r="CL6" s="629"/>
      <c r="CM6" s="629"/>
      <c r="CN6" s="629"/>
      <c r="CO6" s="629"/>
      <c r="CP6" s="629"/>
      <c r="CQ6" s="630"/>
      <c r="CR6" s="617">
        <v>47748</v>
      </c>
      <c r="CS6" s="618"/>
      <c r="CT6" s="618"/>
      <c r="CU6" s="618"/>
      <c r="CV6" s="618"/>
      <c r="CW6" s="618"/>
      <c r="CX6" s="618"/>
      <c r="CY6" s="619"/>
      <c r="CZ6" s="611">
        <v>2.9</v>
      </c>
      <c r="DA6" s="612"/>
      <c r="DB6" s="612"/>
      <c r="DC6" s="631"/>
      <c r="DD6" s="626" t="s">
        <v>130</v>
      </c>
      <c r="DE6" s="618"/>
      <c r="DF6" s="618"/>
      <c r="DG6" s="618"/>
      <c r="DH6" s="618"/>
      <c r="DI6" s="618"/>
      <c r="DJ6" s="618"/>
      <c r="DK6" s="618"/>
      <c r="DL6" s="618"/>
      <c r="DM6" s="618"/>
      <c r="DN6" s="618"/>
      <c r="DO6" s="618"/>
      <c r="DP6" s="619"/>
      <c r="DQ6" s="626">
        <v>47748</v>
      </c>
      <c r="DR6" s="618"/>
      <c r="DS6" s="618"/>
      <c r="DT6" s="618"/>
      <c r="DU6" s="618"/>
      <c r="DV6" s="618"/>
      <c r="DW6" s="618"/>
      <c r="DX6" s="618"/>
      <c r="DY6" s="618"/>
      <c r="DZ6" s="618"/>
      <c r="EA6" s="618"/>
      <c r="EB6" s="618"/>
      <c r="EC6" s="627"/>
    </row>
    <row r="7" spans="2:143" ht="11.25" customHeight="1" x14ac:dyDescent="0.2">
      <c r="B7" s="614" t="s">
        <v>238</v>
      </c>
      <c r="C7" s="615"/>
      <c r="D7" s="615"/>
      <c r="E7" s="615"/>
      <c r="F7" s="615"/>
      <c r="G7" s="615"/>
      <c r="H7" s="615"/>
      <c r="I7" s="615"/>
      <c r="J7" s="615"/>
      <c r="K7" s="615"/>
      <c r="L7" s="615"/>
      <c r="M7" s="615"/>
      <c r="N7" s="615"/>
      <c r="O7" s="615"/>
      <c r="P7" s="615"/>
      <c r="Q7" s="616"/>
      <c r="R7" s="617">
        <v>111</v>
      </c>
      <c r="S7" s="618"/>
      <c r="T7" s="618"/>
      <c r="U7" s="618"/>
      <c r="V7" s="618"/>
      <c r="W7" s="618"/>
      <c r="X7" s="618"/>
      <c r="Y7" s="619"/>
      <c r="Z7" s="620">
        <v>0</v>
      </c>
      <c r="AA7" s="620"/>
      <c r="AB7" s="620"/>
      <c r="AC7" s="620"/>
      <c r="AD7" s="621">
        <v>111</v>
      </c>
      <c r="AE7" s="621"/>
      <c r="AF7" s="621"/>
      <c r="AG7" s="621"/>
      <c r="AH7" s="621"/>
      <c r="AI7" s="621"/>
      <c r="AJ7" s="621"/>
      <c r="AK7" s="621"/>
      <c r="AL7" s="622">
        <v>0</v>
      </c>
      <c r="AM7" s="623"/>
      <c r="AN7" s="623"/>
      <c r="AO7" s="624"/>
      <c r="AP7" s="614" t="s">
        <v>239</v>
      </c>
      <c r="AQ7" s="615"/>
      <c r="AR7" s="615"/>
      <c r="AS7" s="615"/>
      <c r="AT7" s="615"/>
      <c r="AU7" s="615"/>
      <c r="AV7" s="615"/>
      <c r="AW7" s="615"/>
      <c r="AX7" s="615"/>
      <c r="AY7" s="615"/>
      <c r="AZ7" s="615"/>
      <c r="BA7" s="615"/>
      <c r="BB7" s="615"/>
      <c r="BC7" s="615"/>
      <c r="BD7" s="615"/>
      <c r="BE7" s="615"/>
      <c r="BF7" s="616"/>
      <c r="BG7" s="617">
        <v>55867</v>
      </c>
      <c r="BH7" s="618"/>
      <c r="BI7" s="618"/>
      <c r="BJ7" s="618"/>
      <c r="BK7" s="618"/>
      <c r="BL7" s="618"/>
      <c r="BM7" s="618"/>
      <c r="BN7" s="619"/>
      <c r="BO7" s="620">
        <v>34.299999999999997</v>
      </c>
      <c r="BP7" s="620"/>
      <c r="BQ7" s="620"/>
      <c r="BR7" s="620"/>
      <c r="BS7" s="621">
        <v>1909</v>
      </c>
      <c r="BT7" s="621"/>
      <c r="BU7" s="621"/>
      <c r="BV7" s="621"/>
      <c r="BW7" s="621"/>
      <c r="BX7" s="621"/>
      <c r="BY7" s="621"/>
      <c r="BZ7" s="621"/>
      <c r="CA7" s="621"/>
      <c r="CB7" s="625"/>
      <c r="CD7" s="632" t="s">
        <v>240</v>
      </c>
      <c r="CE7" s="633"/>
      <c r="CF7" s="633"/>
      <c r="CG7" s="633"/>
      <c r="CH7" s="633"/>
      <c r="CI7" s="633"/>
      <c r="CJ7" s="633"/>
      <c r="CK7" s="633"/>
      <c r="CL7" s="633"/>
      <c r="CM7" s="633"/>
      <c r="CN7" s="633"/>
      <c r="CO7" s="633"/>
      <c r="CP7" s="633"/>
      <c r="CQ7" s="634"/>
      <c r="CR7" s="617">
        <v>573372</v>
      </c>
      <c r="CS7" s="618"/>
      <c r="CT7" s="618"/>
      <c r="CU7" s="618"/>
      <c r="CV7" s="618"/>
      <c r="CW7" s="618"/>
      <c r="CX7" s="618"/>
      <c r="CY7" s="619"/>
      <c r="CZ7" s="620">
        <v>35</v>
      </c>
      <c r="DA7" s="620"/>
      <c r="DB7" s="620"/>
      <c r="DC7" s="620"/>
      <c r="DD7" s="626">
        <v>215913</v>
      </c>
      <c r="DE7" s="618"/>
      <c r="DF7" s="618"/>
      <c r="DG7" s="618"/>
      <c r="DH7" s="618"/>
      <c r="DI7" s="618"/>
      <c r="DJ7" s="618"/>
      <c r="DK7" s="618"/>
      <c r="DL7" s="618"/>
      <c r="DM7" s="618"/>
      <c r="DN7" s="618"/>
      <c r="DO7" s="618"/>
      <c r="DP7" s="619"/>
      <c r="DQ7" s="626">
        <v>313485</v>
      </c>
      <c r="DR7" s="618"/>
      <c r="DS7" s="618"/>
      <c r="DT7" s="618"/>
      <c r="DU7" s="618"/>
      <c r="DV7" s="618"/>
      <c r="DW7" s="618"/>
      <c r="DX7" s="618"/>
      <c r="DY7" s="618"/>
      <c r="DZ7" s="618"/>
      <c r="EA7" s="618"/>
      <c r="EB7" s="618"/>
      <c r="EC7" s="627"/>
    </row>
    <row r="8" spans="2:143" ht="11.25" customHeight="1" x14ac:dyDescent="0.2">
      <c r="B8" s="614" t="s">
        <v>241</v>
      </c>
      <c r="C8" s="615"/>
      <c r="D8" s="615"/>
      <c r="E8" s="615"/>
      <c r="F8" s="615"/>
      <c r="G8" s="615"/>
      <c r="H8" s="615"/>
      <c r="I8" s="615"/>
      <c r="J8" s="615"/>
      <c r="K8" s="615"/>
      <c r="L8" s="615"/>
      <c r="M8" s="615"/>
      <c r="N8" s="615"/>
      <c r="O8" s="615"/>
      <c r="P8" s="615"/>
      <c r="Q8" s="616"/>
      <c r="R8" s="617">
        <v>1098</v>
      </c>
      <c r="S8" s="618"/>
      <c r="T8" s="618"/>
      <c r="U8" s="618"/>
      <c r="V8" s="618"/>
      <c r="W8" s="618"/>
      <c r="X8" s="618"/>
      <c r="Y8" s="619"/>
      <c r="Z8" s="620">
        <v>0.1</v>
      </c>
      <c r="AA8" s="620"/>
      <c r="AB8" s="620"/>
      <c r="AC8" s="620"/>
      <c r="AD8" s="621">
        <v>1098</v>
      </c>
      <c r="AE8" s="621"/>
      <c r="AF8" s="621"/>
      <c r="AG8" s="621"/>
      <c r="AH8" s="621"/>
      <c r="AI8" s="621"/>
      <c r="AJ8" s="621"/>
      <c r="AK8" s="621"/>
      <c r="AL8" s="622">
        <v>0.1</v>
      </c>
      <c r="AM8" s="623"/>
      <c r="AN8" s="623"/>
      <c r="AO8" s="624"/>
      <c r="AP8" s="614" t="s">
        <v>242</v>
      </c>
      <c r="AQ8" s="615"/>
      <c r="AR8" s="615"/>
      <c r="AS8" s="615"/>
      <c r="AT8" s="615"/>
      <c r="AU8" s="615"/>
      <c r="AV8" s="615"/>
      <c r="AW8" s="615"/>
      <c r="AX8" s="615"/>
      <c r="AY8" s="615"/>
      <c r="AZ8" s="615"/>
      <c r="BA8" s="615"/>
      <c r="BB8" s="615"/>
      <c r="BC8" s="615"/>
      <c r="BD8" s="615"/>
      <c r="BE8" s="615"/>
      <c r="BF8" s="616"/>
      <c r="BG8" s="617">
        <v>2091</v>
      </c>
      <c r="BH8" s="618"/>
      <c r="BI8" s="618"/>
      <c r="BJ8" s="618"/>
      <c r="BK8" s="618"/>
      <c r="BL8" s="618"/>
      <c r="BM8" s="618"/>
      <c r="BN8" s="619"/>
      <c r="BO8" s="620">
        <v>1.3</v>
      </c>
      <c r="BP8" s="620"/>
      <c r="BQ8" s="620"/>
      <c r="BR8" s="620"/>
      <c r="BS8" s="621" t="s">
        <v>130</v>
      </c>
      <c r="BT8" s="621"/>
      <c r="BU8" s="621"/>
      <c r="BV8" s="621"/>
      <c r="BW8" s="621"/>
      <c r="BX8" s="621"/>
      <c r="BY8" s="621"/>
      <c r="BZ8" s="621"/>
      <c r="CA8" s="621"/>
      <c r="CB8" s="625"/>
      <c r="CD8" s="632" t="s">
        <v>243</v>
      </c>
      <c r="CE8" s="633"/>
      <c r="CF8" s="633"/>
      <c r="CG8" s="633"/>
      <c r="CH8" s="633"/>
      <c r="CI8" s="633"/>
      <c r="CJ8" s="633"/>
      <c r="CK8" s="633"/>
      <c r="CL8" s="633"/>
      <c r="CM8" s="633"/>
      <c r="CN8" s="633"/>
      <c r="CO8" s="633"/>
      <c r="CP8" s="633"/>
      <c r="CQ8" s="634"/>
      <c r="CR8" s="617">
        <v>357825</v>
      </c>
      <c r="CS8" s="618"/>
      <c r="CT8" s="618"/>
      <c r="CU8" s="618"/>
      <c r="CV8" s="618"/>
      <c r="CW8" s="618"/>
      <c r="CX8" s="618"/>
      <c r="CY8" s="619"/>
      <c r="CZ8" s="620">
        <v>21.8</v>
      </c>
      <c r="DA8" s="620"/>
      <c r="DB8" s="620"/>
      <c r="DC8" s="620"/>
      <c r="DD8" s="626">
        <v>1575</v>
      </c>
      <c r="DE8" s="618"/>
      <c r="DF8" s="618"/>
      <c r="DG8" s="618"/>
      <c r="DH8" s="618"/>
      <c r="DI8" s="618"/>
      <c r="DJ8" s="618"/>
      <c r="DK8" s="618"/>
      <c r="DL8" s="618"/>
      <c r="DM8" s="618"/>
      <c r="DN8" s="618"/>
      <c r="DO8" s="618"/>
      <c r="DP8" s="619"/>
      <c r="DQ8" s="626">
        <v>263753</v>
      </c>
      <c r="DR8" s="618"/>
      <c r="DS8" s="618"/>
      <c r="DT8" s="618"/>
      <c r="DU8" s="618"/>
      <c r="DV8" s="618"/>
      <c r="DW8" s="618"/>
      <c r="DX8" s="618"/>
      <c r="DY8" s="618"/>
      <c r="DZ8" s="618"/>
      <c r="EA8" s="618"/>
      <c r="EB8" s="618"/>
      <c r="EC8" s="627"/>
    </row>
    <row r="9" spans="2:143" ht="11.25" customHeight="1" x14ac:dyDescent="0.2">
      <c r="B9" s="614" t="s">
        <v>244</v>
      </c>
      <c r="C9" s="615"/>
      <c r="D9" s="615"/>
      <c r="E9" s="615"/>
      <c r="F9" s="615"/>
      <c r="G9" s="615"/>
      <c r="H9" s="615"/>
      <c r="I9" s="615"/>
      <c r="J9" s="615"/>
      <c r="K9" s="615"/>
      <c r="L9" s="615"/>
      <c r="M9" s="615"/>
      <c r="N9" s="615"/>
      <c r="O9" s="615"/>
      <c r="P9" s="615"/>
      <c r="Q9" s="616"/>
      <c r="R9" s="617">
        <v>1280</v>
      </c>
      <c r="S9" s="618"/>
      <c r="T9" s="618"/>
      <c r="U9" s="618"/>
      <c r="V9" s="618"/>
      <c r="W9" s="618"/>
      <c r="X9" s="618"/>
      <c r="Y9" s="619"/>
      <c r="Z9" s="620">
        <v>0.1</v>
      </c>
      <c r="AA9" s="620"/>
      <c r="AB9" s="620"/>
      <c r="AC9" s="620"/>
      <c r="AD9" s="621">
        <v>1280</v>
      </c>
      <c r="AE9" s="621"/>
      <c r="AF9" s="621"/>
      <c r="AG9" s="621"/>
      <c r="AH9" s="621"/>
      <c r="AI9" s="621"/>
      <c r="AJ9" s="621"/>
      <c r="AK9" s="621"/>
      <c r="AL9" s="622">
        <v>0.1</v>
      </c>
      <c r="AM9" s="623"/>
      <c r="AN9" s="623"/>
      <c r="AO9" s="624"/>
      <c r="AP9" s="614" t="s">
        <v>245</v>
      </c>
      <c r="AQ9" s="615"/>
      <c r="AR9" s="615"/>
      <c r="AS9" s="615"/>
      <c r="AT9" s="615"/>
      <c r="AU9" s="615"/>
      <c r="AV9" s="615"/>
      <c r="AW9" s="615"/>
      <c r="AX9" s="615"/>
      <c r="AY9" s="615"/>
      <c r="AZ9" s="615"/>
      <c r="BA9" s="615"/>
      <c r="BB9" s="615"/>
      <c r="BC9" s="615"/>
      <c r="BD9" s="615"/>
      <c r="BE9" s="615"/>
      <c r="BF9" s="616"/>
      <c r="BG9" s="617">
        <v>44673</v>
      </c>
      <c r="BH9" s="618"/>
      <c r="BI9" s="618"/>
      <c r="BJ9" s="618"/>
      <c r="BK9" s="618"/>
      <c r="BL9" s="618"/>
      <c r="BM9" s="618"/>
      <c r="BN9" s="619"/>
      <c r="BO9" s="620">
        <v>27.4</v>
      </c>
      <c r="BP9" s="620"/>
      <c r="BQ9" s="620"/>
      <c r="BR9" s="620"/>
      <c r="BS9" s="621" t="s">
        <v>130</v>
      </c>
      <c r="BT9" s="621"/>
      <c r="BU9" s="621"/>
      <c r="BV9" s="621"/>
      <c r="BW9" s="621"/>
      <c r="BX9" s="621"/>
      <c r="BY9" s="621"/>
      <c r="BZ9" s="621"/>
      <c r="CA9" s="621"/>
      <c r="CB9" s="625"/>
      <c r="CD9" s="632" t="s">
        <v>246</v>
      </c>
      <c r="CE9" s="633"/>
      <c r="CF9" s="633"/>
      <c r="CG9" s="633"/>
      <c r="CH9" s="633"/>
      <c r="CI9" s="633"/>
      <c r="CJ9" s="633"/>
      <c r="CK9" s="633"/>
      <c r="CL9" s="633"/>
      <c r="CM9" s="633"/>
      <c r="CN9" s="633"/>
      <c r="CO9" s="633"/>
      <c r="CP9" s="633"/>
      <c r="CQ9" s="634"/>
      <c r="CR9" s="617">
        <v>149528</v>
      </c>
      <c r="CS9" s="618"/>
      <c r="CT9" s="618"/>
      <c r="CU9" s="618"/>
      <c r="CV9" s="618"/>
      <c r="CW9" s="618"/>
      <c r="CX9" s="618"/>
      <c r="CY9" s="619"/>
      <c r="CZ9" s="620">
        <v>9.1</v>
      </c>
      <c r="DA9" s="620"/>
      <c r="DB9" s="620"/>
      <c r="DC9" s="620"/>
      <c r="DD9" s="626">
        <v>2249</v>
      </c>
      <c r="DE9" s="618"/>
      <c r="DF9" s="618"/>
      <c r="DG9" s="618"/>
      <c r="DH9" s="618"/>
      <c r="DI9" s="618"/>
      <c r="DJ9" s="618"/>
      <c r="DK9" s="618"/>
      <c r="DL9" s="618"/>
      <c r="DM9" s="618"/>
      <c r="DN9" s="618"/>
      <c r="DO9" s="618"/>
      <c r="DP9" s="619"/>
      <c r="DQ9" s="626">
        <v>122652</v>
      </c>
      <c r="DR9" s="618"/>
      <c r="DS9" s="618"/>
      <c r="DT9" s="618"/>
      <c r="DU9" s="618"/>
      <c r="DV9" s="618"/>
      <c r="DW9" s="618"/>
      <c r="DX9" s="618"/>
      <c r="DY9" s="618"/>
      <c r="DZ9" s="618"/>
      <c r="EA9" s="618"/>
      <c r="EB9" s="618"/>
      <c r="EC9" s="627"/>
    </row>
    <row r="10" spans="2:143" ht="11.25" customHeight="1" x14ac:dyDescent="0.2">
      <c r="B10" s="614" t="s">
        <v>247</v>
      </c>
      <c r="C10" s="615"/>
      <c r="D10" s="615"/>
      <c r="E10" s="615"/>
      <c r="F10" s="615"/>
      <c r="G10" s="615"/>
      <c r="H10" s="615"/>
      <c r="I10" s="615"/>
      <c r="J10" s="615"/>
      <c r="K10" s="615"/>
      <c r="L10" s="615"/>
      <c r="M10" s="615"/>
      <c r="N10" s="615"/>
      <c r="O10" s="615"/>
      <c r="P10" s="615"/>
      <c r="Q10" s="616"/>
      <c r="R10" s="617" t="s">
        <v>130</v>
      </c>
      <c r="S10" s="618"/>
      <c r="T10" s="618"/>
      <c r="U10" s="618"/>
      <c r="V10" s="618"/>
      <c r="W10" s="618"/>
      <c r="X10" s="618"/>
      <c r="Y10" s="619"/>
      <c r="Z10" s="620" t="s">
        <v>130</v>
      </c>
      <c r="AA10" s="620"/>
      <c r="AB10" s="620"/>
      <c r="AC10" s="620"/>
      <c r="AD10" s="621" t="s">
        <v>130</v>
      </c>
      <c r="AE10" s="621"/>
      <c r="AF10" s="621"/>
      <c r="AG10" s="621"/>
      <c r="AH10" s="621"/>
      <c r="AI10" s="621"/>
      <c r="AJ10" s="621"/>
      <c r="AK10" s="621"/>
      <c r="AL10" s="622" t="s">
        <v>130</v>
      </c>
      <c r="AM10" s="623"/>
      <c r="AN10" s="623"/>
      <c r="AO10" s="624"/>
      <c r="AP10" s="614" t="s">
        <v>248</v>
      </c>
      <c r="AQ10" s="615"/>
      <c r="AR10" s="615"/>
      <c r="AS10" s="615"/>
      <c r="AT10" s="615"/>
      <c r="AU10" s="615"/>
      <c r="AV10" s="615"/>
      <c r="AW10" s="615"/>
      <c r="AX10" s="615"/>
      <c r="AY10" s="615"/>
      <c r="AZ10" s="615"/>
      <c r="BA10" s="615"/>
      <c r="BB10" s="615"/>
      <c r="BC10" s="615"/>
      <c r="BD10" s="615"/>
      <c r="BE10" s="615"/>
      <c r="BF10" s="616"/>
      <c r="BG10" s="617">
        <v>5494</v>
      </c>
      <c r="BH10" s="618"/>
      <c r="BI10" s="618"/>
      <c r="BJ10" s="618"/>
      <c r="BK10" s="618"/>
      <c r="BL10" s="618"/>
      <c r="BM10" s="618"/>
      <c r="BN10" s="619"/>
      <c r="BO10" s="620">
        <v>3.4</v>
      </c>
      <c r="BP10" s="620"/>
      <c r="BQ10" s="620"/>
      <c r="BR10" s="620"/>
      <c r="BS10" s="621">
        <v>916</v>
      </c>
      <c r="BT10" s="621"/>
      <c r="BU10" s="621"/>
      <c r="BV10" s="621"/>
      <c r="BW10" s="621"/>
      <c r="BX10" s="621"/>
      <c r="BY10" s="621"/>
      <c r="BZ10" s="621"/>
      <c r="CA10" s="621"/>
      <c r="CB10" s="625"/>
      <c r="CD10" s="632" t="s">
        <v>249</v>
      </c>
      <c r="CE10" s="633"/>
      <c r="CF10" s="633"/>
      <c r="CG10" s="633"/>
      <c r="CH10" s="633"/>
      <c r="CI10" s="633"/>
      <c r="CJ10" s="633"/>
      <c r="CK10" s="633"/>
      <c r="CL10" s="633"/>
      <c r="CM10" s="633"/>
      <c r="CN10" s="633"/>
      <c r="CO10" s="633"/>
      <c r="CP10" s="633"/>
      <c r="CQ10" s="634"/>
      <c r="CR10" s="617" t="s">
        <v>130</v>
      </c>
      <c r="CS10" s="618"/>
      <c r="CT10" s="618"/>
      <c r="CU10" s="618"/>
      <c r="CV10" s="618"/>
      <c r="CW10" s="618"/>
      <c r="CX10" s="618"/>
      <c r="CY10" s="619"/>
      <c r="CZ10" s="620" t="s">
        <v>130</v>
      </c>
      <c r="DA10" s="620"/>
      <c r="DB10" s="620"/>
      <c r="DC10" s="620"/>
      <c r="DD10" s="626" t="s">
        <v>130</v>
      </c>
      <c r="DE10" s="618"/>
      <c r="DF10" s="618"/>
      <c r="DG10" s="618"/>
      <c r="DH10" s="618"/>
      <c r="DI10" s="618"/>
      <c r="DJ10" s="618"/>
      <c r="DK10" s="618"/>
      <c r="DL10" s="618"/>
      <c r="DM10" s="618"/>
      <c r="DN10" s="618"/>
      <c r="DO10" s="618"/>
      <c r="DP10" s="619"/>
      <c r="DQ10" s="626" t="s">
        <v>130</v>
      </c>
      <c r="DR10" s="618"/>
      <c r="DS10" s="618"/>
      <c r="DT10" s="618"/>
      <c r="DU10" s="618"/>
      <c r="DV10" s="618"/>
      <c r="DW10" s="618"/>
      <c r="DX10" s="618"/>
      <c r="DY10" s="618"/>
      <c r="DZ10" s="618"/>
      <c r="EA10" s="618"/>
      <c r="EB10" s="618"/>
      <c r="EC10" s="627"/>
    </row>
    <row r="11" spans="2:143" ht="11.25" customHeight="1" x14ac:dyDescent="0.2">
      <c r="B11" s="614" t="s">
        <v>250</v>
      </c>
      <c r="C11" s="615"/>
      <c r="D11" s="615"/>
      <c r="E11" s="615"/>
      <c r="F11" s="615"/>
      <c r="G11" s="615"/>
      <c r="H11" s="615"/>
      <c r="I11" s="615"/>
      <c r="J11" s="615"/>
      <c r="K11" s="615"/>
      <c r="L11" s="615"/>
      <c r="M11" s="615"/>
      <c r="N11" s="615"/>
      <c r="O11" s="615"/>
      <c r="P11" s="615"/>
      <c r="Q11" s="616"/>
      <c r="R11" s="617">
        <v>28932</v>
      </c>
      <c r="S11" s="618"/>
      <c r="T11" s="618"/>
      <c r="U11" s="618"/>
      <c r="V11" s="618"/>
      <c r="W11" s="618"/>
      <c r="X11" s="618"/>
      <c r="Y11" s="619"/>
      <c r="Z11" s="622">
        <v>1.7</v>
      </c>
      <c r="AA11" s="623"/>
      <c r="AB11" s="623"/>
      <c r="AC11" s="635"/>
      <c r="AD11" s="626">
        <v>28932</v>
      </c>
      <c r="AE11" s="618"/>
      <c r="AF11" s="618"/>
      <c r="AG11" s="618"/>
      <c r="AH11" s="618"/>
      <c r="AI11" s="618"/>
      <c r="AJ11" s="618"/>
      <c r="AK11" s="619"/>
      <c r="AL11" s="622">
        <v>2.8</v>
      </c>
      <c r="AM11" s="623"/>
      <c r="AN11" s="623"/>
      <c r="AO11" s="624"/>
      <c r="AP11" s="614" t="s">
        <v>251</v>
      </c>
      <c r="AQ11" s="615"/>
      <c r="AR11" s="615"/>
      <c r="AS11" s="615"/>
      <c r="AT11" s="615"/>
      <c r="AU11" s="615"/>
      <c r="AV11" s="615"/>
      <c r="AW11" s="615"/>
      <c r="AX11" s="615"/>
      <c r="AY11" s="615"/>
      <c r="AZ11" s="615"/>
      <c r="BA11" s="615"/>
      <c r="BB11" s="615"/>
      <c r="BC11" s="615"/>
      <c r="BD11" s="615"/>
      <c r="BE11" s="615"/>
      <c r="BF11" s="616"/>
      <c r="BG11" s="617">
        <v>3609</v>
      </c>
      <c r="BH11" s="618"/>
      <c r="BI11" s="618"/>
      <c r="BJ11" s="618"/>
      <c r="BK11" s="618"/>
      <c r="BL11" s="618"/>
      <c r="BM11" s="618"/>
      <c r="BN11" s="619"/>
      <c r="BO11" s="620">
        <v>2.2000000000000002</v>
      </c>
      <c r="BP11" s="620"/>
      <c r="BQ11" s="620"/>
      <c r="BR11" s="620"/>
      <c r="BS11" s="621">
        <v>993</v>
      </c>
      <c r="BT11" s="621"/>
      <c r="BU11" s="621"/>
      <c r="BV11" s="621"/>
      <c r="BW11" s="621"/>
      <c r="BX11" s="621"/>
      <c r="BY11" s="621"/>
      <c r="BZ11" s="621"/>
      <c r="CA11" s="621"/>
      <c r="CB11" s="625"/>
      <c r="CD11" s="632" t="s">
        <v>252</v>
      </c>
      <c r="CE11" s="633"/>
      <c r="CF11" s="633"/>
      <c r="CG11" s="633"/>
      <c r="CH11" s="633"/>
      <c r="CI11" s="633"/>
      <c r="CJ11" s="633"/>
      <c r="CK11" s="633"/>
      <c r="CL11" s="633"/>
      <c r="CM11" s="633"/>
      <c r="CN11" s="633"/>
      <c r="CO11" s="633"/>
      <c r="CP11" s="633"/>
      <c r="CQ11" s="634"/>
      <c r="CR11" s="617">
        <v>25676</v>
      </c>
      <c r="CS11" s="618"/>
      <c r="CT11" s="618"/>
      <c r="CU11" s="618"/>
      <c r="CV11" s="618"/>
      <c r="CW11" s="618"/>
      <c r="CX11" s="618"/>
      <c r="CY11" s="619"/>
      <c r="CZ11" s="620">
        <v>1.6</v>
      </c>
      <c r="DA11" s="620"/>
      <c r="DB11" s="620"/>
      <c r="DC11" s="620"/>
      <c r="DD11" s="626">
        <v>3672</v>
      </c>
      <c r="DE11" s="618"/>
      <c r="DF11" s="618"/>
      <c r="DG11" s="618"/>
      <c r="DH11" s="618"/>
      <c r="DI11" s="618"/>
      <c r="DJ11" s="618"/>
      <c r="DK11" s="618"/>
      <c r="DL11" s="618"/>
      <c r="DM11" s="618"/>
      <c r="DN11" s="618"/>
      <c r="DO11" s="618"/>
      <c r="DP11" s="619"/>
      <c r="DQ11" s="626">
        <v>18433</v>
      </c>
      <c r="DR11" s="618"/>
      <c r="DS11" s="618"/>
      <c r="DT11" s="618"/>
      <c r="DU11" s="618"/>
      <c r="DV11" s="618"/>
      <c r="DW11" s="618"/>
      <c r="DX11" s="618"/>
      <c r="DY11" s="618"/>
      <c r="DZ11" s="618"/>
      <c r="EA11" s="618"/>
      <c r="EB11" s="618"/>
      <c r="EC11" s="627"/>
    </row>
    <row r="12" spans="2:143" ht="11.25" customHeight="1" x14ac:dyDescent="0.2">
      <c r="B12" s="614" t="s">
        <v>253</v>
      </c>
      <c r="C12" s="615"/>
      <c r="D12" s="615"/>
      <c r="E12" s="615"/>
      <c r="F12" s="615"/>
      <c r="G12" s="615"/>
      <c r="H12" s="615"/>
      <c r="I12" s="615"/>
      <c r="J12" s="615"/>
      <c r="K12" s="615"/>
      <c r="L12" s="615"/>
      <c r="M12" s="615"/>
      <c r="N12" s="615"/>
      <c r="O12" s="615"/>
      <c r="P12" s="615"/>
      <c r="Q12" s="616"/>
      <c r="R12" s="617">
        <v>34709</v>
      </c>
      <c r="S12" s="618"/>
      <c r="T12" s="618"/>
      <c r="U12" s="618"/>
      <c r="V12" s="618"/>
      <c r="W12" s="618"/>
      <c r="X12" s="618"/>
      <c r="Y12" s="619"/>
      <c r="Z12" s="620">
        <v>2</v>
      </c>
      <c r="AA12" s="620"/>
      <c r="AB12" s="620"/>
      <c r="AC12" s="620"/>
      <c r="AD12" s="621">
        <v>34709</v>
      </c>
      <c r="AE12" s="621"/>
      <c r="AF12" s="621"/>
      <c r="AG12" s="621"/>
      <c r="AH12" s="621"/>
      <c r="AI12" s="621"/>
      <c r="AJ12" s="621"/>
      <c r="AK12" s="621"/>
      <c r="AL12" s="622">
        <v>3.4</v>
      </c>
      <c r="AM12" s="623"/>
      <c r="AN12" s="623"/>
      <c r="AO12" s="624"/>
      <c r="AP12" s="614" t="s">
        <v>254</v>
      </c>
      <c r="AQ12" s="615"/>
      <c r="AR12" s="615"/>
      <c r="AS12" s="615"/>
      <c r="AT12" s="615"/>
      <c r="AU12" s="615"/>
      <c r="AV12" s="615"/>
      <c r="AW12" s="615"/>
      <c r="AX12" s="615"/>
      <c r="AY12" s="615"/>
      <c r="AZ12" s="615"/>
      <c r="BA12" s="615"/>
      <c r="BB12" s="615"/>
      <c r="BC12" s="615"/>
      <c r="BD12" s="615"/>
      <c r="BE12" s="615"/>
      <c r="BF12" s="616"/>
      <c r="BG12" s="617">
        <v>87717</v>
      </c>
      <c r="BH12" s="618"/>
      <c r="BI12" s="618"/>
      <c r="BJ12" s="618"/>
      <c r="BK12" s="618"/>
      <c r="BL12" s="618"/>
      <c r="BM12" s="618"/>
      <c r="BN12" s="619"/>
      <c r="BO12" s="620">
        <v>53.8</v>
      </c>
      <c r="BP12" s="620"/>
      <c r="BQ12" s="620"/>
      <c r="BR12" s="620"/>
      <c r="BS12" s="621" t="s">
        <v>130</v>
      </c>
      <c r="BT12" s="621"/>
      <c r="BU12" s="621"/>
      <c r="BV12" s="621"/>
      <c r="BW12" s="621"/>
      <c r="BX12" s="621"/>
      <c r="BY12" s="621"/>
      <c r="BZ12" s="621"/>
      <c r="CA12" s="621"/>
      <c r="CB12" s="625"/>
      <c r="CD12" s="632" t="s">
        <v>255</v>
      </c>
      <c r="CE12" s="633"/>
      <c r="CF12" s="633"/>
      <c r="CG12" s="633"/>
      <c r="CH12" s="633"/>
      <c r="CI12" s="633"/>
      <c r="CJ12" s="633"/>
      <c r="CK12" s="633"/>
      <c r="CL12" s="633"/>
      <c r="CM12" s="633"/>
      <c r="CN12" s="633"/>
      <c r="CO12" s="633"/>
      <c r="CP12" s="633"/>
      <c r="CQ12" s="634"/>
      <c r="CR12" s="617">
        <v>62356</v>
      </c>
      <c r="CS12" s="618"/>
      <c r="CT12" s="618"/>
      <c r="CU12" s="618"/>
      <c r="CV12" s="618"/>
      <c r="CW12" s="618"/>
      <c r="CX12" s="618"/>
      <c r="CY12" s="619"/>
      <c r="CZ12" s="620">
        <v>3.8</v>
      </c>
      <c r="DA12" s="620"/>
      <c r="DB12" s="620"/>
      <c r="DC12" s="620"/>
      <c r="DD12" s="626">
        <v>4172</v>
      </c>
      <c r="DE12" s="618"/>
      <c r="DF12" s="618"/>
      <c r="DG12" s="618"/>
      <c r="DH12" s="618"/>
      <c r="DI12" s="618"/>
      <c r="DJ12" s="618"/>
      <c r="DK12" s="618"/>
      <c r="DL12" s="618"/>
      <c r="DM12" s="618"/>
      <c r="DN12" s="618"/>
      <c r="DO12" s="618"/>
      <c r="DP12" s="619"/>
      <c r="DQ12" s="626">
        <v>56061</v>
      </c>
      <c r="DR12" s="618"/>
      <c r="DS12" s="618"/>
      <c r="DT12" s="618"/>
      <c r="DU12" s="618"/>
      <c r="DV12" s="618"/>
      <c r="DW12" s="618"/>
      <c r="DX12" s="618"/>
      <c r="DY12" s="618"/>
      <c r="DZ12" s="618"/>
      <c r="EA12" s="618"/>
      <c r="EB12" s="618"/>
      <c r="EC12" s="627"/>
    </row>
    <row r="13" spans="2:143" ht="11.25" customHeight="1" x14ac:dyDescent="0.2">
      <c r="B13" s="614" t="s">
        <v>256</v>
      </c>
      <c r="C13" s="615"/>
      <c r="D13" s="615"/>
      <c r="E13" s="615"/>
      <c r="F13" s="615"/>
      <c r="G13" s="615"/>
      <c r="H13" s="615"/>
      <c r="I13" s="615"/>
      <c r="J13" s="615"/>
      <c r="K13" s="615"/>
      <c r="L13" s="615"/>
      <c r="M13" s="615"/>
      <c r="N13" s="615"/>
      <c r="O13" s="615"/>
      <c r="P13" s="615"/>
      <c r="Q13" s="616"/>
      <c r="R13" s="617" t="s">
        <v>130</v>
      </c>
      <c r="S13" s="618"/>
      <c r="T13" s="618"/>
      <c r="U13" s="618"/>
      <c r="V13" s="618"/>
      <c r="W13" s="618"/>
      <c r="X13" s="618"/>
      <c r="Y13" s="619"/>
      <c r="Z13" s="620" t="s">
        <v>130</v>
      </c>
      <c r="AA13" s="620"/>
      <c r="AB13" s="620"/>
      <c r="AC13" s="620"/>
      <c r="AD13" s="621" t="s">
        <v>130</v>
      </c>
      <c r="AE13" s="621"/>
      <c r="AF13" s="621"/>
      <c r="AG13" s="621"/>
      <c r="AH13" s="621"/>
      <c r="AI13" s="621"/>
      <c r="AJ13" s="621"/>
      <c r="AK13" s="621"/>
      <c r="AL13" s="622" t="s">
        <v>130</v>
      </c>
      <c r="AM13" s="623"/>
      <c r="AN13" s="623"/>
      <c r="AO13" s="624"/>
      <c r="AP13" s="614" t="s">
        <v>257</v>
      </c>
      <c r="AQ13" s="615"/>
      <c r="AR13" s="615"/>
      <c r="AS13" s="615"/>
      <c r="AT13" s="615"/>
      <c r="AU13" s="615"/>
      <c r="AV13" s="615"/>
      <c r="AW13" s="615"/>
      <c r="AX13" s="615"/>
      <c r="AY13" s="615"/>
      <c r="AZ13" s="615"/>
      <c r="BA13" s="615"/>
      <c r="BB13" s="615"/>
      <c r="BC13" s="615"/>
      <c r="BD13" s="615"/>
      <c r="BE13" s="615"/>
      <c r="BF13" s="616"/>
      <c r="BG13" s="617">
        <v>87717</v>
      </c>
      <c r="BH13" s="618"/>
      <c r="BI13" s="618"/>
      <c r="BJ13" s="618"/>
      <c r="BK13" s="618"/>
      <c r="BL13" s="618"/>
      <c r="BM13" s="618"/>
      <c r="BN13" s="619"/>
      <c r="BO13" s="620">
        <v>53.8</v>
      </c>
      <c r="BP13" s="620"/>
      <c r="BQ13" s="620"/>
      <c r="BR13" s="620"/>
      <c r="BS13" s="621" t="s">
        <v>130</v>
      </c>
      <c r="BT13" s="621"/>
      <c r="BU13" s="621"/>
      <c r="BV13" s="621"/>
      <c r="BW13" s="621"/>
      <c r="BX13" s="621"/>
      <c r="BY13" s="621"/>
      <c r="BZ13" s="621"/>
      <c r="CA13" s="621"/>
      <c r="CB13" s="625"/>
      <c r="CD13" s="632" t="s">
        <v>258</v>
      </c>
      <c r="CE13" s="633"/>
      <c r="CF13" s="633"/>
      <c r="CG13" s="633"/>
      <c r="CH13" s="633"/>
      <c r="CI13" s="633"/>
      <c r="CJ13" s="633"/>
      <c r="CK13" s="633"/>
      <c r="CL13" s="633"/>
      <c r="CM13" s="633"/>
      <c r="CN13" s="633"/>
      <c r="CO13" s="633"/>
      <c r="CP13" s="633"/>
      <c r="CQ13" s="634"/>
      <c r="CR13" s="617">
        <v>156349</v>
      </c>
      <c r="CS13" s="618"/>
      <c r="CT13" s="618"/>
      <c r="CU13" s="618"/>
      <c r="CV13" s="618"/>
      <c r="CW13" s="618"/>
      <c r="CX13" s="618"/>
      <c r="CY13" s="619"/>
      <c r="CZ13" s="620">
        <v>9.5</v>
      </c>
      <c r="DA13" s="620"/>
      <c r="DB13" s="620"/>
      <c r="DC13" s="620"/>
      <c r="DD13" s="626">
        <v>125324</v>
      </c>
      <c r="DE13" s="618"/>
      <c r="DF13" s="618"/>
      <c r="DG13" s="618"/>
      <c r="DH13" s="618"/>
      <c r="DI13" s="618"/>
      <c r="DJ13" s="618"/>
      <c r="DK13" s="618"/>
      <c r="DL13" s="618"/>
      <c r="DM13" s="618"/>
      <c r="DN13" s="618"/>
      <c r="DO13" s="618"/>
      <c r="DP13" s="619"/>
      <c r="DQ13" s="626">
        <v>54368</v>
      </c>
      <c r="DR13" s="618"/>
      <c r="DS13" s="618"/>
      <c r="DT13" s="618"/>
      <c r="DU13" s="618"/>
      <c r="DV13" s="618"/>
      <c r="DW13" s="618"/>
      <c r="DX13" s="618"/>
      <c r="DY13" s="618"/>
      <c r="DZ13" s="618"/>
      <c r="EA13" s="618"/>
      <c r="EB13" s="618"/>
      <c r="EC13" s="627"/>
    </row>
    <row r="14" spans="2:143" ht="11.25" customHeight="1" x14ac:dyDescent="0.2">
      <c r="B14" s="614" t="s">
        <v>259</v>
      </c>
      <c r="C14" s="615"/>
      <c r="D14" s="615"/>
      <c r="E14" s="615"/>
      <c r="F14" s="615"/>
      <c r="G14" s="615"/>
      <c r="H14" s="615"/>
      <c r="I14" s="615"/>
      <c r="J14" s="615"/>
      <c r="K14" s="615"/>
      <c r="L14" s="615"/>
      <c r="M14" s="615"/>
      <c r="N14" s="615"/>
      <c r="O14" s="615"/>
      <c r="P14" s="615"/>
      <c r="Q14" s="616"/>
      <c r="R14" s="617" t="s">
        <v>130</v>
      </c>
      <c r="S14" s="618"/>
      <c r="T14" s="618"/>
      <c r="U14" s="618"/>
      <c r="V14" s="618"/>
      <c r="W14" s="618"/>
      <c r="X14" s="618"/>
      <c r="Y14" s="619"/>
      <c r="Z14" s="620" t="s">
        <v>130</v>
      </c>
      <c r="AA14" s="620"/>
      <c r="AB14" s="620"/>
      <c r="AC14" s="620"/>
      <c r="AD14" s="621" t="s">
        <v>130</v>
      </c>
      <c r="AE14" s="621"/>
      <c r="AF14" s="621"/>
      <c r="AG14" s="621"/>
      <c r="AH14" s="621"/>
      <c r="AI14" s="621"/>
      <c r="AJ14" s="621"/>
      <c r="AK14" s="621"/>
      <c r="AL14" s="622" t="s">
        <v>130</v>
      </c>
      <c r="AM14" s="623"/>
      <c r="AN14" s="623"/>
      <c r="AO14" s="624"/>
      <c r="AP14" s="614" t="s">
        <v>260</v>
      </c>
      <c r="AQ14" s="615"/>
      <c r="AR14" s="615"/>
      <c r="AS14" s="615"/>
      <c r="AT14" s="615"/>
      <c r="AU14" s="615"/>
      <c r="AV14" s="615"/>
      <c r="AW14" s="615"/>
      <c r="AX14" s="615"/>
      <c r="AY14" s="615"/>
      <c r="AZ14" s="615"/>
      <c r="BA14" s="615"/>
      <c r="BB14" s="615"/>
      <c r="BC14" s="615"/>
      <c r="BD14" s="615"/>
      <c r="BE14" s="615"/>
      <c r="BF14" s="616"/>
      <c r="BG14" s="617">
        <v>4902</v>
      </c>
      <c r="BH14" s="618"/>
      <c r="BI14" s="618"/>
      <c r="BJ14" s="618"/>
      <c r="BK14" s="618"/>
      <c r="BL14" s="618"/>
      <c r="BM14" s="618"/>
      <c r="BN14" s="619"/>
      <c r="BO14" s="620">
        <v>3</v>
      </c>
      <c r="BP14" s="620"/>
      <c r="BQ14" s="620"/>
      <c r="BR14" s="620"/>
      <c r="BS14" s="621" t="s">
        <v>130</v>
      </c>
      <c r="BT14" s="621"/>
      <c r="BU14" s="621"/>
      <c r="BV14" s="621"/>
      <c r="BW14" s="621"/>
      <c r="BX14" s="621"/>
      <c r="BY14" s="621"/>
      <c r="BZ14" s="621"/>
      <c r="CA14" s="621"/>
      <c r="CB14" s="625"/>
      <c r="CD14" s="632" t="s">
        <v>261</v>
      </c>
      <c r="CE14" s="633"/>
      <c r="CF14" s="633"/>
      <c r="CG14" s="633"/>
      <c r="CH14" s="633"/>
      <c r="CI14" s="633"/>
      <c r="CJ14" s="633"/>
      <c r="CK14" s="633"/>
      <c r="CL14" s="633"/>
      <c r="CM14" s="633"/>
      <c r="CN14" s="633"/>
      <c r="CO14" s="633"/>
      <c r="CP14" s="633"/>
      <c r="CQ14" s="634"/>
      <c r="CR14" s="617">
        <v>63366</v>
      </c>
      <c r="CS14" s="618"/>
      <c r="CT14" s="618"/>
      <c r="CU14" s="618"/>
      <c r="CV14" s="618"/>
      <c r="CW14" s="618"/>
      <c r="CX14" s="618"/>
      <c r="CY14" s="619"/>
      <c r="CZ14" s="620">
        <v>3.9</v>
      </c>
      <c r="DA14" s="620"/>
      <c r="DB14" s="620"/>
      <c r="DC14" s="620"/>
      <c r="DD14" s="626">
        <v>3823</v>
      </c>
      <c r="DE14" s="618"/>
      <c r="DF14" s="618"/>
      <c r="DG14" s="618"/>
      <c r="DH14" s="618"/>
      <c r="DI14" s="618"/>
      <c r="DJ14" s="618"/>
      <c r="DK14" s="618"/>
      <c r="DL14" s="618"/>
      <c r="DM14" s="618"/>
      <c r="DN14" s="618"/>
      <c r="DO14" s="618"/>
      <c r="DP14" s="619"/>
      <c r="DQ14" s="626">
        <v>60950</v>
      </c>
      <c r="DR14" s="618"/>
      <c r="DS14" s="618"/>
      <c r="DT14" s="618"/>
      <c r="DU14" s="618"/>
      <c r="DV14" s="618"/>
      <c r="DW14" s="618"/>
      <c r="DX14" s="618"/>
      <c r="DY14" s="618"/>
      <c r="DZ14" s="618"/>
      <c r="EA14" s="618"/>
      <c r="EB14" s="618"/>
      <c r="EC14" s="627"/>
    </row>
    <row r="15" spans="2:143" ht="11.25" customHeight="1" x14ac:dyDescent="0.2">
      <c r="B15" s="614" t="s">
        <v>262</v>
      </c>
      <c r="C15" s="615"/>
      <c r="D15" s="615"/>
      <c r="E15" s="615"/>
      <c r="F15" s="615"/>
      <c r="G15" s="615"/>
      <c r="H15" s="615"/>
      <c r="I15" s="615"/>
      <c r="J15" s="615"/>
      <c r="K15" s="615"/>
      <c r="L15" s="615"/>
      <c r="M15" s="615"/>
      <c r="N15" s="615"/>
      <c r="O15" s="615"/>
      <c r="P15" s="615"/>
      <c r="Q15" s="616"/>
      <c r="R15" s="617" t="s">
        <v>130</v>
      </c>
      <c r="S15" s="618"/>
      <c r="T15" s="618"/>
      <c r="U15" s="618"/>
      <c r="V15" s="618"/>
      <c r="W15" s="618"/>
      <c r="X15" s="618"/>
      <c r="Y15" s="619"/>
      <c r="Z15" s="620" t="s">
        <v>130</v>
      </c>
      <c r="AA15" s="620"/>
      <c r="AB15" s="620"/>
      <c r="AC15" s="620"/>
      <c r="AD15" s="621" t="s">
        <v>130</v>
      </c>
      <c r="AE15" s="621"/>
      <c r="AF15" s="621"/>
      <c r="AG15" s="621"/>
      <c r="AH15" s="621"/>
      <c r="AI15" s="621"/>
      <c r="AJ15" s="621"/>
      <c r="AK15" s="621"/>
      <c r="AL15" s="622" t="s">
        <v>130</v>
      </c>
      <c r="AM15" s="623"/>
      <c r="AN15" s="623"/>
      <c r="AO15" s="624"/>
      <c r="AP15" s="614" t="s">
        <v>263</v>
      </c>
      <c r="AQ15" s="615"/>
      <c r="AR15" s="615"/>
      <c r="AS15" s="615"/>
      <c r="AT15" s="615"/>
      <c r="AU15" s="615"/>
      <c r="AV15" s="615"/>
      <c r="AW15" s="615"/>
      <c r="AX15" s="615"/>
      <c r="AY15" s="615"/>
      <c r="AZ15" s="615"/>
      <c r="BA15" s="615"/>
      <c r="BB15" s="615"/>
      <c r="BC15" s="615"/>
      <c r="BD15" s="615"/>
      <c r="BE15" s="615"/>
      <c r="BF15" s="616"/>
      <c r="BG15" s="617">
        <v>14578</v>
      </c>
      <c r="BH15" s="618"/>
      <c r="BI15" s="618"/>
      <c r="BJ15" s="618"/>
      <c r="BK15" s="618"/>
      <c r="BL15" s="618"/>
      <c r="BM15" s="618"/>
      <c r="BN15" s="619"/>
      <c r="BO15" s="620">
        <v>8.9</v>
      </c>
      <c r="BP15" s="620"/>
      <c r="BQ15" s="620"/>
      <c r="BR15" s="620"/>
      <c r="BS15" s="621" t="s">
        <v>130</v>
      </c>
      <c r="BT15" s="621"/>
      <c r="BU15" s="621"/>
      <c r="BV15" s="621"/>
      <c r="BW15" s="621"/>
      <c r="BX15" s="621"/>
      <c r="BY15" s="621"/>
      <c r="BZ15" s="621"/>
      <c r="CA15" s="621"/>
      <c r="CB15" s="625"/>
      <c r="CD15" s="632" t="s">
        <v>264</v>
      </c>
      <c r="CE15" s="633"/>
      <c r="CF15" s="633"/>
      <c r="CG15" s="633"/>
      <c r="CH15" s="633"/>
      <c r="CI15" s="633"/>
      <c r="CJ15" s="633"/>
      <c r="CK15" s="633"/>
      <c r="CL15" s="633"/>
      <c r="CM15" s="633"/>
      <c r="CN15" s="633"/>
      <c r="CO15" s="633"/>
      <c r="CP15" s="633"/>
      <c r="CQ15" s="634"/>
      <c r="CR15" s="617">
        <v>64615</v>
      </c>
      <c r="CS15" s="618"/>
      <c r="CT15" s="618"/>
      <c r="CU15" s="618"/>
      <c r="CV15" s="618"/>
      <c r="CW15" s="618"/>
      <c r="CX15" s="618"/>
      <c r="CY15" s="619"/>
      <c r="CZ15" s="620">
        <v>3.9</v>
      </c>
      <c r="DA15" s="620"/>
      <c r="DB15" s="620"/>
      <c r="DC15" s="620"/>
      <c r="DD15" s="626" t="s">
        <v>130</v>
      </c>
      <c r="DE15" s="618"/>
      <c r="DF15" s="618"/>
      <c r="DG15" s="618"/>
      <c r="DH15" s="618"/>
      <c r="DI15" s="618"/>
      <c r="DJ15" s="618"/>
      <c r="DK15" s="618"/>
      <c r="DL15" s="618"/>
      <c r="DM15" s="618"/>
      <c r="DN15" s="618"/>
      <c r="DO15" s="618"/>
      <c r="DP15" s="619"/>
      <c r="DQ15" s="626">
        <v>63512</v>
      </c>
      <c r="DR15" s="618"/>
      <c r="DS15" s="618"/>
      <c r="DT15" s="618"/>
      <c r="DU15" s="618"/>
      <c r="DV15" s="618"/>
      <c r="DW15" s="618"/>
      <c r="DX15" s="618"/>
      <c r="DY15" s="618"/>
      <c r="DZ15" s="618"/>
      <c r="EA15" s="618"/>
      <c r="EB15" s="618"/>
      <c r="EC15" s="627"/>
    </row>
    <row r="16" spans="2:143" ht="11.25" customHeight="1" x14ac:dyDescent="0.2">
      <c r="B16" s="614" t="s">
        <v>265</v>
      </c>
      <c r="C16" s="615"/>
      <c r="D16" s="615"/>
      <c r="E16" s="615"/>
      <c r="F16" s="615"/>
      <c r="G16" s="615"/>
      <c r="H16" s="615"/>
      <c r="I16" s="615"/>
      <c r="J16" s="615"/>
      <c r="K16" s="615"/>
      <c r="L16" s="615"/>
      <c r="M16" s="615"/>
      <c r="N16" s="615"/>
      <c r="O16" s="615"/>
      <c r="P16" s="615"/>
      <c r="Q16" s="616"/>
      <c r="R16" s="617">
        <v>840</v>
      </c>
      <c r="S16" s="618"/>
      <c r="T16" s="618"/>
      <c r="U16" s="618"/>
      <c r="V16" s="618"/>
      <c r="W16" s="618"/>
      <c r="X16" s="618"/>
      <c r="Y16" s="619"/>
      <c r="Z16" s="620">
        <v>0</v>
      </c>
      <c r="AA16" s="620"/>
      <c r="AB16" s="620"/>
      <c r="AC16" s="620"/>
      <c r="AD16" s="621">
        <v>840</v>
      </c>
      <c r="AE16" s="621"/>
      <c r="AF16" s="621"/>
      <c r="AG16" s="621"/>
      <c r="AH16" s="621"/>
      <c r="AI16" s="621"/>
      <c r="AJ16" s="621"/>
      <c r="AK16" s="621"/>
      <c r="AL16" s="622">
        <v>0.1</v>
      </c>
      <c r="AM16" s="623"/>
      <c r="AN16" s="623"/>
      <c r="AO16" s="624"/>
      <c r="AP16" s="614" t="s">
        <v>266</v>
      </c>
      <c r="AQ16" s="615"/>
      <c r="AR16" s="615"/>
      <c r="AS16" s="615"/>
      <c r="AT16" s="615"/>
      <c r="AU16" s="615"/>
      <c r="AV16" s="615"/>
      <c r="AW16" s="615"/>
      <c r="AX16" s="615"/>
      <c r="AY16" s="615"/>
      <c r="AZ16" s="615"/>
      <c r="BA16" s="615"/>
      <c r="BB16" s="615"/>
      <c r="BC16" s="615"/>
      <c r="BD16" s="615"/>
      <c r="BE16" s="615"/>
      <c r="BF16" s="616"/>
      <c r="BG16" s="617" t="s">
        <v>130</v>
      </c>
      <c r="BH16" s="618"/>
      <c r="BI16" s="618"/>
      <c r="BJ16" s="618"/>
      <c r="BK16" s="618"/>
      <c r="BL16" s="618"/>
      <c r="BM16" s="618"/>
      <c r="BN16" s="619"/>
      <c r="BO16" s="620" t="s">
        <v>130</v>
      </c>
      <c r="BP16" s="620"/>
      <c r="BQ16" s="620"/>
      <c r="BR16" s="620"/>
      <c r="BS16" s="621" t="s">
        <v>130</v>
      </c>
      <c r="BT16" s="621"/>
      <c r="BU16" s="621"/>
      <c r="BV16" s="621"/>
      <c r="BW16" s="621"/>
      <c r="BX16" s="621"/>
      <c r="BY16" s="621"/>
      <c r="BZ16" s="621"/>
      <c r="CA16" s="621"/>
      <c r="CB16" s="625"/>
      <c r="CD16" s="632" t="s">
        <v>267</v>
      </c>
      <c r="CE16" s="633"/>
      <c r="CF16" s="633"/>
      <c r="CG16" s="633"/>
      <c r="CH16" s="633"/>
      <c r="CI16" s="633"/>
      <c r="CJ16" s="633"/>
      <c r="CK16" s="633"/>
      <c r="CL16" s="633"/>
      <c r="CM16" s="633"/>
      <c r="CN16" s="633"/>
      <c r="CO16" s="633"/>
      <c r="CP16" s="633"/>
      <c r="CQ16" s="634"/>
      <c r="CR16" s="617">
        <v>1996</v>
      </c>
      <c r="CS16" s="618"/>
      <c r="CT16" s="618"/>
      <c r="CU16" s="618"/>
      <c r="CV16" s="618"/>
      <c r="CW16" s="618"/>
      <c r="CX16" s="618"/>
      <c r="CY16" s="619"/>
      <c r="CZ16" s="620">
        <v>0.1</v>
      </c>
      <c r="DA16" s="620"/>
      <c r="DB16" s="620"/>
      <c r="DC16" s="620"/>
      <c r="DD16" s="626" t="s">
        <v>130</v>
      </c>
      <c r="DE16" s="618"/>
      <c r="DF16" s="618"/>
      <c r="DG16" s="618"/>
      <c r="DH16" s="618"/>
      <c r="DI16" s="618"/>
      <c r="DJ16" s="618"/>
      <c r="DK16" s="618"/>
      <c r="DL16" s="618"/>
      <c r="DM16" s="618"/>
      <c r="DN16" s="618"/>
      <c r="DO16" s="618"/>
      <c r="DP16" s="619"/>
      <c r="DQ16" s="626">
        <v>95</v>
      </c>
      <c r="DR16" s="618"/>
      <c r="DS16" s="618"/>
      <c r="DT16" s="618"/>
      <c r="DU16" s="618"/>
      <c r="DV16" s="618"/>
      <c r="DW16" s="618"/>
      <c r="DX16" s="618"/>
      <c r="DY16" s="618"/>
      <c r="DZ16" s="618"/>
      <c r="EA16" s="618"/>
      <c r="EB16" s="618"/>
      <c r="EC16" s="627"/>
    </row>
    <row r="17" spans="2:133" ht="11.25" customHeight="1" x14ac:dyDescent="0.2">
      <c r="B17" s="614" t="s">
        <v>268</v>
      </c>
      <c r="C17" s="615"/>
      <c r="D17" s="615"/>
      <c r="E17" s="615"/>
      <c r="F17" s="615"/>
      <c r="G17" s="615"/>
      <c r="H17" s="615"/>
      <c r="I17" s="615"/>
      <c r="J17" s="615"/>
      <c r="K17" s="615"/>
      <c r="L17" s="615"/>
      <c r="M17" s="615"/>
      <c r="N17" s="615"/>
      <c r="O17" s="615"/>
      <c r="P17" s="615"/>
      <c r="Q17" s="616"/>
      <c r="R17" s="617">
        <v>1322</v>
      </c>
      <c r="S17" s="618"/>
      <c r="T17" s="618"/>
      <c r="U17" s="618"/>
      <c r="V17" s="618"/>
      <c r="W17" s="618"/>
      <c r="X17" s="618"/>
      <c r="Y17" s="619"/>
      <c r="Z17" s="620">
        <v>0.1</v>
      </c>
      <c r="AA17" s="620"/>
      <c r="AB17" s="620"/>
      <c r="AC17" s="620"/>
      <c r="AD17" s="621">
        <v>1322</v>
      </c>
      <c r="AE17" s="621"/>
      <c r="AF17" s="621"/>
      <c r="AG17" s="621"/>
      <c r="AH17" s="621"/>
      <c r="AI17" s="621"/>
      <c r="AJ17" s="621"/>
      <c r="AK17" s="621"/>
      <c r="AL17" s="622">
        <v>0.1</v>
      </c>
      <c r="AM17" s="623"/>
      <c r="AN17" s="623"/>
      <c r="AO17" s="624"/>
      <c r="AP17" s="614" t="s">
        <v>269</v>
      </c>
      <c r="AQ17" s="615"/>
      <c r="AR17" s="615"/>
      <c r="AS17" s="615"/>
      <c r="AT17" s="615"/>
      <c r="AU17" s="615"/>
      <c r="AV17" s="615"/>
      <c r="AW17" s="615"/>
      <c r="AX17" s="615"/>
      <c r="AY17" s="615"/>
      <c r="AZ17" s="615"/>
      <c r="BA17" s="615"/>
      <c r="BB17" s="615"/>
      <c r="BC17" s="615"/>
      <c r="BD17" s="615"/>
      <c r="BE17" s="615"/>
      <c r="BF17" s="616"/>
      <c r="BG17" s="617" t="s">
        <v>130</v>
      </c>
      <c r="BH17" s="618"/>
      <c r="BI17" s="618"/>
      <c r="BJ17" s="618"/>
      <c r="BK17" s="618"/>
      <c r="BL17" s="618"/>
      <c r="BM17" s="618"/>
      <c r="BN17" s="619"/>
      <c r="BO17" s="620" t="s">
        <v>130</v>
      </c>
      <c r="BP17" s="620"/>
      <c r="BQ17" s="620"/>
      <c r="BR17" s="620"/>
      <c r="BS17" s="621" t="s">
        <v>130</v>
      </c>
      <c r="BT17" s="621"/>
      <c r="BU17" s="621"/>
      <c r="BV17" s="621"/>
      <c r="BW17" s="621"/>
      <c r="BX17" s="621"/>
      <c r="BY17" s="621"/>
      <c r="BZ17" s="621"/>
      <c r="CA17" s="621"/>
      <c r="CB17" s="625"/>
      <c r="CD17" s="632" t="s">
        <v>270</v>
      </c>
      <c r="CE17" s="633"/>
      <c r="CF17" s="633"/>
      <c r="CG17" s="633"/>
      <c r="CH17" s="633"/>
      <c r="CI17" s="633"/>
      <c r="CJ17" s="633"/>
      <c r="CK17" s="633"/>
      <c r="CL17" s="633"/>
      <c r="CM17" s="633"/>
      <c r="CN17" s="633"/>
      <c r="CO17" s="633"/>
      <c r="CP17" s="633"/>
      <c r="CQ17" s="634"/>
      <c r="CR17" s="617">
        <v>135918</v>
      </c>
      <c r="CS17" s="618"/>
      <c r="CT17" s="618"/>
      <c r="CU17" s="618"/>
      <c r="CV17" s="618"/>
      <c r="CW17" s="618"/>
      <c r="CX17" s="618"/>
      <c r="CY17" s="619"/>
      <c r="CZ17" s="620">
        <v>8.3000000000000007</v>
      </c>
      <c r="DA17" s="620"/>
      <c r="DB17" s="620"/>
      <c r="DC17" s="620"/>
      <c r="DD17" s="626" t="s">
        <v>130</v>
      </c>
      <c r="DE17" s="618"/>
      <c r="DF17" s="618"/>
      <c r="DG17" s="618"/>
      <c r="DH17" s="618"/>
      <c r="DI17" s="618"/>
      <c r="DJ17" s="618"/>
      <c r="DK17" s="618"/>
      <c r="DL17" s="618"/>
      <c r="DM17" s="618"/>
      <c r="DN17" s="618"/>
      <c r="DO17" s="618"/>
      <c r="DP17" s="619"/>
      <c r="DQ17" s="626">
        <v>135918</v>
      </c>
      <c r="DR17" s="618"/>
      <c r="DS17" s="618"/>
      <c r="DT17" s="618"/>
      <c r="DU17" s="618"/>
      <c r="DV17" s="618"/>
      <c r="DW17" s="618"/>
      <c r="DX17" s="618"/>
      <c r="DY17" s="618"/>
      <c r="DZ17" s="618"/>
      <c r="EA17" s="618"/>
      <c r="EB17" s="618"/>
      <c r="EC17" s="627"/>
    </row>
    <row r="18" spans="2:133" ht="11.25" customHeight="1" x14ac:dyDescent="0.2">
      <c r="B18" s="614" t="s">
        <v>271</v>
      </c>
      <c r="C18" s="615"/>
      <c r="D18" s="615"/>
      <c r="E18" s="615"/>
      <c r="F18" s="615"/>
      <c r="G18" s="615"/>
      <c r="H18" s="615"/>
      <c r="I18" s="615"/>
      <c r="J18" s="615"/>
      <c r="K18" s="615"/>
      <c r="L18" s="615"/>
      <c r="M18" s="615"/>
      <c r="N18" s="615"/>
      <c r="O18" s="615"/>
      <c r="P18" s="615"/>
      <c r="Q18" s="616"/>
      <c r="R18" s="617">
        <v>1106</v>
      </c>
      <c r="S18" s="618"/>
      <c r="T18" s="618"/>
      <c r="U18" s="618"/>
      <c r="V18" s="618"/>
      <c r="W18" s="618"/>
      <c r="X18" s="618"/>
      <c r="Y18" s="619"/>
      <c r="Z18" s="620">
        <v>0.1</v>
      </c>
      <c r="AA18" s="620"/>
      <c r="AB18" s="620"/>
      <c r="AC18" s="620"/>
      <c r="AD18" s="621">
        <v>1106</v>
      </c>
      <c r="AE18" s="621"/>
      <c r="AF18" s="621"/>
      <c r="AG18" s="621"/>
      <c r="AH18" s="621"/>
      <c r="AI18" s="621"/>
      <c r="AJ18" s="621"/>
      <c r="AK18" s="621"/>
      <c r="AL18" s="622">
        <v>0.10000000149011612</v>
      </c>
      <c r="AM18" s="623"/>
      <c r="AN18" s="623"/>
      <c r="AO18" s="624"/>
      <c r="AP18" s="614" t="s">
        <v>272</v>
      </c>
      <c r="AQ18" s="615"/>
      <c r="AR18" s="615"/>
      <c r="AS18" s="615"/>
      <c r="AT18" s="615"/>
      <c r="AU18" s="615"/>
      <c r="AV18" s="615"/>
      <c r="AW18" s="615"/>
      <c r="AX18" s="615"/>
      <c r="AY18" s="615"/>
      <c r="AZ18" s="615"/>
      <c r="BA18" s="615"/>
      <c r="BB18" s="615"/>
      <c r="BC18" s="615"/>
      <c r="BD18" s="615"/>
      <c r="BE18" s="615"/>
      <c r="BF18" s="616"/>
      <c r="BG18" s="617" t="s">
        <v>130</v>
      </c>
      <c r="BH18" s="618"/>
      <c r="BI18" s="618"/>
      <c r="BJ18" s="618"/>
      <c r="BK18" s="618"/>
      <c r="BL18" s="618"/>
      <c r="BM18" s="618"/>
      <c r="BN18" s="619"/>
      <c r="BO18" s="620" t="s">
        <v>130</v>
      </c>
      <c r="BP18" s="620"/>
      <c r="BQ18" s="620"/>
      <c r="BR18" s="620"/>
      <c r="BS18" s="621" t="s">
        <v>130</v>
      </c>
      <c r="BT18" s="621"/>
      <c r="BU18" s="621"/>
      <c r="BV18" s="621"/>
      <c r="BW18" s="621"/>
      <c r="BX18" s="621"/>
      <c r="BY18" s="621"/>
      <c r="BZ18" s="621"/>
      <c r="CA18" s="621"/>
      <c r="CB18" s="625"/>
      <c r="CD18" s="632" t="s">
        <v>273</v>
      </c>
      <c r="CE18" s="633"/>
      <c r="CF18" s="633"/>
      <c r="CG18" s="633"/>
      <c r="CH18" s="633"/>
      <c r="CI18" s="633"/>
      <c r="CJ18" s="633"/>
      <c r="CK18" s="633"/>
      <c r="CL18" s="633"/>
      <c r="CM18" s="633"/>
      <c r="CN18" s="633"/>
      <c r="CO18" s="633"/>
      <c r="CP18" s="633"/>
      <c r="CQ18" s="634"/>
      <c r="CR18" s="617" t="s">
        <v>130</v>
      </c>
      <c r="CS18" s="618"/>
      <c r="CT18" s="618"/>
      <c r="CU18" s="618"/>
      <c r="CV18" s="618"/>
      <c r="CW18" s="618"/>
      <c r="CX18" s="618"/>
      <c r="CY18" s="619"/>
      <c r="CZ18" s="620" t="s">
        <v>130</v>
      </c>
      <c r="DA18" s="620"/>
      <c r="DB18" s="620"/>
      <c r="DC18" s="620"/>
      <c r="DD18" s="626" t="s">
        <v>130</v>
      </c>
      <c r="DE18" s="618"/>
      <c r="DF18" s="618"/>
      <c r="DG18" s="618"/>
      <c r="DH18" s="618"/>
      <c r="DI18" s="618"/>
      <c r="DJ18" s="618"/>
      <c r="DK18" s="618"/>
      <c r="DL18" s="618"/>
      <c r="DM18" s="618"/>
      <c r="DN18" s="618"/>
      <c r="DO18" s="618"/>
      <c r="DP18" s="619"/>
      <c r="DQ18" s="626" t="s">
        <v>130</v>
      </c>
      <c r="DR18" s="618"/>
      <c r="DS18" s="618"/>
      <c r="DT18" s="618"/>
      <c r="DU18" s="618"/>
      <c r="DV18" s="618"/>
      <c r="DW18" s="618"/>
      <c r="DX18" s="618"/>
      <c r="DY18" s="618"/>
      <c r="DZ18" s="618"/>
      <c r="EA18" s="618"/>
      <c r="EB18" s="618"/>
      <c r="EC18" s="627"/>
    </row>
    <row r="19" spans="2:133" ht="11.25" customHeight="1" x14ac:dyDescent="0.2">
      <c r="B19" s="614" t="s">
        <v>274</v>
      </c>
      <c r="C19" s="615"/>
      <c r="D19" s="615"/>
      <c r="E19" s="615"/>
      <c r="F19" s="615"/>
      <c r="G19" s="615"/>
      <c r="H19" s="615"/>
      <c r="I19" s="615"/>
      <c r="J19" s="615"/>
      <c r="K19" s="615"/>
      <c r="L19" s="615"/>
      <c r="M19" s="615"/>
      <c r="N19" s="615"/>
      <c r="O19" s="615"/>
      <c r="P19" s="615"/>
      <c r="Q19" s="616"/>
      <c r="R19" s="617">
        <v>218</v>
      </c>
      <c r="S19" s="618"/>
      <c r="T19" s="618"/>
      <c r="U19" s="618"/>
      <c r="V19" s="618"/>
      <c r="W19" s="618"/>
      <c r="X19" s="618"/>
      <c r="Y19" s="619"/>
      <c r="Z19" s="620">
        <v>0</v>
      </c>
      <c r="AA19" s="620"/>
      <c r="AB19" s="620"/>
      <c r="AC19" s="620"/>
      <c r="AD19" s="621">
        <v>218</v>
      </c>
      <c r="AE19" s="621"/>
      <c r="AF19" s="621"/>
      <c r="AG19" s="621"/>
      <c r="AH19" s="621"/>
      <c r="AI19" s="621"/>
      <c r="AJ19" s="621"/>
      <c r="AK19" s="621"/>
      <c r="AL19" s="622">
        <v>0</v>
      </c>
      <c r="AM19" s="623"/>
      <c r="AN19" s="623"/>
      <c r="AO19" s="624"/>
      <c r="AP19" s="614" t="s">
        <v>275</v>
      </c>
      <c r="AQ19" s="615"/>
      <c r="AR19" s="615"/>
      <c r="AS19" s="615"/>
      <c r="AT19" s="615"/>
      <c r="AU19" s="615"/>
      <c r="AV19" s="615"/>
      <c r="AW19" s="615"/>
      <c r="AX19" s="615"/>
      <c r="AY19" s="615"/>
      <c r="AZ19" s="615"/>
      <c r="BA19" s="615"/>
      <c r="BB19" s="615"/>
      <c r="BC19" s="615"/>
      <c r="BD19" s="615"/>
      <c r="BE19" s="615"/>
      <c r="BF19" s="616"/>
      <c r="BG19" s="617" t="s">
        <v>130</v>
      </c>
      <c r="BH19" s="618"/>
      <c r="BI19" s="618"/>
      <c r="BJ19" s="618"/>
      <c r="BK19" s="618"/>
      <c r="BL19" s="618"/>
      <c r="BM19" s="618"/>
      <c r="BN19" s="619"/>
      <c r="BO19" s="620" t="s">
        <v>130</v>
      </c>
      <c r="BP19" s="620"/>
      <c r="BQ19" s="620"/>
      <c r="BR19" s="620"/>
      <c r="BS19" s="621" t="s">
        <v>130</v>
      </c>
      <c r="BT19" s="621"/>
      <c r="BU19" s="621"/>
      <c r="BV19" s="621"/>
      <c r="BW19" s="621"/>
      <c r="BX19" s="621"/>
      <c r="BY19" s="621"/>
      <c r="BZ19" s="621"/>
      <c r="CA19" s="621"/>
      <c r="CB19" s="625"/>
      <c r="CD19" s="632" t="s">
        <v>276</v>
      </c>
      <c r="CE19" s="633"/>
      <c r="CF19" s="633"/>
      <c r="CG19" s="633"/>
      <c r="CH19" s="633"/>
      <c r="CI19" s="633"/>
      <c r="CJ19" s="633"/>
      <c r="CK19" s="633"/>
      <c r="CL19" s="633"/>
      <c r="CM19" s="633"/>
      <c r="CN19" s="633"/>
      <c r="CO19" s="633"/>
      <c r="CP19" s="633"/>
      <c r="CQ19" s="634"/>
      <c r="CR19" s="617" t="s">
        <v>130</v>
      </c>
      <c r="CS19" s="618"/>
      <c r="CT19" s="618"/>
      <c r="CU19" s="618"/>
      <c r="CV19" s="618"/>
      <c r="CW19" s="618"/>
      <c r="CX19" s="618"/>
      <c r="CY19" s="619"/>
      <c r="CZ19" s="620" t="s">
        <v>130</v>
      </c>
      <c r="DA19" s="620"/>
      <c r="DB19" s="620"/>
      <c r="DC19" s="620"/>
      <c r="DD19" s="626" t="s">
        <v>130</v>
      </c>
      <c r="DE19" s="618"/>
      <c r="DF19" s="618"/>
      <c r="DG19" s="618"/>
      <c r="DH19" s="618"/>
      <c r="DI19" s="618"/>
      <c r="DJ19" s="618"/>
      <c r="DK19" s="618"/>
      <c r="DL19" s="618"/>
      <c r="DM19" s="618"/>
      <c r="DN19" s="618"/>
      <c r="DO19" s="618"/>
      <c r="DP19" s="619"/>
      <c r="DQ19" s="626" t="s">
        <v>130</v>
      </c>
      <c r="DR19" s="618"/>
      <c r="DS19" s="618"/>
      <c r="DT19" s="618"/>
      <c r="DU19" s="618"/>
      <c r="DV19" s="618"/>
      <c r="DW19" s="618"/>
      <c r="DX19" s="618"/>
      <c r="DY19" s="618"/>
      <c r="DZ19" s="618"/>
      <c r="EA19" s="618"/>
      <c r="EB19" s="618"/>
      <c r="EC19" s="627"/>
    </row>
    <row r="20" spans="2:133" ht="11.25" customHeight="1" x14ac:dyDescent="0.2">
      <c r="B20" s="614" t="s">
        <v>277</v>
      </c>
      <c r="C20" s="615"/>
      <c r="D20" s="615"/>
      <c r="E20" s="615"/>
      <c r="F20" s="615"/>
      <c r="G20" s="615"/>
      <c r="H20" s="615"/>
      <c r="I20" s="615"/>
      <c r="J20" s="615"/>
      <c r="K20" s="615"/>
      <c r="L20" s="615"/>
      <c r="M20" s="615"/>
      <c r="N20" s="615"/>
      <c r="O20" s="615"/>
      <c r="P20" s="615"/>
      <c r="Q20" s="616"/>
      <c r="R20" s="617">
        <v>300</v>
      </c>
      <c r="S20" s="618"/>
      <c r="T20" s="618"/>
      <c r="U20" s="618"/>
      <c r="V20" s="618"/>
      <c r="W20" s="618"/>
      <c r="X20" s="618"/>
      <c r="Y20" s="619"/>
      <c r="Z20" s="620">
        <v>0</v>
      </c>
      <c r="AA20" s="620"/>
      <c r="AB20" s="620"/>
      <c r="AC20" s="620"/>
      <c r="AD20" s="621">
        <v>300</v>
      </c>
      <c r="AE20" s="621"/>
      <c r="AF20" s="621"/>
      <c r="AG20" s="621"/>
      <c r="AH20" s="621"/>
      <c r="AI20" s="621"/>
      <c r="AJ20" s="621"/>
      <c r="AK20" s="621"/>
      <c r="AL20" s="622">
        <v>0</v>
      </c>
      <c r="AM20" s="623"/>
      <c r="AN20" s="623"/>
      <c r="AO20" s="624"/>
      <c r="AP20" s="614" t="s">
        <v>278</v>
      </c>
      <c r="AQ20" s="615"/>
      <c r="AR20" s="615"/>
      <c r="AS20" s="615"/>
      <c r="AT20" s="615"/>
      <c r="AU20" s="615"/>
      <c r="AV20" s="615"/>
      <c r="AW20" s="615"/>
      <c r="AX20" s="615"/>
      <c r="AY20" s="615"/>
      <c r="AZ20" s="615"/>
      <c r="BA20" s="615"/>
      <c r="BB20" s="615"/>
      <c r="BC20" s="615"/>
      <c r="BD20" s="615"/>
      <c r="BE20" s="615"/>
      <c r="BF20" s="616"/>
      <c r="BG20" s="617" t="s">
        <v>130</v>
      </c>
      <c r="BH20" s="618"/>
      <c r="BI20" s="618"/>
      <c r="BJ20" s="618"/>
      <c r="BK20" s="618"/>
      <c r="BL20" s="618"/>
      <c r="BM20" s="618"/>
      <c r="BN20" s="619"/>
      <c r="BO20" s="620" t="s">
        <v>130</v>
      </c>
      <c r="BP20" s="620"/>
      <c r="BQ20" s="620"/>
      <c r="BR20" s="620"/>
      <c r="BS20" s="621" t="s">
        <v>130</v>
      </c>
      <c r="BT20" s="621"/>
      <c r="BU20" s="621"/>
      <c r="BV20" s="621"/>
      <c r="BW20" s="621"/>
      <c r="BX20" s="621"/>
      <c r="BY20" s="621"/>
      <c r="BZ20" s="621"/>
      <c r="CA20" s="621"/>
      <c r="CB20" s="625"/>
      <c r="CD20" s="632" t="s">
        <v>279</v>
      </c>
      <c r="CE20" s="633"/>
      <c r="CF20" s="633"/>
      <c r="CG20" s="633"/>
      <c r="CH20" s="633"/>
      <c r="CI20" s="633"/>
      <c r="CJ20" s="633"/>
      <c r="CK20" s="633"/>
      <c r="CL20" s="633"/>
      <c r="CM20" s="633"/>
      <c r="CN20" s="633"/>
      <c r="CO20" s="633"/>
      <c r="CP20" s="633"/>
      <c r="CQ20" s="634"/>
      <c r="CR20" s="617">
        <v>1638749</v>
      </c>
      <c r="CS20" s="618"/>
      <c r="CT20" s="618"/>
      <c r="CU20" s="618"/>
      <c r="CV20" s="618"/>
      <c r="CW20" s="618"/>
      <c r="CX20" s="618"/>
      <c r="CY20" s="619"/>
      <c r="CZ20" s="620">
        <v>100</v>
      </c>
      <c r="DA20" s="620"/>
      <c r="DB20" s="620"/>
      <c r="DC20" s="620"/>
      <c r="DD20" s="626">
        <v>356728</v>
      </c>
      <c r="DE20" s="618"/>
      <c r="DF20" s="618"/>
      <c r="DG20" s="618"/>
      <c r="DH20" s="618"/>
      <c r="DI20" s="618"/>
      <c r="DJ20" s="618"/>
      <c r="DK20" s="618"/>
      <c r="DL20" s="618"/>
      <c r="DM20" s="618"/>
      <c r="DN20" s="618"/>
      <c r="DO20" s="618"/>
      <c r="DP20" s="619"/>
      <c r="DQ20" s="626">
        <v>1136975</v>
      </c>
      <c r="DR20" s="618"/>
      <c r="DS20" s="618"/>
      <c r="DT20" s="618"/>
      <c r="DU20" s="618"/>
      <c r="DV20" s="618"/>
      <c r="DW20" s="618"/>
      <c r="DX20" s="618"/>
      <c r="DY20" s="618"/>
      <c r="DZ20" s="618"/>
      <c r="EA20" s="618"/>
      <c r="EB20" s="618"/>
      <c r="EC20" s="627"/>
    </row>
    <row r="21" spans="2:133" ht="11.25" customHeight="1" x14ac:dyDescent="0.2">
      <c r="B21" s="614" t="s">
        <v>280</v>
      </c>
      <c r="C21" s="615"/>
      <c r="D21" s="615"/>
      <c r="E21" s="615"/>
      <c r="F21" s="615"/>
      <c r="G21" s="615"/>
      <c r="H21" s="615"/>
      <c r="I21" s="615"/>
      <c r="J21" s="615"/>
      <c r="K21" s="615"/>
      <c r="L21" s="615"/>
      <c r="M21" s="615"/>
      <c r="N21" s="615"/>
      <c r="O21" s="615"/>
      <c r="P21" s="615"/>
      <c r="Q21" s="616"/>
      <c r="R21" s="617">
        <v>107</v>
      </c>
      <c r="S21" s="618"/>
      <c r="T21" s="618"/>
      <c r="U21" s="618"/>
      <c r="V21" s="618"/>
      <c r="W21" s="618"/>
      <c r="X21" s="618"/>
      <c r="Y21" s="619"/>
      <c r="Z21" s="620">
        <v>0</v>
      </c>
      <c r="AA21" s="620"/>
      <c r="AB21" s="620"/>
      <c r="AC21" s="620"/>
      <c r="AD21" s="621">
        <v>107</v>
      </c>
      <c r="AE21" s="621"/>
      <c r="AF21" s="621"/>
      <c r="AG21" s="621"/>
      <c r="AH21" s="621"/>
      <c r="AI21" s="621"/>
      <c r="AJ21" s="621"/>
      <c r="AK21" s="621"/>
      <c r="AL21" s="622">
        <v>0</v>
      </c>
      <c r="AM21" s="623"/>
      <c r="AN21" s="623"/>
      <c r="AO21" s="624"/>
      <c r="AP21" s="636" t="s">
        <v>281</v>
      </c>
      <c r="AQ21" s="637"/>
      <c r="AR21" s="637"/>
      <c r="AS21" s="637"/>
      <c r="AT21" s="637"/>
      <c r="AU21" s="637"/>
      <c r="AV21" s="637"/>
      <c r="AW21" s="637"/>
      <c r="AX21" s="637"/>
      <c r="AY21" s="637"/>
      <c r="AZ21" s="637"/>
      <c r="BA21" s="637"/>
      <c r="BB21" s="637"/>
      <c r="BC21" s="637"/>
      <c r="BD21" s="637"/>
      <c r="BE21" s="637"/>
      <c r="BF21" s="638"/>
      <c r="BG21" s="617" t="s">
        <v>130</v>
      </c>
      <c r="BH21" s="618"/>
      <c r="BI21" s="618"/>
      <c r="BJ21" s="618"/>
      <c r="BK21" s="618"/>
      <c r="BL21" s="618"/>
      <c r="BM21" s="618"/>
      <c r="BN21" s="619"/>
      <c r="BO21" s="620" t="s">
        <v>130</v>
      </c>
      <c r="BP21" s="620"/>
      <c r="BQ21" s="620"/>
      <c r="BR21" s="620"/>
      <c r="BS21" s="621" t="s">
        <v>130</v>
      </c>
      <c r="BT21" s="621"/>
      <c r="BU21" s="621"/>
      <c r="BV21" s="621"/>
      <c r="BW21" s="621"/>
      <c r="BX21" s="621"/>
      <c r="BY21" s="621"/>
      <c r="BZ21" s="621"/>
      <c r="CA21" s="621"/>
      <c r="CB21" s="625"/>
      <c r="CD21" s="645"/>
      <c r="CE21" s="646"/>
      <c r="CF21" s="646"/>
      <c r="CG21" s="646"/>
      <c r="CH21" s="646"/>
      <c r="CI21" s="646"/>
      <c r="CJ21" s="646"/>
      <c r="CK21" s="646"/>
      <c r="CL21" s="646"/>
      <c r="CM21" s="646"/>
      <c r="CN21" s="646"/>
      <c r="CO21" s="646"/>
      <c r="CP21" s="646"/>
      <c r="CQ21" s="647"/>
      <c r="CR21" s="648"/>
      <c r="CS21" s="640"/>
      <c r="CT21" s="640"/>
      <c r="CU21" s="640"/>
      <c r="CV21" s="640"/>
      <c r="CW21" s="640"/>
      <c r="CX21" s="640"/>
      <c r="CY21" s="649"/>
      <c r="CZ21" s="650"/>
      <c r="DA21" s="650"/>
      <c r="DB21" s="650"/>
      <c r="DC21" s="650"/>
      <c r="DD21" s="639"/>
      <c r="DE21" s="640"/>
      <c r="DF21" s="640"/>
      <c r="DG21" s="640"/>
      <c r="DH21" s="640"/>
      <c r="DI21" s="640"/>
      <c r="DJ21" s="640"/>
      <c r="DK21" s="640"/>
      <c r="DL21" s="640"/>
      <c r="DM21" s="640"/>
      <c r="DN21" s="640"/>
      <c r="DO21" s="640"/>
      <c r="DP21" s="649"/>
      <c r="DQ21" s="639"/>
      <c r="DR21" s="640"/>
      <c r="DS21" s="640"/>
      <c r="DT21" s="640"/>
      <c r="DU21" s="640"/>
      <c r="DV21" s="640"/>
      <c r="DW21" s="640"/>
      <c r="DX21" s="640"/>
      <c r="DY21" s="640"/>
      <c r="DZ21" s="640"/>
      <c r="EA21" s="640"/>
      <c r="EB21" s="640"/>
      <c r="EC21" s="641"/>
    </row>
    <row r="22" spans="2:133" ht="11.25" customHeight="1" x14ac:dyDescent="0.2">
      <c r="B22" s="642" t="s">
        <v>282</v>
      </c>
      <c r="C22" s="643"/>
      <c r="D22" s="643"/>
      <c r="E22" s="643"/>
      <c r="F22" s="643"/>
      <c r="G22" s="643"/>
      <c r="H22" s="643"/>
      <c r="I22" s="643"/>
      <c r="J22" s="643"/>
      <c r="K22" s="643"/>
      <c r="L22" s="643"/>
      <c r="M22" s="643"/>
      <c r="N22" s="643"/>
      <c r="O22" s="643"/>
      <c r="P22" s="643"/>
      <c r="Q22" s="644"/>
      <c r="R22" s="617">
        <v>481</v>
      </c>
      <c r="S22" s="618"/>
      <c r="T22" s="618"/>
      <c r="U22" s="618"/>
      <c r="V22" s="618"/>
      <c r="W22" s="618"/>
      <c r="X22" s="618"/>
      <c r="Y22" s="619"/>
      <c r="Z22" s="620">
        <v>0</v>
      </c>
      <c r="AA22" s="620"/>
      <c r="AB22" s="620"/>
      <c r="AC22" s="620"/>
      <c r="AD22" s="621">
        <v>481</v>
      </c>
      <c r="AE22" s="621"/>
      <c r="AF22" s="621"/>
      <c r="AG22" s="621"/>
      <c r="AH22" s="621"/>
      <c r="AI22" s="621"/>
      <c r="AJ22" s="621"/>
      <c r="AK22" s="621"/>
      <c r="AL22" s="622">
        <v>0</v>
      </c>
      <c r="AM22" s="623"/>
      <c r="AN22" s="623"/>
      <c r="AO22" s="624"/>
      <c r="AP22" s="636" t="s">
        <v>283</v>
      </c>
      <c r="AQ22" s="637"/>
      <c r="AR22" s="637"/>
      <c r="AS22" s="637"/>
      <c r="AT22" s="637"/>
      <c r="AU22" s="637"/>
      <c r="AV22" s="637"/>
      <c r="AW22" s="637"/>
      <c r="AX22" s="637"/>
      <c r="AY22" s="637"/>
      <c r="AZ22" s="637"/>
      <c r="BA22" s="637"/>
      <c r="BB22" s="637"/>
      <c r="BC22" s="637"/>
      <c r="BD22" s="637"/>
      <c r="BE22" s="637"/>
      <c r="BF22" s="638"/>
      <c r="BG22" s="617" t="s">
        <v>130</v>
      </c>
      <c r="BH22" s="618"/>
      <c r="BI22" s="618"/>
      <c r="BJ22" s="618"/>
      <c r="BK22" s="618"/>
      <c r="BL22" s="618"/>
      <c r="BM22" s="618"/>
      <c r="BN22" s="619"/>
      <c r="BO22" s="620" t="s">
        <v>130</v>
      </c>
      <c r="BP22" s="620"/>
      <c r="BQ22" s="620"/>
      <c r="BR22" s="620"/>
      <c r="BS22" s="621" t="s">
        <v>130</v>
      </c>
      <c r="BT22" s="621"/>
      <c r="BU22" s="621"/>
      <c r="BV22" s="621"/>
      <c r="BW22" s="621"/>
      <c r="BX22" s="621"/>
      <c r="BY22" s="621"/>
      <c r="BZ22" s="621"/>
      <c r="CA22" s="621"/>
      <c r="CB22" s="625"/>
      <c r="CD22" s="599" t="s">
        <v>284</v>
      </c>
      <c r="CE22" s="600"/>
      <c r="CF22" s="600"/>
      <c r="CG22" s="600"/>
      <c r="CH22" s="600"/>
      <c r="CI22" s="600"/>
      <c r="CJ22" s="600"/>
      <c r="CK22" s="600"/>
      <c r="CL22" s="600"/>
      <c r="CM22" s="600"/>
      <c r="CN22" s="600"/>
      <c r="CO22" s="600"/>
      <c r="CP22" s="600"/>
      <c r="CQ22" s="600"/>
      <c r="CR22" s="600"/>
      <c r="CS22" s="600"/>
      <c r="CT22" s="600"/>
      <c r="CU22" s="600"/>
      <c r="CV22" s="600"/>
      <c r="CW22" s="600"/>
      <c r="CX22" s="600"/>
      <c r="CY22" s="600"/>
      <c r="CZ22" s="600"/>
      <c r="DA22" s="600"/>
      <c r="DB22" s="600"/>
      <c r="DC22" s="600"/>
      <c r="DD22" s="600"/>
      <c r="DE22" s="600"/>
      <c r="DF22" s="600"/>
      <c r="DG22" s="600"/>
      <c r="DH22" s="600"/>
      <c r="DI22" s="600"/>
      <c r="DJ22" s="600"/>
      <c r="DK22" s="600"/>
      <c r="DL22" s="600"/>
      <c r="DM22" s="600"/>
      <c r="DN22" s="600"/>
      <c r="DO22" s="600"/>
      <c r="DP22" s="600"/>
      <c r="DQ22" s="600"/>
      <c r="DR22" s="600"/>
      <c r="DS22" s="600"/>
      <c r="DT22" s="600"/>
      <c r="DU22" s="600"/>
      <c r="DV22" s="600"/>
      <c r="DW22" s="600"/>
      <c r="DX22" s="600"/>
      <c r="DY22" s="600"/>
      <c r="DZ22" s="600"/>
      <c r="EA22" s="600"/>
      <c r="EB22" s="600"/>
      <c r="EC22" s="601"/>
    </row>
    <row r="23" spans="2:133" ht="11.25" customHeight="1" x14ac:dyDescent="0.2">
      <c r="B23" s="614" t="s">
        <v>285</v>
      </c>
      <c r="C23" s="615"/>
      <c r="D23" s="615"/>
      <c r="E23" s="615"/>
      <c r="F23" s="615"/>
      <c r="G23" s="615"/>
      <c r="H23" s="615"/>
      <c r="I23" s="615"/>
      <c r="J23" s="615"/>
      <c r="K23" s="615"/>
      <c r="L23" s="615"/>
      <c r="M23" s="615"/>
      <c r="N23" s="615"/>
      <c r="O23" s="615"/>
      <c r="P23" s="615"/>
      <c r="Q23" s="616"/>
      <c r="R23" s="617">
        <v>913328</v>
      </c>
      <c r="S23" s="618"/>
      <c r="T23" s="618"/>
      <c r="U23" s="618"/>
      <c r="V23" s="618"/>
      <c r="W23" s="618"/>
      <c r="X23" s="618"/>
      <c r="Y23" s="619"/>
      <c r="Z23" s="620">
        <v>52.2</v>
      </c>
      <c r="AA23" s="620"/>
      <c r="AB23" s="620"/>
      <c r="AC23" s="620"/>
      <c r="AD23" s="621">
        <v>777460</v>
      </c>
      <c r="AE23" s="621"/>
      <c r="AF23" s="621"/>
      <c r="AG23" s="621"/>
      <c r="AH23" s="621"/>
      <c r="AI23" s="621"/>
      <c r="AJ23" s="621"/>
      <c r="AK23" s="621"/>
      <c r="AL23" s="622">
        <v>76.2</v>
      </c>
      <c r="AM23" s="623"/>
      <c r="AN23" s="623"/>
      <c r="AO23" s="624"/>
      <c r="AP23" s="636" t="s">
        <v>286</v>
      </c>
      <c r="AQ23" s="637"/>
      <c r="AR23" s="637"/>
      <c r="AS23" s="637"/>
      <c r="AT23" s="637"/>
      <c r="AU23" s="637"/>
      <c r="AV23" s="637"/>
      <c r="AW23" s="637"/>
      <c r="AX23" s="637"/>
      <c r="AY23" s="637"/>
      <c r="AZ23" s="637"/>
      <c r="BA23" s="637"/>
      <c r="BB23" s="637"/>
      <c r="BC23" s="637"/>
      <c r="BD23" s="637"/>
      <c r="BE23" s="637"/>
      <c r="BF23" s="638"/>
      <c r="BG23" s="617" t="s">
        <v>130</v>
      </c>
      <c r="BH23" s="618"/>
      <c r="BI23" s="618"/>
      <c r="BJ23" s="618"/>
      <c r="BK23" s="618"/>
      <c r="BL23" s="618"/>
      <c r="BM23" s="618"/>
      <c r="BN23" s="619"/>
      <c r="BO23" s="620" t="s">
        <v>130</v>
      </c>
      <c r="BP23" s="620"/>
      <c r="BQ23" s="620"/>
      <c r="BR23" s="620"/>
      <c r="BS23" s="621" t="s">
        <v>130</v>
      </c>
      <c r="BT23" s="621"/>
      <c r="BU23" s="621"/>
      <c r="BV23" s="621"/>
      <c r="BW23" s="621"/>
      <c r="BX23" s="621"/>
      <c r="BY23" s="621"/>
      <c r="BZ23" s="621"/>
      <c r="CA23" s="621"/>
      <c r="CB23" s="625"/>
      <c r="CD23" s="599" t="s">
        <v>225</v>
      </c>
      <c r="CE23" s="600"/>
      <c r="CF23" s="600"/>
      <c r="CG23" s="600"/>
      <c r="CH23" s="600"/>
      <c r="CI23" s="600"/>
      <c r="CJ23" s="600"/>
      <c r="CK23" s="600"/>
      <c r="CL23" s="600"/>
      <c r="CM23" s="600"/>
      <c r="CN23" s="600"/>
      <c r="CO23" s="600"/>
      <c r="CP23" s="600"/>
      <c r="CQ23" s="601"/>
      <c r="CR23" s="599" t="s">
        <v>287</v>
      </c>
      <c r="CS23" s="600"/>
      <c r="CT23" s="600"/>
      <c r="CU23" s="600"/>
      <c r="CV23" s="600"/>
      <c r="CW23" s="600"/>
      <c r="CX23" s="600"/>
      <c r="CY23" s="601"/>
      <c r="CZ23" s="599" t="s">
        <v>288</v>
      </c>
      <c r="DA23" s="600"/>
      <c r="DB23" s="600"/>
      <c r="DC23" s="601"/>
      <c r="DD23" s="599" t="s">
        <v>289</v>
      </c>
      <c r="DE23" s="600"/>
      <c r="DF23" s="600"/>
      <c r="DG23" s="600"/>
      <c r="DH23" s="600"/>
      <c r="DI23" s="600"/>
      <c r="DJ23" s="600"/>
      <c r="DK23" s="601"/>
      <c r="DL23" s="651" t="s">
        <v>290</v>
      </c>
      <c r="DM23" s="652"/>
      <c r="DN23" s="652"/>
      <c r="DO23" s="652"/>
      <c r="DP23" s="652"/>
      <c r="DQ23" s="652"/>
      <c r="DR23" s="652"/>
      <c r="DS23" s="652"/>
      <c r="DT23" s="652"/>
      <c r="DU23" s="652"/>
      <c r="DV23" s="653"/>
      <c r="DW23" s="599" t="s">
        <v>291</v>
      </c>
      <c r="DX23" s="600"/>
      <c r="DY23" s="600"/>
      <c r="DZ23" s="600"/>
      <c r="EA23" s="600"/>
      <c r="EB23" s="600"/>
      <c r="EC23" s="601"/>
    </row>
    <row r="24" spans="2:133" ht="11.25" customHeight="1" x14ac:dyDescent="0.2">
      <c r="B24" s="614" t="s">
        <v>292</v>
      </c>
      <c r="C24" s="615"/>
      <c r="D24" s="615"/>
      <c r="E24" s="615"/>
      <c r="F24" s="615"/>
      <c r="G24" s="615"/>
      <c r="H24" s="615"/>
      <c r="I24" s="615"/>
      <c r="J24" s="615"/>
      <c r="K24" s="615"/>
      <c r="L24" s="615"/>
      <c r="M24" s="615"/>
      <c r="N24" s="615"/>
      <c r="O24" s="615"/>
      <c r="P24" s="615"/>
      <c r="Q24" s="616"/>
      <c r="R24" s="617">
        <v>777460</v>
      </c>
      <c r="S24" s="618"/>
      <c r="T24" s="618"/>
      <c r="U24" s="618"/>
      <c r="V24" s="618"/>
      <c r="W24" s="618"/>
      <c r="X24" s="618"/>
      <c r="Y24" s="619"/>
      <c r="Z24" s="620">
        <v>44.4</v>
      </c>
      <c r="AA24" s="620"/>
      <c r="AB24" s="620"/>
      <c r="AC24" s="620"/>
      <c r="AD24" s="621">
        <v>777460</v>
      </c>
      <c r="AE24" s="621"/>
      <c r="AF24" s="621"/>
      <c r="AG24" s="621"/>
      <c r="AH24" s="621"/>
      <c r="AI24" s="621"/>
      <c r="AJ24" s="621"/>
      <c r="AK24" s="621"/>
      <c r="AL24" s="622">
        <v>76.2</v>
      </c>
      <c r="AM24" s="623"/>
      <c r="AN24" s="623"/>
      <c r="AO24" s="624"/>
      <c r="AP24" s="636" t="s">
        <v>293</v>
      </c>
      <c r="AQ24" s="637"/>
      <c r="AR24" s="637"/>
      <c r="AS24" s="637"/>
      <c r="AT24" s="637"/>
      <c r="AU24" s="637"/>
      <c r="AV24" s="637"/>
      <c r="AW24" s="637"/>
      <c r="AX24" s="637"/>
      <c r="AY24" s="637"/>
      <c r="AZ24" s="637"/>
      <c r="BA24" s="637"/>
      <c r="BB24" s="637"/>
      <c r="BC24" s="637"/>
      <c r="BD24" s="637"/>
      <c r="BE24" s="637"/>
      <c r="BF24" s="638"/>
      <c r="BG24" s="617" t="s">
        <v>130</v>
      </c>
      <c r="BH24" s="618"/>
      <c r="BI24" s="618"/>
      <c r="BJ24" s="618"/>
      <c r="BK24" s="618"/>
      <c r="BL24" s="618"/>
      <c r="BM24" s="618"/>
      <c r="BN24" s="619"/>
      <c r="BO24" s="620" t="s">
        <v>130</v>
      </c>
      <c r="BP24" s="620"/>
      <c r="BQ24" s="620"/>
      <c r="BR24" s="620"/>
      <c r="BS24" s="621" t="s">
        <v>130</v>
      </c>
      <c r="BT24" s="621"/>
      <c r="BU24" s="621"/>
      <c r="BV24" s="621"/>
      <c r="BW24" s="621"/>
      <c r="BX24" s="621"/>
      <c r="BY24" s="621"/>
      <c r="BZ24" s="621"/>
      <c r="CA24" s="621"/>
      <c r="CB24" s="625"/>
      <c r="CD24" s="628" t="s">
        <v>294</v>
      </c>
      <c r="CE24" s="629"/>
      <c r="CF24" s="629"/>
      <c r="CG24" s="629"/>
      <c r="CH24" s="629"/>
      <c r="CI24" s="629"/>
      <c r="CJ24" s="629"/>
      <c r="CK24" s="629"/>
      <c r="CL24" s="629"/>
      <c r="CM24" s="629"/>
      <c r="CN24" s="629"/>
      <c r="CO24" s="629"/>
      <c r="CP24" s="629"/>
      <c r="CQ24" s="630"/>
      <c r="CR24" s="606">
        <v>597740</v>
      </c>
      <c r="CS24" s="607"/>
      <c r="CT24" s="607"/>
      <c r="CU24" s="607"/>
      <c r="CV24" s="607"/>
      <c r="CW24" s="607"/>
      <c r="CX24" s="607"/>
      <c r="CY24" s="608"/>
      <c r="CZ24" s="611">
        <v>36.5</v>
      </c>
      <c r="DA24" s="612"/>
      <c r="DB24" s="612"/>
      <c r="DC24" s="631"/>
      <c r="DD24" s="654">
        <v>492955</v>
      </c>
      <c r="DE24" s="607"/>
      <c r="DF24" s="607"/>
      <c r="DG24" s="607"/>
      <c r="DH24" s="607"/>
      <c r="DI24" s="607"/>
      <c r="DJ24" s="607"/>
      <c r="DK24" s="608"/>
      <c r="DL24" s="654">
        <v>491699</v>
      </c>
      <c r="DM24" s="607"/>
      <c r="DN24" s="607"/>
      <c r="DO24" s="607"/>
      <c r="DP24" s="607"/>
      <c r="DQ24" s="607"/>
      <c r="DR24" s="607"/>
      <c r="DS24" s="607"/>
      <c r="DT24" s="607"/>
      <c r="DU24" s="607"/>
      <c r="DV24" s="608"/>
      <c r="DW24" s="611">
        <v>46.6</v>
      </c>
      <c r="DX24" s="612"/>
      <c r="DY24" s="612"/>
      <c r="DZ24" s="612"/>
      <c r="EA24" s="612"/>
      <c r="EB24" s="612"/>
      <c r="EC24" s="613"/>
    </row>
    <row r="25" spans="2:133" ht="11.25" customHeight="1" x14ac:dyDescent="0.2">
      <c r="B25" s="614" t="s">
        <v>295</v>
      </c>
      <c r="C25" s="615"/>
      <c r="D25" s="615"/>
      <c r="E25" s="615"/>
      <c r="F25" s="615"/>
      <c r="G25" s="615"/>
      <c r="H25" s="615"/>
      <c r="I25" s="615"/>
      <c r="J25" s="615"/>
      <c r="K25" s="615"/>
      <c r="L25" s="615"/>
      <c r="M25" s="615"/>
      <c r="N25" s="615"/>
      <c r="O25" s="615"/>
      <c r="P25" s="615"/>
      <c r="Q25" s="616"/>
      <c r="R25" s="617">
        <v>135868</v>
      </c>
      <c r="S25" s="618"/>
      <c r="T25" s="618"/>
      <c r="U25" s="618"/>
      <c r="V25" s="618"/>
      <c r="W25" s="618"/>
      <c r="X25" s="618"/>
      <c r="Y25" s="619"/>
      <c r="Z25" s="620">
        <v>7.8</v>
      </c>
      <c r="AA25" s="620"/>
      <c r="AB25" s="620"/>
      <c r="AC25" s="620"/>
      <c r="AD25" s="621" t="s">
        <v>130</v>
      </c>
      <c r="AE25" s="621"/>
      <c r="AF25" s="621"/>
      <c r="AG25" s="621"/>
      <c r="AH25" s="621"/>
      <c r="AI25" s="621"/>
      <c r="AJ25" s="621"/>
      <c r="AK25" s="621"/>
      <c r="AL25" s="622" t="s">
        <v>130</v>
      </c>
      <c r="AM25" s="623"/>
      <c r="AN25" s="623"/>
      <c r="AO25" s="624"/>
      <c r="AP25" s="636" t="s">
        <v>296</v>
      </c>
      <c r="AQ25" s="637"/>
      <c r="AR25" s="637"/>
      <c r="AS25" s="637"/>
      <c r="AT25" s="637"/>
      <c r="AU25" s="637"/>
      <c r="AV25" s="637"/>
      <c r="AW25" s="637"/>
      <c r="AX25" s="637"/>
      <c r="AY25" s="637"/>
      <c r="AZ25" s="637"/>
      <c r="BA25" s="637"/>
      <c r="BB25" s="637"/>
      <c r="BC25" s="637"/>
      <c r="BD25" s="637"/>
      <c r="BE25" s="637"/>
      <c r="BF25" s="638"/>
      <c r="BG25" s="617" t="s">
        <v>130</v>
      </c>
      <c r="BH25" s="618"/>
      <c r="BI25" s="618"/>
      <c r="BJ25" s="618"/>
      <c r="BK25" s="618"/>
      <c r="BL25" s="618"/>
      <c r="BM25" s="618"/>
      <c r="BN25" s="619"/>
      <c r="BO25" s="620" t="s">
        <v>130</v>
      </c>
      <c r="BP25" s="620"/>
      <c r="BQ25" s="620"/>
      <c r="BR25" s="620"/>
      <c r="BS25" s="621" t="s">
        <v>130</v>
      </c>
      <c r="BT25" s="621"/>
      <c r="BU25" s="621"/>
      <c r="BV25" s="621"/>
      <c r="BW25" s="621"/>
      <c r="BX25" s="621"/>
      <c r="BY25" s="621"/>
      <c r="BZ25" s="621"/>
      <c r="CA25" s="621"/>
      <c r="CB25" s="625"/>
      <c r="CD25" s="632" t="s">
        <v>297</v>
      </c>
      <c r="CE25" s="633"/>
      <c r="CF25" s="633"/>
      <c r="CG25" s="633"/>
      <c r="CH25" s="633"/>
      <c r="CI25" s="633"/>
      <c r="CJ25" s="633"/>
      <c r="CK25" s="633"/>
      <c r="CL25" s="633"/>
      <c r="CM25" s="633"/>
      <c r="CN25" s="633"/>
      <c r="CO25" s="633"/>
      <c r="CP25" s="633"/>
      <c r="CQ25" s="634"/>
      <c r="CR25" s="617">
        <v>398953</v>
      </c>
      <c r="CS25" s="655"/>
      <c r="CT25" s="655"/>
      <c r="CU25" s="655"/>
      <c r="CV25" s="655"/>
      <c r="CW25" s="655"/>
      <c r="CX25" s="655"/>
      <c r="CY25" s="656"/>
      <c r="CZ25" s="622">
        <v>24.3</v>
      </c>
      <c r="DA25" s="657"/>
      <c r="DB25" s="657"/>
      <c r="DC25" s="660"/>
      <c r="DD25" s="626">
        <v>338538</v>
      </c>
      <c r="DE25" s="655"/>
      <c r="DF25" s="655"/>
      <c r="DG25" s="655"/>
      <c r="DH25" s="655"/>
      <c r="DI25" s="655"/>
      <c r="DJ25" s="655"/>
      <c r="DK25" s="656"/>
      <c r="DL25" s="626">
        <v>337858</v>
      </c>
      <c r="DM25" s="655"/>
      <c r="DN25" s="655"/>
      <c r="DO25" s="655"/>
      <c r="DP25" s="655"/>
      <c r="DQ25" s="655"/>
      <c r="DR25" s="655"/>
      <c r="DS25" s="655"/>
      <c r="DT25" s="655"/>
      <c r="DU25" s="655"/>
      <c r="DV25" s="656"/>
      <c r="DW25" s="622">
        <v>32</v>
      </c>
      <c r="DX25" s="657"/>
      <c r="DY25" s="657"/>
      <c r="DZ25" s="657"/>
      <c r="EA25" s="657"/>
      <c r="EB25" s="657"/>
      <c r="EC25" s="658"/>
    </row>
    <row r="26" spans="2:133" ht="11.25" customHeight="1" x14ac:dyDescent="0.2">
      <c r="B26" s="614" t="s">
        <v>298</v>
      </c>
      <c r="C26" s="615"/>
      <c r="D26" s="615"/>
      <c r="E26" s="615"/>
      <c r="F26" s="615"/>
      <c r="G26" s="615"/>
      <c r="H26" s="615"/>
      <c r="I26" s="615"/>
      <c r="J26" s="615"/>
      <c r="K26" s="615"/>
      <c r="L26" s="615"/>
      <c r="M26" s="615"/>
      <c r="N26" s="615"/>
      <c r="O26" s="615"/>
      <c r="P26" s="615"/>
      <c r="Q26" s="616"/>
      <c r="R26" s="617" t="s">
        <v>130</v>
      </c>
      <c r="S26" s="618"/>
      <c r="T26" s="618"/>
      <c r="U26" s="618"/>
      <c r="V26" s="618"/>
      <c r="W26" s="618"/>
      <c r="X26" s="618"/>
      <c r="Y26" s="619"/>
      <c r="Z26" s="620" t="s">
        <v>130</v>
      </c>
      <c r="AA26" s="620"/>
      <c r="AB26" s="620"/>
      <c r="AC26" s="620"/>
      <c r="AD26" s="621" t="s">
        <v>130</v>
      </c>
      <c r="AE26" s="621"/>
      <c r="AF26" s="621"/>
      <c r="AG26" s="621"/>
      <c r="AH26" s="621"/>
      <c r="AI26" s="621"/>
      <c r="AJ26" s="621"/>
      <c r="AK26" s="621"/>
      <c r="AL26" s="622" t="s">
        <v>130</v>
      </c>
      <c r="AM26" s="623"/>
      <c r="AN26" s="623"/>
      <c r="AO26" s="624"/>
      <c r="AP26" s="636" t="s">
        <v>299</v>
      </c>
      <c r="AQ26" s="659"/>
      <c r="AR26" s="659"/>
      <c r="AS26" s="659"/>
      <c r="AT26" s="659"/>
      <c r="AU26" s="659"/>
      <c r="AV26" s="659"/>
      <c r="AW26" s="659"/>
      <c r="AX26" s="659"/>
      <c r="AY26" s="659"/>
      <c r="AZ26" s="659"/>
      <c r="BA26" s="659"/>
      <c r="BB26" s="659"/>
      <c r="BC26" s="659"/>
      <c r="BD26" s="659"/>
      <c r="BE26" s="659"/>
      <c r="BF26" s="638"/>
      <c r="BG26" s="617" t="s">
        <v>130</v>
      </c>
      <c r="BH26" s="618"/>
      <c r="BI26" s="618"/>
      <c r="BJ26" s="618"/>
      <c r="BK26" s="618"/>
      <c r="BL26" s="618"/>
      <c r="BM26" s="618"/>
      <c r="BN26" s="619"/>
      <c r="BO26" s="620" t="s">
        <v>130</v>
      </c>
      <c r="BP26" s="620"/>
      <c r="BQ26" s="620"/>
      <c r="BR26" s="620"/>
      <c r="BS26" s="621" t="s">
        <v>130</v>
      </c>
      <c r="BT26" s="621"/>
      <c r="BU26" s="621"/>
      <c r="BV26" s="621"/>
      <c r="BW26" s="621"/>
      <c r="BX26" s="621"/>
      <c r="BY26" s="621"/>
      <c r="BZ26" s="621"/>
      <c r="CA26" s="621"/>
      <c r="CB26" s="625"/>
      <c r="CD26" s="632" t="s">
        <v>300</v>
      </c>
      <c r="CE26" s="633"/>
      <c r="CF26" s="633"/>
      <c r="CG26" s="633"/>
      <c r="CH26" s="633"/>
      <c r="CI26" s="633"/>
      <c r="CJ26" s="633"/>
      <c r="CK26" s="633"/>
      <c r="CL26" s="633"/>
      <c r="CM26" s="633"/>
      <c r="CN26" s="633"/>
      <c r="CO26" s="633"/>
      <c r="CP26" s="633"/>
      <c r="CQ26" s="634"/>
      <c r="CR26" s="617">
        <v>205167</v>
      </c>
      <c r="CS26" s="618"/>
      <c r="CT26" s="618"/>
      <c r="CU26" s="618"/>
      <c r="CV26" s="618"/>
      <c r="CW26" s="618"/>
      <c r="CX26" s="618"/>
      <c r="CY26" s="619"/>
      <c r="CZ26" s="622">
        <v>12.5</v>
      </c>
      <c r="DA26" s="657"/>
      <c r="DB26" s="657"/>
      <c r="DC26" s="660"/>
      <c r="DD26" s="626">
        <v>161189</v>
      </c>
      <c r="DE26" s="618"/>
      <c r="DF26" s="618"/>
      <c r="DG26" s="618"/>
      <c r="DH26" s="618"/>
      <c r="DI26" s="618"/>
      <c r="DJ26" s="618"/>
      <c r="DK26" s="619"/>
      <c r="DL26" s="626" t="s">
        <v>130</v>
      </c>
      <c r="DM26" s="618"/>
      <c r="DN26" s="618"/>
      <c r="DO26" s="618"/>
      <c r="DP26" s="618"/>
      <c r="DQ26" s="618"/>
      <c r="DR26" s="618"/>
      <c r="DS26" s="618"/>
      <c r="DT26" s="618"/>
      <c r="DU26" s="618"/>
      <c r="DV26" s="619"/>
      <c r="DW26" s="622" t="s">
        <v>130</v>
      </c>
      <c r="DX26" s="657"/>
      <c r="DY26" s="657"/>
      <c r="DZ26" s="657"/>
      <c r="EA26" s="657"/>
      <c r="EB26" s="657"/>
      <c r="EC26" s="658"/>
    </row>
    <row r="27" spans="2:133" ht="11.25" customHeight="1" x14ac:dyDescent="0.2">
      <c r="B27" s="614" t="s">
        <v>301</v>
      </c>
      <c r="C27" s="615"/>
      <c r="D27" s="615"/>
      <c r="E27" s="615"/>
      <c r="F27" s="615"/>
      <c r="G27" s="615"/>
      <c r="H27" s="615"/>
      <c r="I27" s="615"/>
      <c r="J27" s="615"/>
      <c r="K27" s="615"/>
      <c r="L27" s="615"/>
      <c r="M27" s="615"/>
      <c r="N27" s="615"/>
      <c r="O27" s="615"/>
      <c r="P27" s="615"/>
      <c r="Q27" s="616"/>
      <c r="R27" s="617">
        <v>1155355</v>
      </c>
      <c r="S27" s="618"/>
      <c r="T27" s="618"/>
      <c r="U27" s="618"/>
      <c r="V27" s="618"/>
      <c r="W27" s="618"/>
      <c r="X27" s="618"/>
      <c r="Y27" s="619"/>
      <c r="Z27" s="620">
        <v>66</v>
      </c>
      <c r="AA27" s="620"/>
      <c r="AB27" s="620"/>
      <c r="AC27" s="620"/>
      <c r="AD27" s="621">
        <v>1019487</v>
      </c>
      <c r="AE27" s="621"/>
      <c r="AF27" s="621"/>
      <c r="AG27" s="621"/>
      <c r="AH27" s="621"/>
      <c r="AI27" s="621"/>
      <c r="AJ27" s="621"/>
      <c r="AK27" s="621"/>
      <c r="AL27" s="622">
        <v>100</v>
      </c>
      <c r="AM27" s="623"/>
      <c r="AN27" s="623"/>
      <c r="AO27" s="624"/>
      <c r="AP27" s="614" t="s">
        <v>302</v>
      </c>
      <c r="AQ27" s="615"/>
      <c r="AR27" s="615"/>
      <c r="AS27" s="615"/>
      <c r="AT27" s="615"/>
      <c r="AU27" s="615"/>
      <c r="AV27" s="615"/>
      <c r="AW27" s="615"/>
      <c r="AX27" s="615"/>
      <c r="AY27" s="615"/>
      <c r="AZ27" s="615"/>
      <c r="BA27" s="615"/>
      <c r="BB27" s="615"/>
      <c r="BC27" s="615"/>
      <c r="BD27" s="615"/>
      <c r="BE27" s="615"/>
      <c r="BF27" s="616"/>
      <c r="BG27" s="617">
        <v>163064</v>
      </c>
      <c r="BH27" s="618"/>
      <c r="BI27" s="618"/>
      <c r="BJ27" s="618"/>
      <c r="BK27" s="618"/>
      <c r="BL27" s="618"/>
      <c r="BM27" s="618"/>
      <c r="BN27" s="619"/>
      <c r="BO27" s="620">
        <v>100</v>
      </c>
      <c r="BP27" s="620"/>
      <c r="BQ27" s="620"/>
      <c r="BR27" s="620"/>
      <c r="BS27" s="621">
        <v>1909</v>
      </c>
      <c r="BT27" s="621"/>
      <c r="BU27" s="621"/>
      <c r="BV27" s="621"/>
      <c r="BW27" s="621"/>
      <c r="BX27" s="621"/>
      <c r="BY27" s="621"/>
      <c r="BZ27" s="621"/>
      <c r="CA27" s="621"/>
      <c r="CB27" s="625"/>
      <c r="CD27" s="632" t="s">
        <v>303</v>
      </c>
      <c r="CE27" s="633"/>
      <c r="CF27" s="633"/>
      <c r="CG27" s="633"/>
      <c r="CH27" s="633"/>
      <c r="CI27" s="633"/>
      <c r="CJ27" s="633"/>
      <c r="CK27" s="633"/>
      <c r="CL27" s="633"/>
      <c r="CM27" s="633"/>
      <c r="CN27" s="633"/>
      <c r="CO27" s="633"/>
      <c r="CP27" s="633"/>
      <c r="CQ27" s="634"/>
      <c r="CR27" s="617">
        <v>62869</v>
      </c>
      <c r="CS27" s="655"/>
      <c r="CT27" s="655"/>
      <c r="CU27" s="655"/>
      <c r="CV27" s="655"/>
      <c r="CW27" s="655"/>
      <c r="CX27" s="655"/>
      <c r="CY27" s="656"/>
      <c r="CZ27" s="622">
        <v>3.8</v>
      </c>
      <c r="DA27" s="657"/>
      <c r="DB27" s="657"/>
      <c r="DC27" s="660"/>
      <c r="DD27" s="626">
        <v>18499</v>
      </c>
      <c r="DE27" s="655"/>
      <c r="DF27" s="655"/>
      <c r="DG27" s="655"/>
      <c r="DH27" s="655"/>
      <c r="DI27" s="655"/>
      <c r="DJ27" s="655"/>
      <c r="DK27" s="656"/>
      <c r="DL27" s="626">
        <v>17923</v>
      </c>
      <c r="DM27" s="655"/>
      <c r="DN27" s="655"/>
      <c r="DO27" s="655"/>
      <c r="DP27" s="655"/>
      <c r="DQ27" s="655"/>
      <c r="DR27" s="655"/>
      <c r="DS27" s="655"/>
      <c r="DT27" s="655"/>
      <c r="DU27" s="655"/>
      <c r="DV27" s="656"/>
      <c r="DW27" s="622">
        <v>1.7</v>
      </c>
      <c r="DX27" s="657"/>
      <c r="DY27" s="657"/>
      <c r="DZ27" s="657"/>
      <c r="EA27" s="657"/>
      <c r="EB27" s="657"/>
      <c r="EC27" s="658"/>
    </row>
    <row r="28" spans="2:133" ht="11.25" customHeight="1" x14ac:dyDescent="0.2">
      <c r="B28" s="614" t="s">
        <v>304</v>
      </c>
      <c r="C28" s="615"/>
      <c r="D28" s="615"/>
      <c r="E28" s="615"/>
      <c r="F28" s="615"/>
      <c r="G28" s="615"/>
      <c r="H28" s="615"/>
      <c r="I28" s="615"/>
      <c r="J28" s="615"/>
      <c r="K28" s="615"/>
      <c r="L28" s="615"/>
      <c r="M28" s="615"/>
      <c r="N28" s="615"/>
      <c r="O28" s="615"/>
      <c r="P28" s="615"/>
      <c r="Q28" s="616"/>
      <c r="R28" s="617" t="s">
        <v>130</v>
      </c>
      <c r="S28" s="618"/>
      <c r="T28" s="618"/>
      <c r="U28" s="618"/>
      <c r="V28" s="618"/>
      <c r="W28" s="618"/>
      <c r="X28" s="618"/>
      <c r="Y28" s="619"/>
      <c r="Z28" s="620" t="s">
        <v>130</v>
      </c>
      <c r="AA28" s="620"/>
      <c r="AB28" s="620"/>
      <c r="AC28" s="620"/>
      <c r="AD28" s="621" t="s">
        <v>130</v>
      </c>
      <c r="AE28" s="621"/>
      <c r="AF28" s="621"/>
      <c r="AG28" s="621"/>
      <c r="AH28" s="621"/>
      <c r="AI28" s="621"/>
      <c r="AJ28" s="621"/>
      <c r="AK28" s="621"/>
      <c r="AL28" s="622" t="s">
        <v>130</v>
      </c>
      <c r="AM28" s="623"/>
      <c r="AN28" s="623"/>
      <c r="AO28" s="624"/>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20"/>
      <c r="BP28" s="620"/>
      <c r="BQ28" s="620"/>
      <c r="BR28" s="620"/>
      <c r="BS28" s="626"/>
      <c r="BT28" s="618"/>
      <c r="BU28" s="618"/>
      <c r="BV28" s="618"/>
      <c r="BW28" s="618"/>
      <c r="BX28" s="618"/>
      <c r="BY28" s="618"/>
      <c r="BZ28" s="618"/>
      <c r="CA28" s="618"/>
      <c r="CB28" s="627"/>
      <c r="CD28" s="632" t="s">
        <v>305</v>
      </c>
      <c r="CE28" s="633"/>
      <c r="CF28" s="633"/>
      <c r="CG28" s="633"/>
      <c r="CH28" s="633"/>
      <c r="CI28" s="633"/>
      <c r="CJ28" s="633"/>
      <c r="CK28" s="633"/>
      <c r="CL28" s="633"/>
      <c r="CM28" s="633"/>
      <c r="CN28" s="633"/>
      <c r="CO28" s="633"/>
      <c r="CP28" s="633"/>
      <c r="CQ28" s="634"/>
      <c r="CR28" s="617">
        <v>135918</v>
      </c>
      <c r="CS28" s="618"/>
      <c r="CT28" s="618"/>
      <c r="CU28" s="618"/>
      <c r="CV28" s="618"/>
      <c r="CW28" s="618"/>
      <c r="CX28" s="618"/>
      <c r="CY28" s="619"/>
      <c r="CZ28" s="622">
        <v>8.3000000000000007</v>
      </c>
      <c r="DA28" s="657"/>
      <c r="DB28" s="657"/>
      <c r="DC28" s="660"/>
      <c r="DD28" s="626">
        <v>135918</v>
      </c>
      <c r="DE28" s="618"/>
      <c r="DF28" s="618"/>
      <c r="DG28" s="618"/>
      <c r="DH28" s="618"/>
      <c r="DI28" s="618"/>
      <c r="DJ28" s="618"/>
      <c r="DK28" s="619"/>
      <c r="DL28" s="626">
        <v>135918</v>
      </c>
      <c r="DM28" s="618"/>
      <c r="DN28" s="618"/>
      <c r="DO28" s="618"/>
      <c r="DP28" s="618"/>
      <c r="DQ28" s="618"/>
      <c r="DR28" s="618"/>
      <c r="DS28" s="618"/>
      <c r="DT28" s="618"/>
      <c r="DU28" s="618"/>
      <c r="DV28" s="619"/>
      <c r="DW28" s="622">
        <v>12.9</v>
      </c>
      <c r="DX28" s="657"/>
      <c r="DY28" s="657"/>
      <c r="DZ28" s="657"/>
      <c r="EA28" s="657"/>
      <c r="EB28" s="657"/>
      <c r="EC28" s="658"/>
    </row>
    <row r="29" spans="2:133" ht="11.25" customHeight="1" x14ac:dyDescent="0.2">
      <c r="B29" s="614" t="s">
        <v>306</v>
      </c>
      <c r="C29" s="615"/>
      <c r="D29" s="615"/>
      <c r="E29" s="615"/>
      <c r="F29" s="615"/>
      <c r="G29" s="615"/>
      <c r="H29" s="615"/>
      <c r="I29" s="615"/>
      <c r="J29" s="615"/>
      <c r="K29" s="615"/>
      <c r="L29" s="615"/>
      <c r="M29" s="615"/>
      <c r="N29" s="615"/>
      <c r="O29" s="615"/>
      <c r="P29" s="615"/>
      <c r="Q29" s="616"/>
      <c r="R29" s="617">
        <v>37967</v>
      </c>
      <c r="S29" s="618"/>
      <c r="T29" s="618"/>
      <c r="U29" s="618"/>
      <c r="V29" s="618"/>
      <c r="W29" s="618"/>
      <c r="X29" s="618"/>
      <c r="Y29" s="619"/>
      <c r="Z29" s="620">
        <v>2.2000000000000002</v>
      </c>
      <c r="AA29" s="620"/>
      <c r="AB29" s="620"/>
      <c r="AC29" s="620"/>
      <c r="AD29" s="621" t="s">
        <v>130</v>
      </c>
      <c r="AE29" s="621"/>
      <c r="AF29" s="621"/>
      <c r="AG29" s="621"/>
      <c r="AH29" s="621"/>
      <c r="AI29" s="621"/>
      <c r="AJ29" s="621"/>
      <c r="AK29" s="621"/>
      <c r="AL29" s="622" t="s">
        <v>130</v>
      </c>
      <c r="AM29" s="623"/>
      <c r="AN29" s="623"/>
      <c r="AO29" s="624"/>
      <c r="AP29" s="661"/>
      <c r="AQ29" s="662"/>
      <c r="AR29" s="662"/>
      <c r="AS29" s="662"/>
      <c r="AT29" s="662"/>
      <c r="AU29" s="662"/>
      <c r="AV29" s="662"/>
      <c r="AW29" s="662"/>
      <c r="AX29" s="662"/>
      <c r="AY29" s="662"/>
      <c r="AZ29" s="662"/>
      <c r="BA29" s="662"/>
      <c r="BB29" s="662"/>
      <c r="BC29" s="662"/>
      <c r="BD29" s="662"/>
      <c r="BE29" s="662"/>
      <c r="BF29" s="663"/>
      <c r="BG29" s="617"/>
      <c r="BH29" s="618"/>
      <c r="BI29" s="618"/>
      <c r="BJ29" s="618"/>
      <c r="BK29" s="618"/>
      <c r="BL29" s="618"/>
      <c r="BM29" s="618"/>
      <c r="BN29" s="619"/>
      <c r="BO29" s="620"/>
      <c r="BP29" s="620"/>
      <c r="BQ29" s="620"/>
      <c r="BR29" s="620"/>
      <c r="BS29" s="621"/>
      <c r="BT29" s="621"/>
      <c r="BU29" s="621"/>
      <c r="BV29" s="621"/>
      <c r="BW29" s="621"/>
      <c r="BX29" s="621"/>
      <c r="BY29" s="621"/>
      <c r="BZ29" s="621"/>
      <c r="CA29" s="621"/>
      <c r="CB29" s="625"/>
      <c r="CD29" s="666" t="s">
        <v>307</v>
      </c>
      <c r="CE29" s="667"/>
      <c r="CF29" s="632" t="s">
        <v>70</v>
      </c>
      <c r="CG29" s="633"/>
      <c r="CH29" s="633"/>
      <c r="CI29" s="633"/>
      <c r="CJ29" s="633"/>
      <c r="CK29" s="633"/>
      <c r="CL29" s="633"/>
      <c r="CM29" s="633"/>
      <c r="CN29" s="633"/>
      <c r="CO29" s="633"/>
      <c r="CP29" s="633"/>
      <c r="CQ29" s="634"/>
      <c r="CR29" s="617">
        <v>135918</v>
      </c>
      <c r="CS29" s="655"/>
      <c r="CT29" s="655"/>
      <c r="CU29" s="655"/>
      <c r="CV29" s="655"/>
      <c r="CW29" s="655"/>
      <c r="CX29" s="655"/>
      <c r="CY29" s="656"/>
      <c r="CZ29" s="622">
        <v>8.3000000000000007</v>
      </c>
      <c r="DA29" s="657"/>
      <c r="DB29" s="657"/>
      <c r="DC29" s="660"/>
      <c r="DD29" s="626">
        <v>135918</v>
      </c>
      <c r="DE29" s="655"/>
      <c r="DF29" s="655"/>
      <c r="DG29" s="655"/>
      <c r="DH29" s="655"/>
      <c r="DI29" s="655"/>
      <c r="DJ29" s="655"/>
      <c r="DK29" s="656"/>
      <c r="DL29" s="626">
        <v>135918</v>
      </c>
      <c r="DM29" s="655"/>
      <c r="DN29" s="655"/>
      <c r="DO29" s="655"/>
      <c r="DP29" s="655"/>
      <c r="DQ29" s="655"/>
      <c r="DR29" s="655"/>
      <c r="DS29" s="655"/>
      <c r="DT29" s="655"/>
      <c r="DU29" s="655"/>
      <c r="DV29" s="656"/>
      <c r="DW29" s="622">
        <v>12.9</v>
      </c>
      <c r="DX29" s="657"/>
      <c r="DY29" s="657"/>
      <c r="DZ29" s="657"/>
      <c r="EA29" s="657"/>
      <c r="EB29" s="657"/>
      <c r="EC29" s="658"/>
    </row>
    <row r="30" spans="2:133" ht="11.25" customHeight="1" x14ac:dyDescent="0.2">
      <c r="B30" s="614" t="s">
        <v>308</v>
      </c>
      <c r="C30" s="615"/>
      <c r="D30" s="615"/>
      <c r="E30" s="615"/>
      <c r="F30" s="615"/>
      <c r="G30" s="615"/>
      <c r="H30" s="615"/>
      <c r="I30" s="615"/>
      <c r="J30" s="615"/>
      <c r="K30" s="615"/>
      <c r="L30" s="615"/>
      <c r="M30" s="615"/>
      <c r="N30" s="615"/>
      <c r="O30" s="615"/>
      <c r="P30" s="615"/>
      <c r="Q30" s="616"/>
      <c r="R30" s="617">
        <v>3528</v>
      </c>
      <c r="S30" s="618"/>
      <c r="T30" s="618"/>
      <c r="U30" s="618"/>
      <c r="V30" s="618"/>
      <c r="W30" s="618"/>
      <c r="X30" s="618"/>
      <c r="Y30" s="619"/>
      <c r="Z30" s="620">
        <v>0.2</v>
      </c>
      <c r="AA30" s="620"/>
      <c r="AB30" s="620"/>
      <c r="AC30" s="620"/>
      <c r="AD30" s="621" t="s">
        <v>130</v>
      </c>
      <c r="AE30" s="621"/>
      <c r="AF30" s="621"/>
      <c r="AG30" s="621"/>
      <c r="AH30" s="621"/>
      <c r="AI30" s="621"/>
      <c r="AJ30" s="621"/>
      <c r="AK30" s="621"/>
      <c r="AL30" s="622" t="s">
        <v>130</v>
      </c>
      <c r="AM30" s="623"/>
      <c r="AN30" s="623"/>
      <c r="AO30" s="624"/>
      <c r="AP30" s="596" t="s">
        <v>225</v>
      </c>
      <c r="AQ30" s="597"/>
      <c r="AR30" s="597"/>
      <c r="AS30" s="597"/>
      <c r="AT30" s="597"/>
      <c r="AU30" s="597"/>
      <c r="AV30" s="597"/>
      <c r="AW30" s="597"/>
      <c r="AX30" s="597"/>
      <c r="AY30" s="597"/>
      <c r="AZ30" s="597"/>
      <c r="BA30" s="597"/>
      <c r="BB30" s="597"/>
      <c r="BC30" s="597"/>
      <c r="BD30" s="597"/>
      <c r="BE30" s="597"/>
      <c r="BF30" s="598"/>
      <c r="BG30" s="596" t="s">
        <v>309</v>
      </c>
      <c r="BH30" s="664"/>
      <c r="BI30" s="664"/>
      <c r="BJ30" s="664"/>
      <c r="BK30" s="664"/>
      <c r="BL30" s="664"/>
      <c r="BM30" s="664"/>
      <c r="BN30" s="664"/>
      <c r="BO30" s="664"/>
      <c r="BP30" s="664"/>
      <c r="BQ30" s="665"/>
      <c r="BR30" s="596" t="s">
        <v>310</v>
      </c>
      <c r="BS30" s="664"/>
      <c r="BT30" s="664"/>
      <c r="BU30" s="664"/>
      <c r="BV30" s="664"/>
      <c r="BW30" s="664"/>
      <c r="BX30" s="664"/>
      <c r="BY30" s="664"/>
      <c r="BZ30" s="664"/>
      <c r="CA30" s="664"/>
      <c r="CB30" s="665"/>
      <c r="CD30" s="668"/>
      <c r="CE30" s="669"/>
      <c r="CF30" s="632" t="s">
        <v>311</v>
      </c>
      <c r="CG30" s="633"/>
      <c r="CH30" s="633"/>
      <c r="CI30" s="633"/>
      <c r="CJ30" s="633"/>
      <c r="CK30" s="633"/>
      <c r="CL30" s="633"/>
      <c r="CM30" s="633"/>
      <c r="CN30" s="633"/>
      <c r="CO30" s="633"/>
      <c r="CP30" s="633"/>
      <c r="CQ30" s="634"/>
      <c r="CR30" s="617">
        <v>132305</v>
      </c>
      <c r="CS30" s="618"/>
      <c r="CT30" s="618"/>
      <c r="CU30" s="618"/>
      <c r="CV30" s="618"/>
      <c r="CW30" s="618"/>
      <c r="CX30" s="618"/>
      <c r="CY30" s="619"/>
      <c r="CZ30" s="622">
        <v>8.1</v>
      </c>
      <c r="DA30" s="657"/>
      <c r="DB30" s="657"/>
      <c r="DC30" s="660"/>
      <c r="DD30" s="626">
        <v>132305</v>
      </c>
      <c r="DE30" s="618"/>
      <c r="DF30" s="618"/>
      <c r="DG30" s="618"/>
      <c r="DH30" s="618"/>
      <c r="DI30" s="618"/>
      <c r="DJ30" s="618"/>
      <c r="DK30" s="619"/>
      <c r="DL30" s="626">
        <v>132305</v>
      </c>
      <c r="DM30" s="618"/>
      <c r="DN30" s="618"/>
      <c r="DO30" s="618"/>
      <c r="DP30" s="618"/>
      <c r="DQ30" s="618"/>
      <c r="DR30" s="618"/>
      <c r="DS30" s="618"/>
      <c r="DT30" s="618"/>
      <c r="DU30" s="618"/>
      <c r="DV30" s="619"/>
      <c r="DW30" s="622">
        <v>12.5</v>
      </c>
      <c r="DX30" s="657"/>
      <c r="DY30" s="657"/>
      <c r="DZ30" s="657"/>
      <c r="EA30" s="657"/>
      <c r="EB30" s="657"/>
      <c r="EC30" s="658"/>
    </row>
    <row r="31" spans="2:133" ht="11.25" customHeight="1" x14ac:dyDescent="0.2">
      <c r="B31" s="614" t="s">
        <v>312</v>
      </c>
      <c r="C31" s="615"/>
      <c r="D31" s="615"/>
      <c r="E31" s="615"/>
      <c r="F31" s="615"/>
      <c r="G31" s="615"/>
      <c r="H31" s="615"/>
      <c r="I31" s="615"/>
      <c r="J31" s="615"/>
      <c r="K31" s="615"/>
      <c r="L31" s="615"/>
      <c r="M31" s="615"/>
      <c r="N31" s="615"/>
      <c r="O31" s="615"/>
      <c r="P31" s="615"/>
      <c r="Q31" s="616"/>
      <c r="R31" s="617">
        <v>9792</v>
      </c>
      <c r="S31" s="618"/>
      <c r="T31" s="618"/>
      <c r="U31" s="618"/>
      <c r="V31" s="618"/>
      <c r="W31" s="618"/>
      <c r="X31" s="618"/>
      <c r="Y31" s="619"/>
      <c r="Z31" s="620">
        <v>0.6</v>
      </c>
      <c r="AA31" s="620"/>
      <c r="AB31" s="620"/>
      <c r="AC31" s="620"/>
      <c r="AD31" s="621" t="s">
        <v>130</v>
      </c>
      <c r="AE31" s="621"/>
      <c r="AF31" s="621"/>
      <c r="AG31" s="621"/>
      <c r="AH31" s="621"/>
      <c r="AI31" s="621"/>
      <c r="AJ31" s="621"/>
      <c r="AK31" s="621"/>
      <c r="AL31" s="622" t="s">
        <v>130</v>
      </c>
      <c r="AM31" s="623"/>
      <c r="AN31" s="623"/>
      <c r="AO31" s="624"/>
      <c r="AP31" s="672" t="s">
        <v>313</v>
      </c>
      <c r="AQ31" s="673"/>
      <c r="AR31" s="673"/>
      <c r="AS31" s="673"/>
      <c r="AT31" s="678" t="s">
        <v>314</v>
      </c>
      <c r="AU31" s="344"/>
      <c r="AV31" s="344"/>
      <c r="AW31" s="344"/>
      <c r="AX31" s="603" t="s">
        <v>189</v>
      </c>
      <c r="AY31" s="604"/>
      <c r="AZ31" s="604"/>
      <c r="BA31" s="604"/>
      <c r="BB31" s="604"/>
      <c r="BC31" s="604"/>
      <c r="BD31" s="604"/>
      <c r="BE31" s="604"/>
      <c r="BF31" s="605"/>
      <c r="BG31" s="681">
        <v>99</v>
      </c>
      <c r="BH31" s="682"/>
      <c r="BI31" s="682"/>
      <c r="BJ31" s="682"/>
      <c r="BK31" s="682"/>
      <c r="BL31" s="682"/>
      <c r="BM31" s="612">
        <v>96.4</v>
      </c>
      <c r="BN31" s="682"/>
      <c r="BO31" s="682"/>
      <c r="BP31" s="682"/>
      <c r="BQ31" s="683"/>
      <c r="BR31" s="681">
        <v>94.5</v>
      </c>
      <c r="BS31" s="682"/>
      <c r="BT31" s="682"/>
      <c r="BU31" s="682"/>
      <c r="BV31" s="682"/>
      <c r="BW31" s="682"/>
      <c r="BX31" s="612">
        <v>91.8</v>
      </c>
      <c r="BY31" s="682"/>
      <c r="BZ31" s="682"/>
      <c r="CA31" s="682"/>
      <c r="CB31" s="683"/>
      <c r="CD31" s="668"/>
      <c r="CE31" s="669"/>
      <c r="CF31" s="632" t="s">
        <v>315</v>
      </c>
      <c r="CG31" s="633"/>
      <c r="CH31" s="633"/>
      <c r="CI31" s="633"/>
      <c r="CJ31" s="633"/>
      <c r="CK31" s="633"/>
      <c r="CL31" s="633"/>
      <c r="CM31" s="633"/>
      <c r="CN31" s="633"/>
      <c r="CO31" s="633"/>
      <c r="CP31" s="633"/>
      <c r="CQ31" s="634"/>
      <c r="CR31" s="617">
        <v>3613</v>
      </c>
      <c r="CS31" s="655"/>
      <c r="CT31" s="655"/>
      <c r="CU31" s="655"/>
      <c r="CV31" s="655"/>
      <c r="CW31" s="655"/>
      <c r="CX31" s="655"/>
      <c r="CY31" s="656"/>
      <c r="CZ31" s="622">
        <v>0.2</v>
      </c>
      <c r="DA31" s="657"/>
      <c r="DB31" s="657"/>
      <c r="DC31" s="660"/>
      <c r="DD31" s="626">
        <v>3613</v>
      </c>
      <c r="DE31" s="655"/>
      <c r="DF31" s="655"/>
      <c r="DG31" s="655"/>
      <c r="DH31" s="655"/>
      <c r="DI31" s="655"/>
      <c r="DJ31" s="655"/>
      <c r="DK31" s="656"/>
      <c r="DL31" s="626">
        <v>3613</v>
      </c>
      <c r="DM31" s="655"/>
      <c r="DN31" s="655"/>
      <c r="DO31" s="655"/>
      <c r="DP31" s="655"/>
      <c r="DQ31" s="655"/>
      <c r="DR31" s="655"/>
      <c r="DS31" s="655"/>
      <c r="DT31" s="655"/>
      <c r="DU31" s="655"/>
      <c r="DV31" s="656"/>
      <c r="DW31" s="622">
        <v>0.3</v>
      </c>
      <c r="DX31" s="657"/>
      <c r="DY31" s="657"/>
      <c r="DZ31" s="657"/>
      <c r="EA31" s="657"/>
      <c r="EB31" s="657"/>
      <c r="EC31" s="658"/>
    </row>
    <row r="32" spans="2:133" ht="11.25" customHeight="1" x14ac:dyDescent="0.2">
      <c r="B32" s="614" t="s">
        <v>316</v>
      </c>
      <c r="C32" s="615"/>
      <c r="D32" s="615"/>
      <c r="E32" s="615"/>
      <c r="F32" s="615"/>
      <c r="G32" s="615"/>
      <c r="H32" s="615"/>
      <c r="I32" s="615"/>
      <c r="J32" s="615"/>
      <c r="K32" s="615"/>
      <c r="L32" s="615"/>
      <c r="M32" s="615"/>
      <c r="N32" s="615"/>
      <c r="O32" s="615"/>
      <c r="P32" s="615"/>
      <c r="Q32" s="616"/>
      <c r="R32" s="617">
        <v>152843</v>
      </c>
      <c r="S32" s="618"/>
      <c r="T32" s="618"/>
      <c r="U32" s="618"/>
      <c r="V32" s="618"/>
      <c r="W32" s="618"/>
      <c r="X32" s="618"/>
      <c r="Y32" s="619"/>
      <c r="Z32" s="620">
        <v>8.6999999999999993</v>
      </c>
      <c r="AA32" s="620"/>
      <c r="AB32" s="620"/>
      <c r="AC32" s="620"/>
      <c r="AD32" s="621" t="s">
        <v>130</v>
      </c>
      <c r="AE32" s="621"/>
      <c r="AF32" s="621"/>
      <c r="AG32" s="621"/>
      <c r="AH32" s="621"/>
      <c r="AI32" s="621"/>
      <c r="AJ32" s="621"/>
      <c r="AK32" s="621"/>
      <c r="AL32" s="622" t="s">
        <v>130</v>
      </c>
      <c r="AM32" s="623"/>
      <c r="AN32" s="623"/>
      <c r="AO32" s="624"/>
      <c r="AP32" s="674"/>
      <c r="AQ32" s="675"/>
      <c r="AR32" s="675"/>
      <c r="AS32" s="675"/>
      <c r="AT32" s="679"/>
      <c r="AU32" s="347" t="s">
        <v>317</v>
      </c>
      <c r="AV32" s="347"/>
      <c r="AW32" s="347"/>
      <c r="AX32" s="614" t="s">
        <v>318</v>
      </c>
      <c r="AY32" s="615"/>
      <c r="AZ32" s="615"/>
      <c r="BA32" s="615"/>
      <c r="BB32" s="615"/>
      <c r="BC32" s="615"/>
      <c r="BD32" s="615"/>
      <c r="BE32" s="615"/>
      <c r="BF32" s="616"/>
      <c r="BG32" s="684">
        <v>99.5</v>
      </c>
      <c r="BH32" s="655"/>
      <c r="BI32" s="655"/>
      <c r="BJ32" s="655"/>
      <c r="BK32" s="655"/>
      <c r="BL32" s="655"/>
      <c r="BM32" s="623">
        <v>98.9</v>
      </c>
      <c r="BN32" s="685"/>
      <c r="BO32" s="685"/>
      <c r="BP32" s="685"/>
      <c r="BQ32" s="686"/>
      <c r="BR32" s="684">
        <v>99.4</v>
      </c>
      <c r="BS32" s="655"/>
      <c r="BT32" s="655"/>
      <c r="BU32" s="655"/>
      <c r="BV32" s="655"/>
      <c r="BW32" s="655"/>
      <c r="BX32" s="623">
        <v>98.6</v>
      </c>
      <c r="BY32" s="685"/>
      <c r="BZ32" s="685"/>
      <c r="CA32" s="685"/>
      <c r="CB32" s="686"/>
      <c r="CD32" s="670"/>
      <c r="CE32" s="671"/>
      <c r="CF32" s="632" t="s">
        <v>319</v>
      </c>
      <c r="CG32" s="633"/>
      <c r="CH32" s="633"/>
      <c r="CI32" s="633"/>
      <c r="CJ32" s="633"/>
      <c r="CK32" s="633"/>
      <c r="CL32" s="633"/>
      <c r="CM32" s="633"/>
      <c r="CN32" s="633"/>
      <c r="CO32" s="633"/>
      <c r="CP32" s="633"/>
      <c r="CQ32" s="634"/>
      <c r="CR32" s="617" t="s">
        <v>130</v>
      </c>
      <c r="CS32" s="618"/>
      <c r="CT32" s="618"/>
      <c r="CU32" s="618"/>
      <c r="CV32" s="618"/>
      <c r="CW32" s="618"/>
      <c r="CX32" s="618"/>
      <c r="CY32" s="619"/>
      <c r="CZ32" s="622" t="s">
        <v>130</v>
      </c>
      <c r="DA32" s="657"/>
      <c r="DB32" s="657"/>
      <c r="DC32" s="660"/>
      <c r="DD32" s="626" t="s">
        <v>130</v>
      </c>
      <c r="DE32" s="618"/>
      <c r="DF32" s="618"/>
      <c r="DG32" s="618"/>
      <c r="DH32" s="618"/>
      <c r="DI32" s="618"/>
      <c r="DJ32" s="618"/>
      <c r="DK32" s="619"/>
      <c r="DL32" s="626" t="s">
        <v>130</v>
      </c>
      <c r="DM32" s="618"/>
      <c r="DN32" s="618"/>
      <c r="DO32" s="618"/>
      <c r="DP32" s="618"/>
      <c r="DQ32" s="618"/>
      <c r="DR32" s="618"/>
      <c r="DS32" s="618"/>
      <c r="DT32" s="618"/>
      <c r="DU32" s="618"/>
      <c r="DV32" s="619"/>
      <c r="DW32" s="622" t="s">
        <v>130</v>
      </c>
      <c r="DX32" s="657"/>
      <c r="DY32" s="657"/>
      <c r="DZ32" s="657"/>
      <c r="EA32" s="657"/>
      <c r="EB32" s="657"/>
      <c r="EC32" s="658"/>
    </row>
    <row r="33" spans="2:133" ht="11.25" customHeight="1" x14ac:dyDescent="0.2">
      <c r="B33" s="642" t="s">
        <v>320</v>
      </c>
      <c r="C33" s="643"/>
      <c r="D33" s="643"/>
      <c r="E33" s="643"/>
      <c r="F33" s="643"/>
      <c r="G33" s="643"/>
      <c r="H33" s="643"/>
      <c r="I33" s="643"/>
      <c r="J33" s="643"/>
      <c r="K33" s="643"/>
      <c r="L33" s="643"/>
      <c r="M33" s="643"/>
      <c r="N33" s="643"/>
      <c r="O33" s="643"/>
      <c r="P33" s="643"/>
      <c r="Q33" s="644"/>
      <c r="R33" s="617" t="s">
        <v>130</v>
      </c>
      <c r="S33" s="618"/>
      <c r="T33" s="618"/>
      <c r="U33" s="618"/>
      <c r="V33" s="618"/>
      <c r="W33" s="618"/>
      <c r="X33" s="618"/>
      <c r="Y33" s="619"/>
      <c r="Z33" s="620" t="s">
        <v>130</v>
      </c>
      <c r="AA33" s="620"/>
      <c r="AB33" s="620"/>
      <c r="AC33" s="620"/>
      <c r="AD33" s="621" t="s">
        <v>130</v>
      </c>
      <c r="AE33" s="621"/>
      <c r="AF33" s="621"/>
      <c r="AG33" s="621"/>
      <c r="AH33" s="621"/>
      <c r="AI33" s="621"/>
      <c r="AJ33" s="621"/>
      <c r="AK33" s="621"/>
      <c r="AL33" s="622" t="s">
        <v>130</v>
      </c>
      <c r="AM33" s="623"/>
      <c r="AN33" s="623"/>
      <c r="AO33" s="624"/>
      <c r="AP33" s="676"/>
      <c r="AQ33" s="677"/>
      <c r="AR33" s="677"/>
      <c r="AS33" s="677"/>
      <c r="AT33" s="680"/>
      <c r="AU33" s="342"/>
      <c r="AV33" s="342"/>
      <c r="AW33" s="342"/>
      <c r="AX33" s="661" t="s">
        <v>321</v>
      </c>
      <c r="AY33" s="662"/>
      <c r="AZ33" s="662"/>
      <c r="BA33" s="662"/>
      <c r="BB33" s="662"/>
      <c r="BC33" s="662"/>
      <c r="BD33" s="662"/>
      <c r="BE33" s="662"/>
      <c r="BF33" s="663"/>
      <c r="BG33" s="687">
        <v>98.4</v>
      </c>
      <c r="BH33" s="688"/>
      <c r="BI33" s="688"/>
      <c r="BJ33" s="688"/>
      <c r="BK33" s="688"/>
      <c r="BL33" s="688"/>
      <c r="BM33" s="689">
        <v>94.4</v>
      </c>
      <c r="BN33" s="688"/>
      <c r="BO33" s="688"/>
      <c r="BP33" s="688"/>
      <c r="BQ33" s="690"/>
      <c r="BR33" s="687">
        <v>90.2</v>
      </c>
      <c r="BS33" s="688"/>
      <c r="BT33" s="688"/>
      <c r="BU33" s="688"/>
      <c r="BV33" s="688"/>
      <c r="BW33" s="688"/>
      <c r="BX33" s="689">
        <v>86.2</v>
      </c>
      <c r="BY33" s="688"/>
      <c r="BZ33" s="688"/>
      <c r="CA33" s="688"/>
      <c r="CB33" s="690"/>
      <c r="CD33" s="632" t="s">
        <v>322</v>
      </c>
      <c r="CE33" s="633"/>
      <c r="CF33" s="633"/>
      <c r="CG33" s="633"/>
      <c r="CH33" s="633"/>
      <c r="CI33" s="633"/>
      <c r="CJ33" s="633"/>
      <c r="CK33" s="633"/>
      <c r="CL33" s="633"/>
      <c r="CM33" s="633"/>
      <c r="CN33" s="633"/>
      <c r="CO33" s="633"/>
      <c r="CP33" s="633"/>
      <c r="CQ33" s="634"/>
      <c r="CR33" s="617">
        <v>682285</v>
      </c>
      <c r="CS33" s="655"/>
      <c r="CT33" s="655"/>
      <c r="CU33" s="655"/>
      <c r="CV33" s="655"/>
      <c r="CW33" s="655"/>
      <c r="CX33" s="655"/>
      <c r="CY33" s="656"/>
      <c r="CZ33" s="622">
        <v>41.6</v>
      </c>
      <c r="DA33" s="657"/>
      <c r="DB33" s="657"/>
      <c r="DC33" s="660"/>
      <c r="DD33" s="626">
        <v>552699</v>
      </c>
      <c r="DE33" s="655"/>
      <c r="DF33" s="655"/>
      <c r="DG33" s="655"/>
      <c r="DH33" s="655"/>
      <c r="DI33" s="655"/>
      <c r="DJ33" s="655"/>
      <c r="DK33" s="656"/>
      <c r="DL33" s="626">
        <v>446402</v>
      </c>
      <c r="DM33" s="655"/>
      <c r="DN33" s="655"/>
      <c r="DO33" s="655"/>
      <c r="DP33" s="655"/>
      <c r="DQ33" s="655"/>
      <c r="DR33" s="655"/>
      <c r="DS33" s="655"/>
      <c r="DT33" s="655"/>
      <c r="DU33" s="655"/>
      <c r="DV33" s="656"/>
      <c r="DW33" s="622">
        <v>42.3</v>
      </c>
      <c r="DX33" s="657"/>
      <c r="DY33" s="657"/>
      <c r="DZ33" s="657"/>
      <c r="EA33" s="657"/>
      <c r="EB33" s="657"/>
      <c r="EC33" s="658"/>
    </row>
    <row r="34" spans="2:133" ht="11.25" customHeight="1" x14ac:dyDescent="0.2">
      <c r="B34" s="614" t="s">
        <v>323</v>
      </c>
      <c r="C34" s="615"/>
      <c r="D34" s="615"/>
      <c r="E34" s="615"/>
      <c r="F34" s="615"/>
      <c r="G34" s="615"/>
      <c r="H34" s="615"/>
      <c r="I34" s="615"/>
      <c r="J34" s="615"/>
      <c r="K34" s="615"/>
      <c r="L34" s="615"/>
      <c r="M34" s="615"/>
      <c r="N34" s="615"/>
      <c r="O34" s="615"/>
      <c r="P34" s="615"/>
      <c r="Q34" s="616"/>
      <c r="R34" s="617">
        <v>58271</v>
      </c>
      <c r="S34" s="618"/>
      <c r="T34" s="618"/>
      <c r="U34" s="618"/>
      <c r="V34" s="618"/>
      <c r="W34" s="618"/>
      <c r="X34" s="618"/>
      <c r="Y34" s="619"/>
      <c r="Z34" s="620">
        <v>3.3</v>
      </c>
      <c r="AA34" s="620"/>
      <c r="AB34" s="620"/>
      <c r="AC34" s="620"/>
      <c r="AD34" s="621" t="s">
        <v>130</v>
      </c>
      <c r="AE34" s="621"/>
      <c r="AF34" s="621"/>
      <c r="AG34" s="621"/>
      <c r="AH34" s="621"/>
      <c r="AI34" s="621"/>
      <c r="AJ34" s="621"/>
      <c r="AK34" s="621"/>
      <c r="AL34" s="622" t="s">
        <v>130</v>
      </c>
      <c r="AM34" s="623"/>
      <c r="AN34" s="623"/>
      <c r="AO34" s="624"/>
      <c r="AP34" s="207"/>
      <c r="AQ34" s="208"/>
      <c r="AR34" s="347"/>
      <c r="AS34" s="344"/>
      <c r="AT34" s="344"/>
      <c r="AU34" s="344"/>
      <c r="AV34" s="344"/>
      <c r="AW34" s="344"/>
      <c r="AX34" s="344"/>
      <c r="AY34" s="344"/>
      <c r="AZ34" s="344"/>
      <c r="BA34" s="344"/>
      <c r="BB34" s="344"/>
      <c r="BC34" s="344"/>
      <c r="BD34" s="344"/>
      <c r="BE34" s="344"/>
      <c r="BF34" s="344"/>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32" t="s">
        <v>324</v>
      </c>
      <c r="CE34" s="633"/>
      <c r="CF34" s="633"/>
      <c r="CG34" s="633"/>
      <c r="CH34" s="633"/>
      <c r="CI34" s="633"/>
      <c r="CJ34" s="633"/>
      <c r="CK34" s="633"/>
      <c r="CL34" s="633"/>
      <c r="CM34" s="633"/>
      <c r="CN34" s="633"/>
      <c r="CO34" s="633"/>
      <c r="CP34" s="633"/>
      <c r="CQ34" s="634"/>
      <c r="CR34" s="617">
        <v>165200</v>
      </c>
      <c r="CS34" s="618"/>
      <c r="CT34" s="618"/>
      <c r="CU34" s="618"/>
      <c r="CV34" s="618"/>
      <c r="CW34" s="618"/>
      <c r="CX34" s="618"/>
      <c r="CY34" s="619"/>
      <c r="CZ34" s="622">
        <v>10.1</v>
      </c>
      <c r="DA34" s="657"/>
      <c r="DB34" s="657"/>
      <c r="DC34" s="660"/>
      <c r="DD34" s="626">
        <v>108191</v>
      </c>
      <c r="DE34" s="618"/>
      <c r="DF34" s="618"/>
      <c r="DG34" s="618"/>
      <c r="DH34" s="618"/>
      <c r="DI34" s="618"/>
      <c r="DJ34" s="618"/>
      <c r="DK34" s="619"/>
      <c r="DL34" s="626">
        <v>68775</v>
      </c>
      <c r="DM34" s="618"/>
      <c r="DN34" s="618"/>
      <c r="DO34" s="618"/>
      <c r="DP34" s="618"/>
      <c r="DQ34" s="618"/>
      <c r="DR34" s="618"/>
      <c r="DS34" s="618"/>
      <c r="DT34" s="618"/>
      <c r="DU34" s="618"/>
      <c r="DV34" s="619"/>
      <c r="DW34" s="622">
        <v>6.5</v>
      </c>
      <c r="DX34" s="657"/>
      <c r="DY34" s="657"/>
      <c r="DZ34" s="657"/>
      <c r="EA34" s="657"/>
      <c r="EB34" s="657"/>
      <c r="EC34" s="658"/>
    </row>
    <row r="35" spans="2:133" ht="11.25" customHeight="1" x14ac:dyDescent="0.2">
      <c r="B35" s="614" t="s">
        <v>325</v>
      </c>
      <c r="C35" s="615"/>
      <c r="D35" s="615"/>
      <c r="E35" s="615"/>
      <c r="F35" s="615"/>
      <c r="G35" s="615"/>
      <c r="H35" s="615"/>
      <c r="I35" s="615"/>
      <c r="J35" s="615"/>
      <c r="K35" s="615"/>
      <c r="L35" s="615"/>
      <c r="M35" s="615"/>
      <c r="N35" s="615"/>
      <c r="O35" s="615"/>
      <c r="P35" s="615"/>
      <c r="Q35" s="616"/>
      <c r="R35" s="617">
        <v>2509</v>
      </c>
      <c r="S35" s="618"/>
      <c r="T35" s="618"/>
      <c r="U35" s="618"/>
      <c r="V35" s="618"/>
      <c r="W35" s="618"/>
      <c r="X35" s="618"/>
      <c r="Y35" s="619"/>
      <c r="Z35" s="620">
        <v>0.1</v>
      </c>
      <c r="AA35" s="620"/>
      <c r="AB35" s="620"/>
      <c r="AC35" s="620"/>
      <c r="AD35" s="621">
        <v>166</v>
      </c>
      <c r="AE35" s="621"/>
      <c r="AF35" s="621"/>
      <c r="AG35" s="621"/>
      <c r="AH35" s="621"/>
      <c r="AI35" s="621"/>
      <c r="AJ35" s="621"/>
      <c r="AK35" s="621"/>
      <c r="AL35" s="622">
        <v>0</v>
      </c>
      <c r="AM35" s="623"/>
      <c r="AN35" s="623"/>
      <c r="AO35" s="624"/>
      <c r="AP35" s="209"/>
      <c r="AQ35" s="596" t="s">
        <v>326</v>
      </c>
      <c r="AR35" s="597"/>
      <c r="AS35" s="597"/>
      <c r="AT35" s="597"/>
      <c r="AU35" s="597"/>
      <c r="AV35" s="597"/>
      <c r="AW35" s="597"/>
      <c r="AX35" s="597"/>
      <c r="AY35" s="597"/>
      <c r="AZ35" s="597"/>
      <c r="BA35" s="597"/>
      <c r="BB35" s="597"/>
      <c r="BC35" s="597"/>
      <c r="BD35" s="597"/>
      <c r="BE35" s="597"/>
      <c r="BF35" s="598"/>
      <c r="BG35" s="596" t="s">
        <v>327</v>
      </c>
      <c r="BH35" s="597"/>
      <c r="BI35" s="597"/>
      <c r="BJ35" s="597"/>
      <c r="BK35" s="597"/>
      <c r="BL35" s="597"/>
      <c r="BM35" s="597"/>
      <c r="BN35" s="597"/>
      <c r="BO35" s="597"/>
      <c r="BP35" s="597"/>
      <c r="BQ35" s="597"/>
      <c r="BR35" s="597"/>
      <c r="BS35" s="597"/>
      <c r="BT35" s="597"/>
      <c r="BU35" s="597"/>
      <c r="BV35" s="597"/>
      <c r="BW35" s="597"/>
      <c r="BX35" s="597"/>
      <c r="BY35" s="597"/>
      <c r="BZ35" s="597"/>
      <c r="CA35" s="597"/>
      <c r="CB35" s="598"/>
      <c r="CD35" s="632" t="s">
        <v>328</v>
      </c>
      <c r="CE35" s="633"/>
      <c r="CF35" s="633"/>
      <c r="CG35" s="633"/>
      <c r="CH35" s="633"/>
      <c r="CI35" s="633"/>
      <c r="CJ35" s="633"/>
      <c r="CK35" s="633"/>
      <c r="CL35" s="633"/>
      <c r="CM35" s="633"/>
      <c r="CN35" s="633"/>
      <c r="CO35" s="633"/>
      <c r="CP35" s="633"/>
      <c r="CQ35" s="634"/>
      <c r="CR35" s="617">
        <v>8106</v>
      </c>
      <c r="CS35" s="655"/>
      <c r="CT35" s="655"/>
      <c r="CU35" s="655"/>
      <c r="CV35" s="655"/>
      <c r="CW35" s="655"/>
      <c r="CX35" s="655"/>
      <c r="CY35" s="656"/>
      <c r="CZ35" s="622">
        <v>0.5</v>
      </c>
      <c r="DA35" s="657"/>
      <c r="DB35" s="657"/>
      <c r="DC35" s="660"/>
      <c r="DD35" s="626">
        <v>8036</v>
      </c>
      <c r="DE35" s="655"/>
      <c r="DF35" s="655"/>
      <c r="DG35" s="655"/>
      <c r="DH35" s="655"/>
      <c r="DI35" s="655"/>
      <c r="DJ35" s="655"/>
      <c r="DK35" s="656"/>
      <c r="DL35" s="626">
        <v>5318</v>
      </c>
      <c r="DM35" s="655"/>
      <c r="DN35" s="655"/>
      <c r="DO35" s="655"/>
      <c r="DP35" s="655"/>
      <c r="DQ35" s="655"/>
      <c r="DR35" s="655"/>
      <c r="DS35" s="655"/>
      <c r="DT35" s="655"/>
      <c r="DU35" s="655"/>
      <c r="DV35" s="656"/>
      <c r="DW35" s="622">
        <v>0.5</v>
      </c>
      <c r="DX35" s="657"/>
      <c r="DY35" s="657"/>
      <c r="DZ35" s="657"/>
      <c r="EA35" s="657"/>
      <c r="EB35" s="657"/>
      <c r="EC35" s="658"/>
    </row>
    <row r="36" spans="2:133" ht="11.25" customHeight="1" x14ac:dyDescent="0.2">
      <c r="B36" s="614" t="s">
        <v>329</v>
      </c>
      <c r="C36" s="615"/>
      <c r="D36" s="615"/>
      <c r="E36" s="615"/>
      <c r="F36" s="615"/>
      <c r="G36" s="615"/>
      <c r="H36" s="615"/>
      <c r="I36" s="615"/>
      <c r="J36" s="615"/>
      <c r="K36" s="615"/>
      <c r="L36" s="615"/>
      <c r="M36" s="615"/>
      <c r="N36" s="615"/>
      <c r="O36" s="615"/>
      <c r="P36" s="615"/>
      <c r="Q36" s="616"/>
      <c r="R36" s="617">
        <v>3258</v>
      </c>
      <c r="S36" s="618"/>
      <c r="T36" s="618"/>
      <c r="U36" s="618"/>
      <c r="V36" s="618"/>
      <c r="W36" s="618"/>
      <c r="X36" s="618"/>
      <c r="Y36" s="619"/>
      <c r="Z36" s="620">
        <v>0.2</v>
      </c>
      <c r="AA36" s="620"/>
      <c r="AB36" s="620"/>
      <c r="AC36" s="620"/>
      <c r="AD36" s="621" t="s">
        <v>130</v>
      </c>
      <c r="AE36" s="621"/>
      <c r="AF36" s="621"/>
      <c r="AG36" s="621"/>
      <c r="AH36" s="621"/>
      <c r="AI36" s="621"/>
      <c r="AJ36" s="621"/>
      <c r="AK36" s="621"/>
      <c r="AL36" s="622" t="s">
        <v>130</v>
      </c>
      <c r="AM36" s="623"/>
      <c r="AN36" s="623"/>
      <c r="AO36" s="624"/>
      <c r="AP36" s="209"/>
      <c r="AQ36" s="691" t="s">
        <v>330</v>
      </c>
      <c r="AR36" s="692"/>
      <c r="AS36" s="692"/>
      <c r="AT36" s="692"/>
      <c r="AU36" s="692"/>
      <c r="AV36" s="692"/>
      <c r="AW36" s="692"/>
      <c r="AX36" s="692"/>
      <c r="AY36" s="693"/>
      <c r="AZ36" s="606">
        <v>163135</v>
      </c>
      <c r="BA36" s="607"/>
      <c r="BB36" s="607"/>
      <c r="BC36" s="607"/>
      <c r="BD36" s="607"/>
      <c r="BE36" s="607"/>
      <c r="BF36" s="694"/>
      <c r="BG36" s="628" t="s">
        <v>331</v>
      </c>
      <c r="BH36" s="629"/>
      <c r="BI36" s="629"/>
      <c r="BJ36" s="629"/>
      <c r="BK36" s="629"/>
      <c r="BL36" s="629"/>
      <c r="BM36" s="629"/>
      <c r="BN36" s="629"/>
      <c r="BO36" s="629"/>
      <c r="BP36" s="629"/>
      <c r="BQ36" s="629"/>
      <c r="BR36" s="629"/>
      <c r="BS36" s="629"/>
      <c r="BT36" s="629"/>
      <c r="BU36" s="630"/>
      <c r="BV36" s="606">
        <v>60530</v>
      </c>
      <c r="BW36" s="607"/>
      <c r="BX36" s="607"/>
      <c r="BY36" s="607"/>
      <c r="BZ36" s="607"/>
      <c r="CA36" s="607"/>
      <c r="CB36" s="694"/>
      <c r="CD36" s="632" t="s">
        <v>332</v>
      </c>
      <c r="CE36" s="633"/>
      <c r="CF36" s="633"/>
      <c r="CG36" s="633"/>
      <c r="CH36" s="633"/>
      <c r="CI36" s="633"/>
      <c r="CJ36" s="633"/>
      <c r="CK36" s="633"/>
      <c r="CL36" s="633"/>
      <c r="CM36" s="633"/>
      <c r="CN36" s="633"/>
      <c r="CO36" s="633"/>
      <c r="CP36" s="633"/>
      <c r="CQ36" s="634"/>
      <c r="CR36" s="617">
        <v>340512</v>
      </c>
      <c r="CS36" s="618"/>
      <c r="CT36" s="618"/>
      <c r="CU36" s="618"/>
      <c r="CV36" s="618"/>
      <c r="CW36" s="618"/>
      <c r="CX36" s="618"/>
      <c r="CY36" s="619"/>
      <c r="CZ36" s="622">
        <v>20.8</v>
      </c>
      <c r="DA36" s="657"/>
      <c r="DB36" s="657"/>
      <c r="DC36" s="660"/>
      <c r="DD36" s="626">
        <v>296067</v>
      </c>
      <c r="DE36" s="618"/>
      <c r="DF36" s="618"/>
      <c r="DG36" s="618"/>
      <c r="DH36" s="618"/>
      <c r="DI36" s="618"/>
      <c r="DJ36" s="618"/>
      <c r="DK36" s="619"/>
      <c r="DL36" s="626">
        <v>259607</v>
      </c>
      <c r="DM36" s="618"/>
      <c r="DN36" s="618"/>
      <c r="DO36" s="618"/>
      <c r="DP36" s="618"/>
      <c r="DQ36" s="618"/>
      <c r="DR36" s="618"/>
      <c r="DS36" s="618"/>
      <c r="DT36" s="618"/>
      <c r="DU36" s="618"/>
      <c r="DV36" s="619"/>
      <c r="DW36" s="622">
        <v>24.6</v>
      </c>
      <c r="DX36" s="657"/>
      <c r="DY36" s="657"/>
      <c r="DZ36" s="657"/>
      <c r="EA36" s="657"/>
      <c r="EB36" s="657"/>
      <c r="EC36" s="658"/>
    </row>
    <row r="37" spans="2:133" ht="11.25" customHeight="1" x14ac:dyDescent="0.2">
      <c r="B37" s="614" t="s">
        <v>333</v>
      </c>
      <c r="C37" s="615"/>
      <c r="D37" s="615"/>
      <c r="E37" s="615"/>
      <c r="F37" s="615"/>
      <c r="G37" s="615"/>
      <c r="H37" s="615"/>
      <c r="I37" s="615"/>
      <c r="J37" s="615"/>
      <c r="K37" s="615"/>
      <c r="L37" s="615"/>
      <c r="M37" s="615"/>
      <c r="N37" s="615"/>
      <c r="O37" s="615"/>
      <c r="P37" s="615"/>
      <c r="Q37" s="616"/>
      <c r="R37" s="617">
        <v>30050</v>
      </c>
      <c r="S37" s="618"/>
      <c r="T37" s="618"/>
      <c r="U37" s="618"/>
      <c r="V37" s="618"/>
      <c r="W37" s="618"/>
      <c r="X37" s="618"/>
      <c r="Y37" s="619"/>
      <c r="Z37" s="620">
        <v>1.7</v>
      </c>
      <c r="AA37" s="620"/>
      <c r="AB37" s="620"/>
      <c r="AC37" s="620"/>
      <c r="AD37" s="621" t="s">
        <v>130</v>
      </c>
      <c r="AE37" s="621"/>
      <c r="AF37" s="621"/>
      <c r="AG37" s="621"/>
      <c r="AH37" s="621"/>
      <c r="AI37" s="621"/>
      <c r="AJ37" s="621"/>
      <c r="AK37" s="621"/>
      <c r="AL37" s="622" t="s">
        <v>130</v>
      </c>
      <c r="AM37" s="623"/>
      <c r="AN37" s="623"/>
      <c r="AO37" s="624"/>
      <c r="AQ37" s="695" t="s">
        <v>334</v>
      </c>
      <c r="AR37" s="696"/>
      <c r="AS37" s="696"/>
      <c r="AT37" s="696"/>
      <c r="AU37" s="696"/>
      <c r="AV37" s="696"/>
      <c r="AW37" s="696"/>
      <c r="AX37" s="696"/>
      <c r="AY37" s="697"/>
      <c r="AZ37" s="617">
        <v>24942</v>
      </c>
      <c r="BA37" s="618"/>
      <c r="BB37" s="618"/>
      <c r="BC37" s="618"/>
      <c r="BD37" s="655"/>
      <c r="BE37" s="655"/>
      <c r="BF37" s="686"/>
      <c r="BG37" s="632" t="s">
        <v>335</v>
      </c>
      <c r="BH37" s="633"/>
      <c r="BI37" s="633"/>
      <c r="BJ37" s="633"/>
      <c r="BK37" s="633"/>
      <c r="BL37" s="633"/>
      <c r="BM37" s="633"/>
      <c r="BN37" s="633"/>
      <c r="BO37" s="633"/>
      <c r="BP37" s="633"/>
      <c r="BQ37" s="633"/>
      <c r="BR37" s="633"/>
      <c r="BS37" s="633"/>
      <c r="BT37" s="633"/>
      <c r="BU37" s="634"/>
      <c r="BV37" s="617">
        <v>59030</v>
      </c>
      <c r="BW37" s="618"/>
      <c r="BX37" s="618"/>
      <c r="BY37" s="618"/>
      <c r="BZ37" s="618"/>
      <c r="CA37" s="618"/>
      <c r="CB37" s="627"/>
      <c r="CD37" s="632" t="s">
        <v>336</v>
      </c>
      <c r="CE37" s="633"/>
      <c r="CF37" s="633"/>
      <c r="CG37" s="633"/>
      <c r="CH37" s="633"/>
      <c r="CI37" s="633"/>
      <c r="CJ37" s="633"/>
      <c r="CK37" s="633"/>
      <c r="CL37" s="633"/>
      <c r="CM37" s="633"/>
      <c r="CN37" s="633"/>
      <c r="CO37" s="633"/>
      <c r="CP37" s="633"/>
      <c r="CQ37" s="634"/>
      <c r="CR37" s="617">
        <v>195903</v>
      </c>
      <c r="CS37" s="655"/>
      <c r="CT37" s="655"/>
      <c r="CU37" s="655"/>
      <c r="CV37" s="655"/>
      <c r="CW37" s="655"/>
      <c r="CX37" s="655"/>
      <c r="CY37" s="656"/>
      <c r="CZ37" s="622">
        <v>12</v>
      </c>
      <c r="DA37" s="657"/>
      <c r="DB37" s="657"/>
      <c r="DC37" s="660"/>
      <c r="DD37" s="626">
        <v>193966</v>
      </c>
      <c r="DE37" s="655"/>
      <c r="DF37" s="655"/>
      <c r="DG37" s="655"/>
      <c r="DH37" s="655"/>
      <c r="DI37" s="655"/>
      <c r="DJ37" s="655"/>
      <c r="DK37" s="656"/>
      <c r="DL37" s="626">
        <v>193966</v>
      </c>
      <c r="DM37" s="655"/>
      <c r="DN37" s="655"/>
      <c r="DO37" s="655"/>
      <c r="DP37" s="655"/>
      <c r="DQ37" s="655"/>
      <c r="DR37" s="655"/>
      <c r="DS37" s="655"/>
      <c r="DT37" s="655"/>
      <c r="DU37" s="655"/>
      <c r="DV37" s="656"/>
      <c r="DW37" s="622">
        <v>18.399999999999999</v>
      </c>
      <c r="DX37" s="657"/>
      <c r="DY37" s="657"/>
      <c r="DZ37" s="657"/>
      <c r="EA37" s="657"/>
      <c r="EB37" s="657"/>
      <c r="EC37" s="658"/>
    </row>
    <row r="38" spans="2:133" ht="11.25" customHeight="1" x14ac:dyDescent="0.2">
      <c r="B38" s="614" t="s">
        <v>337</v>
      </c>
      <c r="C38" s="615"/>
      <c r="D38" s="615"/>
      <c r="E38" s="615"/>
      <c r="F38" s="615"/>
      <c r="G38" s="615"/>
      <c r="H38" s="615"/>
      <c r="I38" s="615"/>
      <c r="J38" s="615"/>
      <c r="K38" s="615"/>
      <c r="L38" s="615"/>
      <c r="M38" s="615"/>
      <c r="N38" s="615"/>
      <c r="O38" s="615"/>
      <c r="P38" s="615"/>
      <c r="Q38" s="616"/>
      <c r="R38" s="617">
        <v>60515</v>
      </c>
      <c r="S38" s="618"/>
      <c r="T38" s="618"/>
      <c r="U38" s="618"/>
      <c r="V38" s="618"/>
      <c r="W38" s="618"/>
      <c r="X38" s="618"/>
      <c r="Y38" s="619"/>
      <c r="Z38" s="620">
        <v>3.5</v>
      </c>
      <c r="AA38" s="620"/>
      <c r="AB38" s="620"/>
      <c r="AC38" s="620"/>
      <c r="AD38" s="621" t="s">
        <v>130</v>
      </c>
      <c r="AE38" s="621"/>
      <c r="AF38" s="621"/>
      <c r="AG38" s="621"/>
      <c r="AH38" s="621"/>
      <c r="AI38" s="621"/>
      <c r="AJ38" s="621"/>
      <c r="AK38" s="621"/>
      <c r="AL38" s="622" t="s">
        <v>130</v>
      </c>
      <c r="AM38" s="623"/>
      <c r="AN38" s="623"/>
      <c r="AO38" s="624"/>
      <c r="AQ38" s="695" t="s">
        <v>338</v>
      </c>
      <c r="AR38" s="696"/>
      <c r="AS38" s="696"/>
      <c r="AT38" s="696"/>
      <c r="AU38" s="696"/>
      <c r="AV38" s="696"/>
      <c r="AW38" s="696"/>
      <c r="AX38" s="696"/>
      <c r="AY38" s="697"/>
      <c r="AZ38" s="617">
        <v>9460</v>
      </c>
      <c r="BA38" s="618"/>
      <c r="BB38" s="618"/>
      <c r="BC38" s="618"/>
      <c r="BD38" s="655"/>
      <c r="BE38" s="655"/>
      <c r="BF38" s="686"/>
      <c r="BG38" s="632" t="s">
        <v>339</v>
      </c>
      <c r="BH38" s="633"/>
      <c r="BI38" s="633"/>
      <c r="BJ38" s="633"/>
      <c r="BK38" s="633"/>
      <c r="BL38" s="633"/>
      <c r="BM38" s="633"/>
      <c r="BN38" s="633"/>
      <c r="BO38" s="633"/>
      <c r="BP38" s="633"/>
      <c r="BQ38" s="633"/>
      <c r="BR38" s="633"/>
      <c r="BS38" s="633"/>
      <c r="BT38" s="633"/>
      <c r="BU38" s="634"/>
      <c r="BV38" s="617">
        <v>213</v>
      </c>
      <c r="BW38" s="618"/>
      <c r="BX38" s="618"/>
      <c r="BY38" s="618"/>
      <c r="BZ38" s="618"/>
      <c r="CA38" s="618"/>
      <c r="CB38" s="627"/>
      <c r="CD38" s="632" t="s">
        <v>340</v>
      </c>
      <c r="CE38" s="633"/>
      <c r="CF38" s="633"/>
      <c r="CG38" s="633"/>
      <c r="CH38" s="633"/>
      <c r="CI38" s="633"/>
      <c r="CJ38" s="633"/>
      <c r="CK38" s="633"/>
      <c r="CL38" s="633"/>
      <c r="CM38" s="633"/>
      <c r="CN38" s="633"/>
      <c r="CO38" s="633"/>
      <c r="CP38" s="633"/>
      <c r="CQ38" s="634"/>
      <c r="CR38" s="617">
        <v>152104</v>
      </c>
      <c r="CS38" s="618"/>
      <c r="CT38" s="618"/>
      <c r="CU38" s="618"/>
      <c r="CV38" s="618"/>
      <c r="CW38" s="618"/>
      <c r="CX38" s="618"/>
      <c r="CY38" s="619"/>
      <c r="CZ38" s="622">
        <v>9.3000000000000007</v>
      </c>
      <c r="DA38" s="657"/>
      <c r="DB38" s="657"/>
      <c r="DC38" s="660"/>
      <c r="DD38" s="626">
        <v>137318</v>
      </c>
      <c r="DE38" s="618"/>
      <c r="DF38" s="618"/>
      <c r="DG38" s="618"/>
      <c r="DH38" s="618"/>
      <c r="DI38" s="618"/>
      <c r="DJ38" s="618"/>
      <c r="DK38" s="619"/>
      <c r="DL38" s="626">
        <v>112702</v>
      </c>
      <c r="DM38" s="618"/>
      <c r="DN38" s="618"/>
      <c r="DO38" s="618"/>
      <c r="DP38" s="618"/>
      <c r="DQ38" s="618"/>
      <c r="DR38" s="618"/>
      <c r="DS38" s="618"/>
      <c r="DT38" s="618"/>
      <c r="DU38" s="618"/>
      <c r="DV38" s="619"/>
      <c r="DW38" s="622">
        <v>10.7</v>
      </c>
      <c r="DX38" s="657"/>
      <c r="DY38" s="657"/>
      <c r="DZ38" s="657"/>
      <c r="EA38" s="657"/>
      <c r="EB38" s="657"/>
      <c r="EC38" s="658"/>
    </row>
    <row r="39" spans="2:133" ht="11.25" customHeight="1" x14ac:dyDescent="0.2">
      <c r="B39" s="614" t="s">
        <v>341</v>
      </c>
      <c r="C39" s="615"/>
      <c r="D39" s="615"/>
      <c r="E39" s="615"/>
      <c r="F39" s="615"/>
      <c r="G39" s="615"/>
      <c r="H39" s="615"/>
      <c r="I39" s="615"/>
      <c r="J39" s="615"/>
      <c r="K39" s="615"/>
      <c r="L39" s="615"/>
      <c r="M39" s="615"/>
      <c r="N39" s="615"/>
      <c r="O39" s="615"/>
      <c r="P39" s="615"/>
      <c r="Q39" s="616"/>
      <c r="R39" s="617">
        <v>16143</v>
      </c>
      <c r="S39" s="618"/>
      <c r="T39" s="618"/>
      <c r="U39" s="618"/>
      <c r="V39" s="618"/>
      <c r="W39" s="618"/>
      <c r="X39" s="618"/>
      <c r="Y39" s="619"/>
      <c r="Z39" s="620">
        <v>0.9</v>
      </c>
      <c r="AA39" s="620"/>
      <c r="AB39" s="620"/>
      <c r="AC39" s="620"/>
      <c r="AD39" s="621">
        <v>2</v>
      </c>
      <c r="AE39" s="621"/>
      <c r="AF39" s="621"/>
      <c r="AG39" s="621"/>
      <c r="AH39" s="621"/>
      <c r="AI39" s="621"/>
      <c r="AJ39" s="621"/>
      <c r="AK39" s="621"/>
      <c r="AL39" s="622">
        <v>0</v>
      </c>
      <c r="AM39" s="623"/>
      <c r="AN39" s="623"/>
      <c r="AO39" s="624"/>
      <c r="AQ39" s="695" t="s">
        <v>342</v>
      </c>
      <c r="AR39" s="696"/>
      <c r="AS39" s="696"/>
      <c r="AT39" s="696"/>
      <c r="AU39" s="696"/>
      <c r="AV39" s="696"/>
      <c r="AW39" s="696"/>
      <c r="AX39" s="696"/>
      <c r="AY39" s="697"/>
      <c r="AZ39" s="617">
        <v>1571</v>
      </c>
      <c r="BA39" s="618"/>
      <c r="BB39" s="618"/>
      <c r="BC39" s="618"/>
      <c r="BD39" s="655"/>
      <c r="BE39" s="655"/>
      <c r="BF39" s="686"/>
      <c r="BG39" s="632" t="s">
        <v>343</v>
      </c>
      <c r="BH39" s="633"/>
      <c r="BI39" s="633"/>
      <c r="BJ39" s="633"/>
      <c r="BK39" s="633"/>
      <c r="BL39" s="633"/>
      <c r="BM39" s="633"/>
      <c r="BN39" s="633"/>
      <c r="BO39" s="633"/>
      <c r="BP39" s="633"/>
      <c r="BQ39" s="633"/>
      <c r="BR39" s="633"/>
      <c r="BS39" s="633"/>
      <c r="BT39" s="633"/>
      <c r="BU39" s="634"/>
      <c r="BV39" s="617">
        <v>347</v>
      </c>
      <c r="BW39" s="618"/>
      <c r="BX39" s="618"/>
      <c r="BY39" s="618"/>
      <c r="BZ39" s="618"/>
      <c r="CA39" s="618"/>
      <c r="CB39" s="627"/>
      <c r="CD39" s="632" t="s">
        <v>344</v>
      </c>
      <c r="CE39" s="633"/>
      <c r="CF39" s="633"/>
      <c r="CG39" s="633"/>
      <c r="CH39" s="633"/>
      <c r="CI39" s="633"/>
      <c r="CJ39" s="633"/>
      <c r="CK39" s="633"/>
      <c r="CL39" s="633"/>
      <c r="CM39" s="633"/>
      <c r="CN39" s="633"/>
      <c r="CO39" s="633"/>
      <c r="CP39" s="633"/>
      <c r="CQ39" s="634"/>
      <c r="CR39" s="617">
        <v>16363</v>
      </c>
      <c r="CS39" s="655"/>
      <c r="CT39" s="655"/>
      <c r="CU39" s="655"/>
      <c r="CV39" s="655"/>
      <c r="CW39" s="655"/>
      <c r="CX39" s="655"/>
      <c r="CY39" s="656"/>
      <c r="CZ39" s="622">
        <v>1</v>
      </c>
      <c r="DA39" s="657"/>
      <c r="DB39" s="657"/>
      <c r="DC39" s="660"/>
      <c r="DD39" s="626">
        <v>3087</v>
      </c>
      <c r="DE39" s="655"/>
      <c r="DF39" s="655"/>
      <c r="DG39" s="655"/>
      <c r="DH39" s="655"/>
      <c r="DI39" s="655"/>
      <c r="DJ39" s="655"/>
      <c r="DK39" s="656"/>
      <c r="DL39" s="626" t="s">
        <v>130</v>
      </c>
      <c r="DM39" s="655"/>
      <c r="DN39" s="655"/>
      <c r="DO39" s="655"/>
      <c r="DP39" s="655"/>
      <c r="DQ39" s="655"/>
      <c r="DR39" s="655"/>
      <c r="DS39" s="655"/>
      <c r="DT39" s="655"/>
      <c r="DU39" s="655"/>
      <c r="DV39" s="656"/>
      <c r="DW39" s="622" t="s">
        <v>130</v>
      </c>
      <c r="DX39" s="657"/>
      <c r="DY39" s="657"/>
      <c r="DZ39" s="657"/>
      <c r="EA39" s="657"/>
      <c r="EB39" s="657"/>
      <c r="EC39" s="658"/>
    </row>
    <row r="40" spans="2:133" ht="11.25" customHeight="1" x14ac:dyDescent="0.2">
      <c r="B40" s="614" t="s">
        <v>345</v>
      </c>
      <c r="C40" s="615"/>
      <c r="D40" s="615"/>
      <c r="E40" s="615"/>
      <c r="F40" s="615"/>
      <c r="G40" s="615"/>
      <c r="H40" s="615"/>
      <c r="I40" s="615"/>
      <c r="J40" s="615"/>
      <c r="K40" s="615"/>
      <c r="L40" s="615"/>
      <c r="M40" s="615"/>
      <c r="N40" s="615"/>
      <c r="O40" s="615"/>
      <c r="P40" s="615"/>
      <c r="Q40" s="616"/>
      <c r="R40" s="617">
        <v>220542</v>
      </c>
      <c r="S40" s="618"/>
      <c r="T40" s="618"/>
      <c r="U40" s="618"/>
      <c r="V40" s="618"/>
      <c r="W40" s="618"/>
      <c r="X40" s="618"/>
      <c r="Y40" s="619"/>
      <c r="Z40" s="620">
        <v>12.6</v>
      </c>
      <c r="AA40" s="620"/>
      <c r="AB40" s="620"/>
      <c r="AC40" s="620"/>
      <c r="AD40" s="621" t="s">
        <v>130</v>
      </c>
      <c r="AE40" s="621"/>
      <c r="AF40" s="621"/>
      <c r="AG40" s="621"/>
      <c r="AH40" s="621"/>
      <c r="AI40" s="621"/>
      <c r="AJ40" s="621"/>
      <c r="AK40" s="621"/>
      <c r="AL40" s="622" t="s">
        <v>130</v>
      </c>
      <c r="AM40" s="623"/>
      <c r="AN40" s="623"/>
      <c r="AO40" s="624"/>
      <c r="AQ40" s="695" t="s">
        <v>346</v>
      </c>
      <c r="AR40" s="696"/>
      <c r="AS40" s="696"/>
      <c r="AT40" s="696"/>
      <c r="AU40" s="696"/>
      <c r="AV40" s="696"/>
      <c r="AW40" s="696"/>
      <c r="AX40" s="696"/>
      <c r="AY40" s="697"/>
      <c r="AZ40" s="617" t="s">
        <v>130</v>
      </c>
      <c r="BA40" s="618"/>
      <c r="BB40" s="618"/>
      <c r="BC40" s="618"/>
      <c r="BD40" s="655"/>
      <c r="BE40" s="655"/>
      <c r="BF40" s="686"/>
      <c r="BG40" s="698" t="s">
        <v>347</v>
      </c>
      <c r="BH40" s="699"/>
      <c r="BI40" s="699"/>
      <c r="BJ40" s="699"/>
      <c r="BK40" s="699"/>
      <c r="BL40" s="348"/>
      <c r="BM40" s="633" t="s">
        <v>348</v>
      </c>
      <c r="BN40" s="633"/>
      <c r="BO40" s="633"/>
      <c r="BP40" s="633"/>
      <c r="BQ40" s="633"/>
      <c r="BR40" s="633"/>
      <c r="BS40" s="633"/>
      <c r="BT40" s="633"/>
      <c r="BU40" s="634"/>
      <c r="BV40" s="617">
        <v>69</v>
      </c>
      <c r="BW40" s="618"/>
      <c r="BX40" s="618"/>
      <c r="BY40" s="618"/>
      <c r="BZ40" s="618"/>
      <c r="CA40" s="618"/>
      <c r="CB40" s="627"/>
      <c r="CD40" s="632" t="s">
        <v>349</v>
      </c>
      <c r="CE40" s="633"/>
      <c r="CF40" s="633"/>
      <c r="CG40" s="633"/>
      <c r="CH40" s="633"/>
      <c r="CI40" s="633"/>
      <c r="CJ40" s="633"/>
      <c r="CK40" s="633"/>
      <c r="CL40" s="633"/>
      <c r="CM40" s="633"/>
      <c r="CN40" s="633"/>
      <c r="CO40" s="633"/>
      <c r="CP40" s="633"/>
      <c r="CQ40" s="634"/>
      <c r="CR40" s="617" t="s">
        <v>130</v>
      </c>
      <c r="CS40" s="618"/>
      <c r="CT40" s="618"/>
      <c r="CU40" s="618"/>
      <c r="CV40" s="618"/>
      <c r="CW40" s="618"/>
      <c r="CX40" s="618"/>
      <c r="CY40" s="619"/>
      <c r="CZ40" s="622" t="s">
        <v>130</v>
      </c>
      <c r="DA40" s="657"/>
      <c r="DB40" s="657"/>
      <c r="DC40" s="660"/>
      <c r="DD40" s="626" t="s">
        <v>130</v>
      </c>
      <c r="DE40" s="618"/>
      <c r="DF40" s="618"/>
      <c r="DG40" s="618"/>
      <c r="DH40" s="618"/>
      <c r="DI40" s="618"/>
      <c r="DJ40" s="618"/>
      <c r="DK40" s="619"/>
      <c r="DL40" s="626" t="s">
        <v>130</v>
      </c>
      <c r="DM40" s="618"/>
      <c r="DN40" s="618"/>
      <c r="DO40" s="618"/>
      <c r="DP40" s="618"/>
      <c r="DQ40" s="618"/>
      <c r="DR40" s="618"/>
      <c r="DS40" s="618"/>
      <c r="DT40" s="618"/>
      <c r="DU40" s="618"/>
      <c r="DV40" s="619"/>
      <c r="DW40" s="622" t="s">
        <v>130</v>
      </c>
      <c r="DX40" s="657"/>
      <c r="DY40" s="657"/>
      <c r="DZ40" s="657"/>
      <c r="EA40" s="657"/>
      <c r="EB40" s="657"/>
      <c r="EC40" s="658"/>
    </row>
    <row r="41" spans="2:133" ht="11.25" customHeight="1" x14ac:dyDescent="0.2">
      <c r="B41" s="614" t="s">
        <v>350</v>
      </c>
      <c r="C41" s="615"/>
      <c r="D41" s="615"/>
      <c r="E41" s="615"/>
      <c r="F41" s="615"/>
      <c r="G41" s="615"/>
      <c r="H41" s="615"/>
      <c r="I41" s="615"/>
      <c r="J41" s="615"/>
      <c r="K41" s="615"/>
      <c r="L41" s="615"/>
      <c r="M41" s="615"/>
      <c r="N41" s="615"/>
      <c r="O41" s="615"/>
      <c r="P41" s="615"/>
      <c r="Q41" s="616"/>
      <c r="R41" s="617" t="s">
        <v>130</v>
      </c>
      <c r="S41" s="618"/>
      <c r="T41" s="618"/>
      <c r="U41" s="618"/>
      <c r="V41" s="618"/>
      <c r="W41" s="618"/>
      <c r="X41" s="618"/>
      <c r="Y41" s="619"/>
      <c r="Z41" s="620" t="s">
        <v>130</v>
      </c>
      <c r="AA41" s="620"/>
      <c r="AB41" s="620"/>
      <c r="AC41" s="620"/>
      <c r="AD41" s="621" t="s">
        <v>130</v>
      </c>
      <c r="AE41" s="621"/>
      <c r="AF41" s="621"/>
      <c r="AG41" s="621"/>
      <c r="AH41" s="621"/>
      <c r="AI41" s="621"/>
      <c r="AJ41" s="621"/>
      <c r="AK41" s="621"/>
      <c r="AL41" s="622" t="s">
        <v>130</v>
      </c>
      <c r="AM41" s="623"/>
      <c r="AN41" s="623"/>
      <c r="AO41" s="624"/>
      <c r="AQ41" s="695" t="s">
        <v>351</v>
      </c>
      <c r="AR41" s="696"/>
      <c r="AS41" s="696"/>
      <c r="AT41" s="696"/>
      <c r="AU41" s="696"/>
      <c r="AV41" s="696"/>
      <c r="AW41" s="696"/>
      <c r="AX41" s="696"/>
      <c r="AY41" s="697"/>
      <c r="AZ41" s="617">
        <v>18278</v>
      </c>
      <c r="BA41" s="618"/>
      <c r="BB41" s="618"/>
      <c r="BC41" s="618"/>
      <c r="BD41" s="655"/>
      <c r="BE41" s="655"/>
      <c r="BF41" s="686"/>
      <c r="BG41" s="698"/>
      <c r="BH41" s="699"/>
      <c r="BI41" s="699"/>
      <c r="BJ41" s="699"/>
      <c r="BK41" s="699"/>
      <c r="BL41" s="348"/>
      <c r="BM41" s="633" t="s">
        <v>352</v>
      </c>
      <c r="BN41" s="633"/>
      <c r="BO41" s="633"/>
      <c r="BP41" s="633"/>
      <c r="BQ41" s="633"/>
      <c r="BR41" s="633"/>
      <c r="BS41" s="633"/>
      <c r="BT41" s="633"/>
      <c r="BU41" s="634"/>
      <c r="BV41" s="617" t="s">
        <v>130</v>
      </c>
      <c r="BW41" s="618"/>
      <c r="BX41" s="618"/>
      <c r="BY41" s="618"/>
      <c r="BZ41" s="618"/>
      <c r="CA41" s="618"/>
      <c r="CB41" s="627"/>
      <c r="CD41" s="632" t="s">
        <v>353</v>
      </c>
      <c r="CE41" s="633"/>
      <c r="CF41" s="633"/>
      <c r="CG41" s="633"/>
      <c r="CH41" s="633"/>
      <c r="CI41" s="633"/>
      <c r="CJ41" s="633"/>
      <c r="CK41" s="633"/>
      <c r="CL41" s="633"/>
      <c r="CM41" s="633"/>
      <c r="CN41" s="633"/>
      <c r="CO41" s="633"/>
      <c r="CP41" s="633"/>
      <c r="CQ41" s="634"/>
      <c r="CR41" s="617" t="s">
        <v>130</v>
      </c>
      <c r="CS41" s="655"/>
      <c r="CT41" s="655"/>
      <c r="CU41" s="655"/>
      <c r="CV41" s="655"/>
      <c r="CW41" s="655"/>
      <c r="CX41" s="655"/>
      <c r="CY41" s="656"/>
      <c r="CZ41" s="622" t="s">
        <v>130</v>
      </c>
      <c r="DA41" s="657"/>
      <c r="DB41" s="657"/>
      <c r="DC41" s="660"/>
      <c r="DD41" s="626" t="s">
        <v>130</v>
      </c>
      <c r="DE41" s="655"/>
      <c r="DF41" s="655"/>
      <c r="DG41" s="655"/>
      <c r="DH41" s="655"/>
      <c r="DI41" s="655"/>
      <c r="DJ41" s="655"/>
      <c r="DK41" s="656"/>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2">
      <c r="B42" s="614" t="s">
        <v>354</v>
      </c>
      <c r="C42" s="615"/>
      <c r="D42" s="615"/>
      <c r="E42" s="615"/>
      <c r="F42" s="615"/>
      <c r="G42" s="615"/>
      <c r="H42" s="615"/>
      <c r="I42" s="615"/>
      <c r="J42" s="615"/>
      <c r="K42" s="615"/>
      <c r="L42" s="615"/>
      <c r="M42" s="615"/>
      <c r="N42" s="615"/>
      <c r="O42" s="615"/>
      <c r="P42" s="615"/>
      <c r="Q42" s="616"/>
      <c r="R42" s="617" t="s">
        <v>130</v>
      </c>
      <c r="S42" s="618"/>
      <c r="T42" s="618"/>
      <c r="U42" s="618"/>
      <c r="V42" s="618"/>
      <c r="W42" s="618"/>
      <c r="X42" s="618"/>
      <c r="Y42" s="619"/>
      <c r="Z42" s="620" t="s">
        <v>130</v>
      </c>
      <c r="AA42" s="620"/>
      <c r="AB42" s="620"/>
      <c r="AC42" s="620"/>
      <c r="AD42" s="621" t="s">
        <v>130</v>
      </c>
      <c r="AE42" s="621"/>
      <c r="AF42" s="621"/>
      <c r="AG42" s="621"/>
      <c r="AH42" s="621"/>
      <c r="AI42" s="621"/>
      <c r="AJ42" s="621"/>
      <c r="AK42" s="621"/>
      <c r="AL42" s="622" t="s">
        <v>130</v>
      </c>
      <c r="AM42" s="623"/>
      <c r="AN42" s="623"/>
      <c r="AO42" s="624"/>
      <c r="AQ42" s="705" t="s">
        <v>355</v>
      </c>
      <c r="AR42" s="706"/>
      <c r="AS42" s="706"/>
      <c r="AT42" s="706"/>
      <c r="AU42" s="706"/>
      <c r="AV42" s="706"/>
      <c r="AW42" s="706"/>
      <c r="AX42" s="706"/>
      <c r="AY42" s="707"/>
      <c r="AZ42" s="711">
        <v>108884</v>
      </c>
      <c r="BA42" s="712"/>
      <c r="BB42" s="712"/>
      <c r="BC42" s="712"/>
      <c r="BD42" s="688"/>
      <c r="BE42" s="688"/>
      <c r="BF42" s="690"/>
      <c r="BG42" s="700"/>
      <c r="BH42" s="701"/>
      <c r="BI42" s="701"/>
      <c r="BJ42" s="701"/>
      <c r="BK42" s="701"/>
      <c r="BL42" s="349"/>
      <c r="BM42" s="646" t="s">
        <v>356</v>
      </c>
      <c r="BN42" s="646"/>
      <c r="BO42" s="646"/>
      <c r="BP42" s="646"/>
      <c r="BQ42" s="646"/>
      <c r="BR42" s="646"/>
      <c r="BS42" s="646"/>
      <c r="BT42" s="646"/>
      <c r="BU42" s="647"/>
      <c r="BV42" s="711">
        <v>465</v>
      </c>
      <c r="BW42" s="712"/>
      <c r="BX42" s="712"/>
      <c r="BY42" s="712"/>
      <c r="BZ42" s="712"/>
      <c r="CA42" s="712"/>
      <c r="CB42" s="724"/>
      <c r="CD42" s="614" t="s">
        <v>357</v>
      </c>
      <c r="CE42" s="615"/>
      <c r="CF42" s="615"/>
      <c r="CG42" s="615"/>
      <c r="CH42" s="615"/>
      <c r="CI42" s="615"/>
      <c r="CJ42" s="615"/>
      <c r="CK42" s="615"/>
      <c r="CL42" s="615"/>
      <c r="CM42" s="615"/>
      <c r="CN42" s="615"/>
      <c r="CO42" s="615"/>
      <c r="CP42" s="615"/>
      <c r="CQ42" s="616"/>
      <c r="CR42" s="617">
        <v>358724</v>
      </c>
      <c r="CS42" s="655"/>
      <c r="CT42" s="655"/>
      <c r="CU42" s="655"/>
      <c r="CV42" s="655"/>
      <c r="CW42" s="655"/>
      <c r="CX42" s="655"/>
      <c r="CY42" s="656"/>
      <c r="CZ42" s="622">
        <v>21.9</v>
      </c>
      <c r="DA42" s="657"/>
      <c r="DB42" s="657"/>
      <c r="DC42" s="660"/>
      <c r="DD42" s="626">
        <v>91321</v>
      </c>
      <c r="DE42" s="655"/>
      <c r="DF42" s="655"/>
      <c r="DG42" s="655"/>
      <c r="DH42" s="655"/>
      <c r="DI42" s="655"/>
      <c r="DJ42" s="655"/>
      <c r="DK42" s="656"/>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2">
      <c r="B43" s="614" t="s">
        <v>358</v>
      </c>
      <c r="C43" s="615"/>
      <c r="D43" s="615"/>
      <c r="E43" s="615"/>
      <c r="F43" s="615"/>
      <c r="G43" s="615"/>
      <c r="H43" s="615"/>
      <c r="I43" s="615"/>
      <c r="J43" s="615"/>
      <c r="K43" s="615"/>
      <c r="L43" s="615"/>
      <c r="M43" s="615"/>
      <c r="N43" s="615"/>
      <c r="O43" s="615"/>
      <c r="P43" s="615"/>
      <c r="Q43" s="616"/>
      <c r="R43" s="617">
        <v>35142</v>
      </c>
      <c r="S43" s="618"/>
      <c r="T43" s="618"/>
      <c r="U43" s="618"/>
      <c r="V43" s="618"/>
      <c r="W43" s="618"/>
      <c r="X43" s="618"/>
      <c r="Y43" s="619"/>
      <c r="Z43" s="620">
        <v>2</v>
      </c>
      <c r="AA43" s="620"/>
      <c r="AB43" s="620"/>
      <c r="AC43" s="620"/>
      <c r="AD43" s="621" t="s">
        <v>130</v>
      </c>
      <c r="AE43" s="621"/>
      <c r="AF43" s="621"/>
      <c r="AG43" s="621"/>
      <c r="AH43" s="621"/>
      <c r="AI43" s="621"/>
      <c r="AJ43" s="621"/>
      <c r="AK43" s="621"/>
      <c r="AL43" s="622" t="s">
        <v>130</v>
      </c>
      <c r="AM43" s="623"/>
      <c r="AN43" s="623"/>
      <c r="AO43" s="624"/>
      <c r="BV43" s="350"/>
      <c r="BW43" s="350"/>
      <c r="BX43" s="350"/>
      <c r="BY43" s="350"/>
      <c r="BZ43" s="350"/>
      <c r="CA43" s="350"/>
      <c r="CB43" s="350"/>
      <c r="CD43" s="614" t="s">
        <v>359</v>
      </c>
      <c r="CE43" s="615"/>
      <c r="CF43" s="615"/>
      <c r="CG43" s="615"/>
      <c r="CH43" s="615"/>
      <c r="CI43" s="615"/>
      <c r="CJ43" s="615"/>
      <c r="CK43" s="615"/>
      <c r="CL43" s="615"/>
      <c r="CM43" s="615"/>
      <c r="CN43" s="615"/>
      <c r="CO43" s="615"/>
      <c r="CP43" s="615"/>
      <c r="CQ43" s="616"/>
      <c r="CR43" s="617">
        <v>16985</v>
      </c>
      <c r="CS43" s="655"/>
      <c r="CT43" s="655"/>
      <c r="CU43" s="655"/>
      <c r="CV43" s="655"/>
      <c r="CW43" s="655"/>
      <c r="CX43" s="655"/>
      <c r="CY43" s="656"/>
      <c r="CZ43" s="622">
        <v>1</v>
      </c>
      <c r="DA43" s="657"/>
      <c r="DB43" s="657"/>
      <c r="DC43" s="660"/>
      <c r="DD43" s="626">
        <v>16985</v>
      </c>
      <c r="DE43" s="655"/>
      <c r="DF43" s="655"/>
      <c r="DG43" s="655"/>
      <c r="DH43" s="655"/>
      <c r="DI43" s="655"/>
      <c r="DJ43" s="655"/>
      <c r="DK43" s="656"/>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2">
      <c r="B44" s="661" t="s">
        <v>360</v>
      </c>
      <c r="C44" s="662"/>
      <c r="D44" s="662"/>
      <c r="E44" s="662"/>
      <c r="F44" s="662"/>
      <c r="G44" s="662"/>
      <c r="H44" s="662"/>
      <c r="I44" s="662"/>
      <c r="J44" s="662"/>
      <c r="K44" s="662"/>
      <c r="L44" s="662"/>
      <c r="M44" s="662"/>
      <c r="N44" s="662"/>
      <c r="O44" s="662"/>
      <c r="P44" s="662"/>
      <c r="Q44" s="663"/>
      <c r="R44" s="711">
        <v>1750773</v>
      </c>
      <c r="S44" s="712"/>
      <c r="T44" s="712"/>
      <c r="U44" s="712"/>
      <c r="V44" s="712"/>
      <c r="W44" s="712"/>
      <c r="X44" s="712"/>
      <c r="Y44" s="713"/>
      <c r="Z44" s="714">
        <v>100</v>
      </c>
      <c r="AA44" s="714"/>
      <c r="AB44" s="714"/>
      <c r="AC44" s="714"/>
      <c r="AD44" s="715">
        <v>1019655</v>
      </c>
      <c r="AE44" s="715"/>
      <c r="AF44" s="715"/>
      <c r="AG44" s="715"/>
      <c r="AH44" s="715"/>
      <c r="AI44" s="715"/>
      <c r="AJ44" s="715"/>
      <c r="AK44" s="715"/>
      <c r="AL44" s="716">
        <v>100</v>
      </c>
      <c r="AM44" s="689"/>
      <c r="AN44" s="689"/>
      <c r="AO44" s="717"/>
      <c r="CD44" s="718" t="s">
        <v>307</v>
      </c>
      <c r="CE44" s="719"/>
      <c r="CF44" s="614" t="s">
        <v>361</v>
      </c>
      <c r="CG44" s="615"/>
      <c r="CH44" s="615"/>
      <c r="CI44" s="615"/>
      <c r="CJ44" s="615"/>
      <c r="CK44" s="615"/>
      <c r="CL44" s="615"/>
      <c r="CM44" s="615"/>
      <c r="CN44" s="615"/>
      <c r="CO44" s="615"/>
      <c r="CP44" s="615"/>
      <c r="CQ44" s="616"/>
      <c r="CR44" s="617">
        <v>356728</v>
      </c>
      <c r="CS44" s="618"/>
      <c r="CT44" s="618"/>
      <c r="CU44" s="618"/>
      <c r="CV44" s="618"/>
      <c r="CW44" s="618"/>
      <c r="CX44" s="618"/>
      <c r="CY44" s="619"/>
      <c r="CZ44" s="622">
        <v>21.8</v>
      </c>
      <c r="DA44" s="623"/>
      <c r="DB44" s="623"/>
      <c r="DC44" s="635"/>
      <c r="DD44" s="626">
        <v>91226</v>
      </c>
      <c r="DE44" s="618"/>
      <c r="DF44" s="618"/>
      <c r="DG44" s="618"/>
      <c r="DH44" s="618"/>
      <c r="DI44" s="618"/>
      <c r="DJ44" s="618"/>
      <c r="DK44" s="619"/>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2">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720"/>
      <c r="CE45" s="721"/>
      <c r="CF45" s="614" t="s">
        <v>362</v>
      </c>
      <c r="CG45" s="615"/>
      <c r="CH45" s="615"/>
      <c r="CI45" s="615"/>
      <c r="CJ45" s="615"/>
      <c r="CK45" s="615"/>
      <c r="CL45" s="615"/>
      <c r="CM45" s="615"/>
      <c r="CN45" s="615"/>
      <c r="CO45" s="615"/>
      <c r="CP45" s="615"/>
      <c r="CQ45" s="616"/>
      <c r="CR45" s="617">
        <v>86427</v>
      </c>
      <c r="CS45" s="655"/>
      <c r="CT45" s="655"/>
      <c r="CU45" s="655"/>
      <c r="CV45" s="655"/>
      <c r="CW45" s="655"/>
      <c r="CX45" s="655"/>
      <c r="CY45" s="656"/>
      <c r="CZ45" s="622">
        <v>5.3</v>
      </c>
      <c r="DA45" s="657"/>
      <c r="DB45" s="657"/>
      <c r="DC45" s="660"/>
      <c r="DD45" s="626">
        <v>9302</v>
      </c>
      <c r="DE45" s="655"/>
      <c r="DF45" s="655"/>
      <c r="DG45" s="655"/>
      <c r="DH45" s="655"/>
      <c r="DI45" s="655"/>
      <c r="DJ45" s="655"/>
      <c r="DK45" s="656"/>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2">
      <c r="B46" s="352" t="s">
        <v>363</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720"/>
      <c r="CE46" s="721"/>
      <c r="CF46" s="614" t="s">
        <v>364</v>
      </c>
      <c r="CG46" s="615"/>
      <c r="CH46" s="615"/>
      <c r="CI46" s="615"/>
      <c r="CJ46" s="615"/>
      <c r="CK46" s="615"/>
      <c r="CL46" s="615"/>
      <c r="CM46" s="615"/>
      <c r="CN46" s="615"/>
      <c r="CO46" s="615"/>
      <c r="CP46" s="615"/>
      <c r="CQ46" s="616"/>
      <c r="CR46" s="617">
        <v>268301</v>
      </c>
      <c r="CS46" s="618"/>
      <c r="CT46" s="618"/>
      <c r="CU46" s="618"/>
      <c r="CV46" s="618"/>
      <c r="CW46" s="618"/>
      <c r="CX46" s="618"/>
      <c r="CY46" s="619"/>
      <c r="CZ46" s="622">
        <v>16.399999999999999</v>
      </c>
      <c r="DA46" s="623"/>
      <c r="DB46" s="623"/>
      <c r="DC46" s="635"/>
      <c r="DD46" s="626">
        <v>79924</v>
      </c>
      <c r="DE46" s="618"/>
      <c r="DF46" s="618"/>
      <c r="DG46" s="618"/>
      <c r="DH46" s="618"/>
      <c r="DI46" s="618"/>
      <c r="DJ46" s="618"/>
      <c r="DK46" s="619"/>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2">
      <c r="B47" s="736" t="s">
        <v>365</v>
      </c>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c r="AT47" s="736"/>
      <c r="AU47" s="736"/>
      <c r="AV47" s="736"/>
      <c r="AW47" s="736"/>
      <c r="AX47" s="736"/>
      <c r="AY47" s="736"/>
      <c r="AZ47" s="736"/>
      <c r="BA47" s="736"/>
      <c r="BB47" s="736"/>
      <c r="BC47" s="736"/>
      <c r="BD47" s="736"/>
      <c r="BE47" s="736"/>
      <c r="BF47" s="736"/>
      <c r="BG47" s="736"/>
      <c r="BH47" s="736"/>
      <c r="BI47" s="736"/>
      <c r="BJ47" s="736"/>
      <c r="BK47" s="736"/>
      <c r="BL47" s="736"/>
      <c r="BM47" s="736"/>
      <c r="BN47" s="736"/>
      <c r="BO47" s="736"/>
      <c r="BP47" s="736"/>
      <c r="BQ47" s="736"/>
      <c r="BR47" s="736"/>
      <c r="BS47" s="736"/>
      <c r="BT47" s="736"/>
      <c r="BU47" s="736"/>
      <c r="BV47" s="736"/>
      <c r="BW47" s="736"/>
      <c r="BX47" s="736"/>
      <c r="BY47" s="736"/>
      <c r="BZ47" s="736"/>
      <c r="CA47" s="736"/>
      <c r="CB47" s="736"/>
      <c r="CD47" s="720"/>
      <c r="CE47" s="721"/>
      <c r="CF47" s="614" t="s">
        <v>366</v>
      </c>
      <c r="CG47" s="615"/>
      <c r="CH47" s="615"/>
      <c r="CI47" s="615"/>
      <c r="CJ47" s="615"/>
      <c r="CK47" s="615"/>
      <c r="CL47" s="615"/>
      <c r="CM47" s="615"/>
      <c r="CN47" s="615"/>
      <c r="CO47" s="615"/>
      <c r="CP47" s="615"/>
      <c r="CQ47" s="616"/>
      <c r="CR47" s="617">
        <v>1996</v>
      </c>
      <c r="CS47" s="655"/>
      <c r="CT47" s="655"/>
      <c r="CU47" s="655"/>
      <c r="CV47" s="655"/>
      <c r="CW47" s="655"/>
      <c r="CX47" s="655"/>
      <c r="CY47" s="656"/>
      <c r="CZ47" s="622">
        <v>0.1</v>
      </c>
      <c r="DA47" s="657"/>
      <c r="DB47" s="657"/>
      <c r="DC47" s="660"/>
      <c r="DD47" s="626">
        <v>95</v>
      </c>
      <c r="DE47" s="655"/>
      <c r="DF47" s="655"/>
      <c r="DG47" s="655"/>
      <c r="DH47" s="655"/>
      <c r="DI47" s="655"/>
      <c r="DJ47" s="655"/>
      <c r="DK47" s="656"/>
      <c r="DL47" s="708"/>
      <c r="DM47" s="709"/>
      <c r="DN47" s="709"/>
      <c r="DO47" s="709"/>
      <c r="DP47" s="709"/>
      <c r="DQ47" s="709"/>
      <c r="DR47" s="709"/>
      <c r="DS47" s="709"/>
      <c r="DT47" s="709"/>
      <c r="DU47" s="709"/>
      <c r="DV47" s="710"/>
      <c r="DW47" s="702"/>
      <c r="DX47" s="703"/>
      <c r="DY47" s="703"/>
      <c r="DZ47" s="703"/>
      <c r="EA47" s="703"/>
      <c r="EB47" s="703"/>
      <c r="EC47" s="704"/>
    </row>
    <row r="48" spans="2:133" ht="10.8" x14ac:dyDescent="0.2">
      <c r="B48" s="735" t="s">
        <v>367</v>
      </c>
      <c r="C48" s="735"/>
      <c r="D48" s="735"/>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c r="BA48" s="735"/>
      <c r="BB48" s="735"/>
      <c r="BC48" s="735"/>
      <c r="BD48" s="735"/>
      <c r="BE48" s="735"/>
      <c r="BF48" s="735"/>
      <c r="BG48" s="735"/>
      <c r="BH48" s="735"/>
      <c r="BI48" s="735"/>
      <c r="BJ48" s="735"/>
      <c r="BK48" s="735"/>
      <c r="BL48" s="735"/>
      <c r="BM48" s="735"/>
      <c r="BN48" s="735"/>
      <c r="BO48" s="735"/>
      <c r="BP48" s="735"/>
      <c r="BQ48" s="735"/>
      <c r="BR48" s="735"/>
      <c r="BS48" s="735"/>
      <c r="BT48" s="735"/>
      <c r="BU48" s="735"/>
      <c r="BV48" s="735"/>
      <c r="BW48" s="735"/>
      <c r="BX48" s="735"/>
      <c r="BY48" s="735"/>
      <c r="BZ48" s="735"/>
      <c r="CA48" s="735"/>
      <c r="CB48" s="735"/>
      <c r="CD48" s="722"/>
      <c r="CE48" s="723"/>
      <c r="CF48" s="614" t="s">
        <v>368</v>
      </c>
      <c r="CG48" s="615"/>
      <c r="CH48" s="615"/>
      <c r="CI48" s="615"/>
      <c r="CJ48" s="615"/>
      <c r="CK48" s="615"/>
      <c r="CL48" s="615"/>
      <c r="CM48" s="615"/>
      <c r="CN48" s="615"/>
      <c r="CO48" s="615"/>
      <c r="CP48" s="615"/>
      <c r="CQ48" s="616"/>
      <c r="CR48" s="617" t="s">
        <v>130</v>
      </c>
      <c r="CS48" s="618"/>
      <c r="CT48" s="618"/>
      <c r="CU48" s="618"/>
      <c r="CV48" s="618"/>
      <c r="CW48" s="618"/>
      <c r="CX48" s="618"/>
      <c r="CY48" s="619"/>
      <c r="CZ48" s="622" t="s">
        <v>130</v>
      </c>
      <c r="DA48" s="623"/>
      <c r="DB48" s="623"/>
      <c r="DC48" s="635"/>
      <c r="DD48" s="626" t="s">
        <v>130</v>
      </c>
      <c r="DE48" s="618"/>
      <c r="DF48" s="618"/>
      <c r="DG48" s="618"/>
      <c r="DH48" s="618"/>
      <c r="DI48" s="618"/>
      <c r="DJ48" s="618"/>
      <c r="DK48" s="619"/>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2">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661" t="s">
        <v>369</v>
      </c>
      <c r="CE49" s="662"/>
      <c r="CF49" s="662"/>
      <c r="CG49" s="662"/>
      <c r="CH49" s="662"/>
      <c r="CI49" s="662"/>
      <c r="CJ49" s="662"/>
      <c r="CK49" s="662"/>
      <c r="CL49" s="662"/>
      <c r="CM49" s="662"/>
      <c r="CN49" s="662"/>
      <c r="CO49" s="662"/>
      <c r="CP49" s="662"/>
      <c r="CQ49" s="663"/>
      <c r="CR49" s="711">
        <v>1638749</v>
      </c>
      <c r="CS49" s="688"/>
      <c r="CT49" s="688"/>
      <c r="CU49" s="688"/>
      <c r="CV49" s="688"/>
      <c r="CW49" s="688"/>
      <c r="CX49" s="688"/>
      <c r="CY49" s="725"/>
      <c r="CZ49" s="716">
        <v>100</v>
      </c>
      <c r="DA49" s="726"/>
      <c r="DB49" s="726"/>
      <c r="DC49" s="727"/>
      <c r="DD49" s="728">
        <v>1136975</v>
      </c>
      <c r="DE49" s="688"/>
      <c r="DF49" s="688"/>
      <c r="DG49" s="688"/>
      <c r="DH49" s="688"/>
      <c r="DI49" s="688"/>
      <c r="DJ49" s="688"/>
      <c r="DK49" s="725"/>
      <c r="DL49" s="729"/>
      <c r="DM49" s="730"/>
      <c r="DN49" s="730"/>
      <c r="DO49" s="730"/>
      <c r="DP49" s="730"/>
      <c r="DQ49" s="730"/>
      <c r="DR49" s="730"/>
      <c r="DS49" s="730"/>
      <c r="DT49" s="730"/>
      <c r="DU49" s="730"/>
      <c r="DV49" s="731"/>
      <c r="DW49" s="732"/>
      <c r="DX49" s="733"/>
      <c r="DY49" s="733"/>
      <c r="DZ49" s="733"/>
      <c r="EA49" s="733"/>
      <c r="EB49" s="733"/>
      <c r="EC49" s="734"/>
    </row>
    <row r="50" spans="2:133" ht="10.8" hidden="1" x14ac:dyDescent="0.2">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Q103" sqref="BQ103:DZ103"/>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4" customHeight="1" thickBot="1" x14ac:dyDescent="0.25">
      <c r="A2" s="737" t="s">
        <v>370</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38" t="s">
        <v>371</v>
      </c>
      <c r="DK2" s="739"/>
      <c r="DL2" s="739"/>
      <c r="DM2" s="739"/>
      <c r="DN2" s="739"/>
      <c r="DO2" s="740"/>
      <c r="DP2" s="212"/>
      <c r="DQ2" s="738" t="s">
        <v>372</v>
      </c>
      <c r="DR2" s="739"/>
      <c r="DS2" s="739"/>
      <c r="DT2" s="739"/>
      <c r="DU2" s="739"/>
      <c r="DV2" s="739"/>
      <c r="DW2" s="739"/>
      <c r="DX2" s="739"/>
      <c r="DY2" s="739"/>
      <c r="DZ2" s="740"/>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4" customHeight="1" thickBot="1" x14ac:dyDescent="0.25">
      <c r="A4" s="741" t="s">
        <v>373</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741"/>
      <c r="AG4" s="741"/>
      <c r="AH4" s="741"/>
      <c r="AI4" s="741"/>
      <c r="AJ4" s="741"/>
      <c r="AK4" s="741"/>
      <c r="AL4" s="741"/>
      <c r="AM4" s="741"/>
      <c r="AN4" s="741"/>
      <c r="AO4" s="741"/>
      <c r="AP4" s="741"/>
      <c r="AQ4" s="741"/>
      <c r="AR4" s="741"/>
      <c r="AS4" s="741"/>
      <c r="AT4" s="741"/>
      <c r="AU4" s="741"/>
      <c r="AV4" s="741"/>
      <c r="AW4" s="741"/>
      <c r="AX4" s="741"/>
      <c r="AY4" s="741"/>
      <c r="AZ4" s="216"/>
      <c r="BA4" s="216"/>
      <c r="BB4" s="216"/>
      <c r="BC4" s="216"/>
      <c r="BD4" s="216"/>
      <c r="BE4" s="217"/>
      <c r="BF4" s="217"/>
      <c r="BG4" s="217"/>
      <c r="BH4" s="217"/>
      <c r="BI4" s="217"/>
      <c r="BJ4" s="217"/>
      <c r="BK4" s="217"/>
      <c r="BL4" s="217"/>
      <c r="BM4" s="217"/>
      <c r="BN4" s="217"/>
      <c r="BO4" s="217"/>
      <c r="BP4" s="217"/>
      <c r="BQ4" s="742" t="s">
        <v>374</v>
      </c>
      <c r="BR4" s="742"/>
      <c r="BS4" s="742"/>
      <c r="BT4" s="742"/>
      <c r="BU4" s="742"/>
      <c r="BV4" s="742"/>
      <c r="BW4" s="742"/>
      <c r="BX4" s="742"/>
      <c r="BY4" s="742"/>
      <c r="BZ4" s="742"/>
      <c r="CA4" s="742"/>
      <c r="CB4" s="742"/>
      <c r="CC4" s="742"/>
      <c r="CD4" s="742"/>
      <c r="CE4" s="742"/>
      <c r="CF4" s="742"/>
      <c r="CG4" s="742"/>
      <c r="CH4" s="742"/>
      <c r="CI4" s="742"/>
      <c r="CJ4" s="742"/>
      <c r="CK4" s="742"/>
      <c r="CL4" s="742"/>
      <c r="CM4" s="742"/>
      <c r="CN4" s="742"/>
      <c r="CO4" s="742"/>
      <c r="CP4" s="742"/>
      <c r="CQ4" s="742"/>
      <c r="CR4" s="742"/>
      <c r="CS4" s="742"/>
      <c r="CT4" s="742"/>
      <c r="CU4" s="742"/>
      <c r="CV4" s="742"/>
      <c r="CW4" s="742"/>
      <c r="CX4" s="742"/>
      <c r="CY4" s="742"/>
      <c r="CZ4" s="742"/>
      <c r="DA4" s="742"/>
      <c r="DB4" s="742"/>
      <c r="DC4" s="742"/>
      <c r="DD4" s="742"/>
      <c r="DE4" s="742"/>
      <c r="DF4" s="742"/>
      <c r="DG4" s="742"/>
      <c r="DH4" s="742"/>
      <c r="DI4" s="742"/>
      <c r="DJ4" s="742"/>
      <c r="DK4" s="742"/>
      <c r="DL4" s="742"/>
      <c r="DM4" s="742"/>
      <c r="DN4" s="742"/>
      <c r="DO4" s="742"/>
      <c r="DP4" s="742"/>
      <c r="DQ4" s="742"/>
      <c r="DR4" s="742"/>
      <c r="DS4" s="742"/>
      <c r="DT4" s="742"/>
      <c r="DU4" s="742"/>
      <c r="DV4" s="742"/>
      <c r="DW4" s="742"/>
      <c r="DX4" s="742"/>
      <c r="DY4" s="742"/>
      <c r="DZ4" s="742"/>
      <c r="EA4" s="219"/>
    </row>
    <row r="5" spans="1:131" s="220" customFormat="1" ht="26.4" customHeight="1" x14ac:dyDescent="0.2">
      <c r="A5" s="743" t="s">
        <v>375</v>
      </c>
      <c r="B5" s="744"/>
      <c r="C5" s="744"/>
      <c r="D5" s="744"/>
      <c r="E5" s="744"/>
      <c r="F5" s="744"/>
      <c r="G5" s="744"/>
      <c r="H5" s="744"/>
      <c r="I5" s="744"/>
      <c r="J5" s="744"/>
      <c r="K5" s="744"/>
      <c r="L5" s="744"/>
      <c r="M5" s="744"/>
      <c r="N5" s="744"/>
      <c r="O5" s="744"/>
      <c r="P5" s="745"/>
      <c r="Q5" s="749" t="s">
        <v>376</v>
      </c>
      <c r="R5" s="750"/>
      <c r="S5" s="750"/>
      <c r="T5" s="750"/>
      <c r="U5" s="751"/>
      <c r="V5" s="749" t="s">
        <v>377</v>
      </c>
      <c r="W5" s="750"/>
      <c r="X5" s="750"/>
      <c r="Y5" s="750"/>
      <c r="Z5" s="751"/>
      <c r="AA5" s="749" t="s">
        <v>378</v>
      </c>
      <c r="AB5" s="750"/>
      <c r="AC5" s="750"/>
      <c r="AD5" s="750"/>
      <c r="AE5" s="750"/>
      <c r="AF5" s="755" t="s">
        <v>379</v>
      </c>
      <c r="AG5" s="750"/>
      <c r="AH5" s="750"/>
      <c r="AI5" s="750"/>
      <c r="AJ5" s="756"/>
      <c r="AK5" s="750" t="s">
        <v>380</v>
      </c>
      <c r="AL5" s="750"/>
      <c r="AM5" s="750"/>
      <c r="AN5" s="750"/>
      <c r="AO5" s="751"/>
      <c r="AP5" s="749" t="s">
        <v>381</v>
      </c>
      <c r="AQ5" s="750"/>
      <c r="AR5" s="750"/>
      <c r="AS5" s="750"/>
      <c r="AT5" s="751"/>
      <c r="AU5" s="749" t="s">
        <v>382</v>
      </c>
      <c r="AV5" s="750"/>
      <c r="AW5" s="750"/>
      <c r="AX5" s="750"/>
      <c r="AY5" s="756"/>
      <c r="AZ5" s="216"/>
      <c r="BA5" s="216"/>
      <c r="BB5" s="216"/>
      <c r="BC5" s="216"/>
      <c r="BD5" s="216"/>
      <c r="BE5" s="217"/>
      <c r="BF5" s="217"/>
      <c r="BG5" s="217"/>
      <c r="BH5" s="217"/>
      <c r="BI5" s="217"/>
      <c r="BJ5" s="217"/>
      <c r="BK5" s="217"/>
      <c r="BL5" s="217"/>
      <c r="BM5" s="217"/>
      <c r="BN5" s="217"/>
      <c r="BO5" s="217"/>
      <c r="BP5" s="217"/>
      <c r="BQ5" s="743" t="s">
        <v>383</v>
      </c>
      <c r="BR5" s="744"/>
      <c r="BS5" s="744"/>
      <c r="BT5" s="744"/>
      <c r="BU5" s="744"/>
      <c r="BV5" s="744"/>
      <c r="BW5" s="744"/>
      <c r="BX5" s="744"/>
      <c r="BY5" s="744"/>
      <c r="BZ5" s="744"/>
      <c r="CA5" s="744"/>
      <c r="CB5" s="744"/>
      <c r="CC5" s="744"/>
      <c r="CD5" s="744"/>
      <c r="CE5" s="744"/>
      <c r="CF5" s="744"/>
      <c r="CG5" s="745"/>
      <c r="CH5" s="749" t="s">
        <v>384</v>
      </c>
      <c r="CI5" s="750"/>
      <c r="CJ5" s="750"/>
      <c r="CK5" s="750"/>
      <c r="CL5" s="751"/>
      <c r="CM5" s="749" t="s">
        <v>385</v>
      </c>
      <c r="CN5" s="750"/>
      <c r="CO5" s="750"/>
      <c r="CP5" s="750"/>
      <c r="CQ5" s="751"/>
      <c r="CR5" s="749" t="s">
        <v>386</v>
      </c>
      <c r="CS5" s="750"/>
      <c r="CT5" s="750"/>
      <c r="CU5" s="750"/>
      <c r="CV5" s="751"/>
      <c r="CW5" s="749" t="s">
        <v>387</v>
      </c>
      <c r="CX5" s="750"/>
      <c r="CY5" s="750"/>
      <c r="CZ5" s="750"/>
      <c r="DA5" s="751"/>
      <c r="DB5" s="749" t="s">
        <v>388</v>
      </c>
      <c r="DC5" s="750"/>
      <c r="DD5" s="750"/>
      <c r="DE5" s="750"/>
      <c r="DF5" s="751"/>
      <c r="DG5" s="781" t="s">
        <v>389</v>
      </c>
      <c r="DH5" s="782"/>
      <c r="DI5" s="782"/>
      <c r="DJ5" s="782"/>
      <c r="DK5" s="783"/>
      <c r="DL5" s="781" t="s">
        <v>390</v>
      </c>
      <c r="DM5" s="782"/>
      <c r="DN5" s="782"/>
      <c r="DO5" s="782"/>
      <c r="DP5" s="783"/>
      <c r="DQ5" s="749" t="s">
        <v>391</v>
      </c>
      <c r="DR5" s="750"/>
      <c r="DS5" s="750"/>
      <c r="DT5" s="750"/>
      <c r="DU5" s="751"/>
      <c r="DV5" s="749" t="s">
        <v>382</v>
      </c>
      <c r="DW5" s="750"/>
      <c r="DX5" s="750"/>
      <c r="DY5" s="750"/>
      <c r="DZ5" s="756"/>
      <c r="EA5" s="219"/>
    </row>
    <row r="6" spans="1:131" s="220" customFormat="1" ht="26.4" customHeight="1" thickBot="1" x14ac:dyDescent="0.25">
      <c r="A6" s="746"/>
      <c r="B6" s="747"/>
      <c r="C6" s="747"/>
      <c r="D6" s="747"/>
      <c r="E6" s="747"/>
      <c r="F6" s="747"/>
      <c r="G6" s="747"/>
      <c r="H6" s="747"/>
      <c r="I6" s="747"/>
      <c r="J6" s="747"/>
      <c r="K6" s="747"/>
      <c r="L6" s="747"/>
      <c r="M6" s="747"/>
      <c r="N6" s="747"/>
      <c r="O6" s="747"/>
      <c r="P6" s="748"/>
      <c r="Q6" s="752"/>
      <c r="R6" s="753"/>
      <c r="S6" s="753"/>
      <c r="T6" s="753"/>
      <c r="U6" s="754"/>
      <c r="V6" s="752"/>
      <c r="W6" s="753"/>
      <c r="X6" s="753"/>
      <c r="Y6" s="753"/>
      <c r="Z6" s="754"/>
      <c r="AA6" s="752"/>
      <c r="AB6" s="753"/>
      <c r="AC6" s="753"/>
      <c r="AD6" s="753"/>
      <c r="AE6" s="753"/>
      <c r="AF6" s="757"/>
      <c r="AG6" s="753"/>
      <c r="AH6" s="753"/>
      <c r="AI6" s="753"/>
      <c r="AJ6" s="758"/>
      <c r="AK6" s="753"/>
      <c r="AL6" s="753"/>
      <c r="AM6" s="753"/>
      <c r="AN6" s="753"/>
      <c r="AO6" s="754"/>
      <c r="AP6" s="752"/>
      <c r="AQ6" s="753"/>
      <c r="AR6" s="753"/>
      <c r="AS6" s="753"/>
      <c r="AT6" s="754"/>
      <c r="AU6" s="752"/>
      <c r="AV6" s="753"/>
      <c r="AW6" s="753"/>
      <c r="AX6" s="753"/>
      <c r="AY6" s="758"/>
      <c r="AZ6" s="216"/>
      <c r="BA6" s="216"/>
      <c r="BB6" s="216"/>
      <c r="BC6" s="216"/>
      <c r="BD6" s="216"/>
      <c r="BE6" s="217"/>
      <c r="BF6" s="217"/>
      <c r="BG6" s="217"/>
      <c r="BH6" s="217"/>
      <c r="BI6" s="217"/>
      <c r="BJ6" s="217"/>
      <c r="BK6" s="217"/>
      <c r="BL6" s="217"/>
      <c r="BM6" s="217"/>
      <c r="BN6" s="217"/>
      <c r="BO6" s="217"/>
      <c r="BP6" s="217"/>
      <c r="BQ6" s="746"/>
      <c r="BR6" s="747"/>
      <c r="BS6" s="747"/>
      <c r="BT6" s="747"/>
      <c r="BU6" s="747"/>
      <c r="BV6" s="747"/>
      <c r="BW6" s="747"/>
      <c r="BX6" s="747"/>
      <c r="BY6" s="747"/>
      <c r="BZ6" s="747"/>
      <c r="CA6" s="747"/>
      <c r="CB6" s="747"/>
      <c r="CC6" s="747"/>
      <c r="CD6" s="747"/>
      <c r="CE6" s="747"/>
      <c r="CF6" s="747"/>
      <c r="CG6" s="748"/>
      <c r="CH6" s="752"/>
      <c r="CI6" s="753"/>
      <c r="CJ6" s="753"/>
      <c r="CK6" s="753"/>
      <c r="CL6" s="754"/>
      <c r="CM6" s="752"/>
      <c r="CN6" s="753"/>
      <c r="CO6" s="753"/>
      <c r="CP6" s="753"/>
      <c r="CQ6" s="754"/>
      <c r="CR6" s="752"/>
      <c r="CS6" s="753"/>
      <c r="CT6" s="753"/>
      <c r="CU6" s="753"/>
      <c r="CV6" s="754"/>
      <c r="CW6" s="752"/>
      <c r="CX6" s="753"/>
      <c r="CY6" s="753"/>
      <c r="CZ6" s="753"/>
      <c r="DA6" s="754"/>
      <c r="DB6" s="752"/>
      <c r="DC6" s="753"/>
      <c r="DD6" s="753"/>
      <c r="DE6" s="753"/>
      <c r="DF6" s="754"/>
      <c r="DG6" s="784"/>
      <c r="DH6" s="785"/>
      <c r="DI6" s="785"/>
      <c r="DJ6" s="785"/>
      <c r="DK6" s="786"/>
      <c r="DL6" s="784"/>
      <c r="DM6" s="785"/>
      <c r="DN6" s="785"/>
      <c r="DO6" s="785"/>
      <c r="DP6" s="786"/>
      <c r="DQ6" s="752"/>
      <c r="DR6" s="753"/>
      <c r="DS6" s="753"/>
      <c r="DT6" s="753"/>
      <c r="DU6" s="754"/>
      <c r="DV6" s="752"/>
      <c r="DW6" s="753"/>
      <c r="DX6" s="753"/>
      <c r="DY6" s="753"/>
      <c r="DZ6" s="758"/>
      <c r="EA6" s="219"/>
    </row>
    <row r="7" spans="1:131" s="220" customFormat="1" ht="26.4" customHeight="1" thickTop="1" x14ac:dyDescent="0.2">
      <c r="A7" s="221">
        <v>1</v>
      </c>
      <c r="B7" s="765" t="s">
        <v>392</v>
      </c>
      <c r="C7" s="766"/>
      <c r="D7" s="766"/>
      <c r="E7" s="766"/>
      <c r="F7" s="766"/>
      <c r="G7" s="766"/>
      <c r="H7" s="766"/>
      <c r="I7" s="766"/>
      <c r="J7" s="766"/>
      <c r="K7" s="766"/>
      <c r="L7" s="766"/>
      <c r="M7" s="766"/>
      <c r="N7" s="766"/>
      <c r="O7" s="766"/>
      <c r="P7" s="767"/>
      <c r="Q7" s="768">
        <v>1755</v>
      </c>
      <c r="R7" s="769"/>
      <c r="S7" s="769"/>
      <c r="T7" s="769"/>
      <c r="U7" s="769"/>
      <c r="V7" s="769">
        <v>1643</v>
      </c>
      <c r="W7" s="769"/>
      <c r="X7" s="769"/>
      <c r="Y7" s="769"/>
      <c r="Z7" s="769"/>
      <c r="AA7" s="769">
        <v>112</v>
      </c>
      <c r="AB7" s="769"/>
      <c r="AC7" s="769"/>
      <c r="AD7" s="769"/>
      <c r="AE7" s="770"/>
      <c r="AF7" s="771">
        <v>103</v>
      </c>
      <c r="AG7" s="772"/>
      <c r="AH7" s="772"/>
      <c r="AI7" s="772"/>
      <c r="AJ7" s="773"/>
      <c r="AK7" s="774">
        <v>30</v>
      </c>
      <c r="AL7" s="775"/>
      <c r="AM7" s="775"/>
      <c r="AN7" s="775"/>
      <c r="AO7" s="775"/>
      <c r="AP7" s="775">
        <v>1584</v>
      </c>
      <c r="AQ7" s="775"/>
      <c r="AR7" s="775"/>
      <c r="AS7" s="775"/>
      <c r="AT7" s="775"/>
      <c r="AU7" s="776"/>
      <c r="AV7" s="776"/>
      <c r="AW7" s="776"/>
      <c r="AX7" s="776"/>
      <c r="AY7" s="777"/>
      <c r="AZ7" s="216"/>
      <c r="BA7" s="216"/>
      <c r="BB7" s="216"/>
      <c r="BC7" s="216"/>
      <c r="BD7" s="216"/>
      <c r="BE7" s="217"/>
      <c r="BF7" s="217"/>
      <c r="BG7" s="217"/>
      <c r="BH7" s="217"/>
      <c r="BI7" s="217"/>
      <c r="BJ7" s="217"/>
      <c r="BK7" s="217"/>
      <c r="BL7" s="217"/>
      <c r="BM7" s="217"/>
      <c r="BN7" s="217"/>
      <c r="BO7" s="217"/>
      <c r="BP7" s="217"/>
      <c r="BQ7" s="221">
        <v>1</v>
      </c>
      <c r="BR7" s="222"/>
      <c r="BS7" s="778" t="s">
        <v>586</v>
      </c>
      <c r="BT7" s="779"/>
      <c r="BU7" s="779"/>
      <c r="BV7" s="779"/>
      <c r="BW7" s="779"/>
      <c r="BX7" s="779"/>
      <c r="BY7" s="779"/>
      <c r="BZ7" s="779"/>
      <c r="CA7" s="779"/>
      <c r="CB7" s="779"/>
      <c r="CC7" s="779"/>
      <c r="CD7" s="779"/>
      <c r="CE7" s="779"/>
      <c r="CF7" s="779"/>
      <c r="CG7" s="780"/>
      <c r="CH7" s="759"/>
      <c r="CI7" s="760"/>
      <c r="CJ7" s="760"/>
      <c r="CK7" s="760"/>
      <c r="CL7" s="761"/>
      <c r="CM7" s="759" t="s">
        <v>588</v>
      </c>
      <c r="CN7" s="760"/>
      <c r="CO7" s="760"/>
      <c r="CP7" s="760"/>
      <c r="CQ7" s="761"/>
      <c r="CR7" s="759">
        <v>1</v>
      </c>
      <c r="CS7" s="760"/>
      <c r="CT7" s="760"/>
      <c r="CU7" s="760"/>
      <c r="CV7" s="761"/>
      <c r="CW7" s="759" t="s">
        <v>588</v>
      </c>
      <c r="CX7" s="760"/>
      <c r="CY7" s="760"/>
      <c r="CZ7" s="760"/>
      <c r="DA7" s="761"/>
      <c r="DB7" s="759" t="s">
        <v>588</v>
      </c>
      <c r="DC7" s="760"/>
      <c r="DD7" s="760"/>
      <c r="DE7" s="760"/>
      <c r="DF7" s="761"/>
      <c r="DG7" s="759" t="s">
        <v>588</v>
      </c>
      <c r="DH7" s="760"/>
      <c r="DI7" s="760"/>
      <c r="DJ7" s="760"/>
      <c r="DK7" s="761"/>
      <c r="DL7" s="759" t="s">
        <v>588</v>
      </c>
      <c r="DM7" s="760"/>
      <c r="DN7" s="760"/>
      <c r="DO7" s="760"/>
      <c r="DP7" s="761"/>
      <c r="DQ7" s="759" t="s">
        <v>588</v>
      </c>
      <c r="DR7" s="760"/>
      <c r="DS7" s="760"/>
      <c r="DT7" s="760"/>
      <c r="DU7" s="761"/>
      <c r="DV7" s="762"/>
      <c r="DW7" s="763"/>
      <c r="DX7" s="763"/>
      <c r="DY7" s="763"/>
      <c r="DZ7" s="764"/>
      <c r="EA7" s="219"/>
    </row>
    <row r="8" spans="1:131" s="220" customFormat="1" ht="26.4" customHeight="1" x14ac:dyDescent="0.2">
      <c r="A8" s="223">
        <v>2</v>
      </c>
      <c r="B8" s="798"/>
      <c r="C8" s="799"/>
      <c r="D8" s="799"/>
      <c r="E8" s="799"/>
      <c r="F8" s="799"/>
      <c r="G8" s="799"/>
      <c r="H8" s="799"/>
      <c r="I8" s="799"/>
      <c r="J8" s="799"/>
      <c r="K8" s="799"/>
      <c r="L8" s="799"/>
      <c r="M8" s="799"/>
      <c r="N8" s="799"/>
      <c r="O8" s="799"/>
      <c r="P8" s="800"/>
      <c r="Q8" s="801"/>
      <c r="R8" s="802"/>
      <c r="S8" s="802"/>
      <c r="T8" s="802"/>
      <c r="U8" s="802"/>
      <c r="V8" s="802"/>
      <c r="W8" s="802"/>
      <c r="X8" s="802"/>
      <c r="Y8" s="802"/>
      <c r="Z8" s="802"/>
      <c r="AA8" s="802"/>
      <c r="AB8" s="802"/>
      <c r="AC8" s="802"/>
      <c r="AD8" s="802"/>
      <c r="AE8" s="803"/>
      <c r="AF8" s="804"/>
      <c r="AG8" s="805"/>
      <c r="AH8" s="805"/>
      <c r="AI8" s="805"/>
      <c r="AJ8" s="806"/>
      <c r="AK8" s="787"/>
      <c r="AL8" s="788"/>
      <c r="AM8" s="788"/>
      <c r="AN8" s="788"/>
      <c r="AO8" s="788"/>
      <c r="AP8" s="788"/>
      <c r="AQ8" s="788"/>
      <c r="AR8" s="788"/>
      <c r="AS8" s="788"/>
      <c r="AT8" s="788"/>
      <c r="AU8" s="789"/>
      <c r="AV8" s="789"/>
      <c r="AW8" s="789"/>
      <c r="AX8" s="789"/>
      <c r="AY8" s="790"/>
      <c r="AZ8" s="216"/>
      <c r="BA8" s="216"/>
      <c r="BB8" s="216"/>
      <c r="BC8" s="216"/>
      <c r="BD8" s="216"/>
      <c r="BE8" s="217"/>
      <c r="BF8" s="217"/>
      <c r="BG8" s="217"/>
      <c r="BH8" s="217"/>
      <c r="BI8" s="217"/>
      <c r="BJ8" s="217"/>
      <c r="BK8" s="217"/>
      <c r="BL8" s="217"/>
      <c r="BM8" s="217"/>
      <c r="BN8" s="217"/>
      <c r="BO8" s="217"/>
      <c r="BP8" s="217"/>
      <c r="BQ8" s="223">
        <v>2</v>
      </c>
      <c r="BR8" s="224"/>
      <c r="BS8" s="791"/>
      <c r="BT8" s="792"/>
      <c r="BU8" s="792"/>
      <c r="BV8" s="792"/>
      <c r="BW8" s="792"/>
      <c r="BX8" s="792"/>
      <c r="BY8" s="792"/>
      <c r="BZ8" s="792"/>
      <c r="CA8" s="792"/>
      <c r="CB8" s="792"/>
      <c r="CC8" s="792"/>
      <c r="CD8" s="792"/>
      <c r="CE8" s="792"/>
      <c r="CF8" s="792"/>
      <c r="CG8" s="793"/>
      <c r="CH8" s="794"/>
      <c r="CI8" s="795"/>
      <c r="CJ8" s="795"/>
      <c r="CK8" s="795"/>
      <c r="CL8" s="796"/>
      <c r="CM8" s="794"/>
      <c r="CN8" s="795"/>
      <c r="CO8" s="795"/>
      <c r="CP8" s="795"/>
      <c r="CQ8" s="796"/>
      <c r="CR8" s="794"/>
      <c r="CS8" s="795"/>
      <c r="CT8" s="795"/>
      <c r="CU8" s="795"/>
      <c r="CV8" s="796"/>
      <c r="CW8" s="794"/>
      <c r="CX8" s="795"/>
      <c r="CY8" s="795"/>
      <c r="CZ8" s="795"/>
      <c r="DA8" s="796"/>
      <c r="DB8" s="794"/>
      <c r="DC8" s="795"/>
      <c r="DD8" s="795"/>
      <c r="DE8" s="795"/>
      <c r="DF8" s="796"/>
      <c r="DG8" s="794"/>
      <c r="DH8" s="795"/>
      <c r="DI8" s="795"/>
      <c r="DJ8" s="795"/>
      <c r="DK8" s="796"/>
      <c r="DL8" s="794"/>
      <c r="DM8" s="795"/>
      <c r="DN8" s="795"/>
      <c r="DO8" s="795"/>
      <c r="DP8" s="796"/>
      <c r="DQ8" s="794"/>
      <c r="DR8" s="795"/>
      <c r="DS8" s="795"/>
      <c r="DT8" s="795"/>
      <c r="DU8" s="796"/>
      <c r="DV8" s="791"/>
      <c r="DW8" s="792"/>
      <c r="DX8" s="792"/>
      <c r="DY8" s="792"/>
      <c r="DZ8" s="797"/>
      <c r="EA8" s="219"/>
    </row>
    <row r="9" spans="1:131" s="220" customFormat="1" ht="26.4" customHeight="1" x14ac:dyDescent="0.2">
      <c r="A9" s="223">
        <v>3</v>
      </c>
      <c r="B9" s="798"/>
      <c r="C9" s="799"/>
      <c r="D9" s="799"/>
      <c r="E9" s="799"/>
      <c r="F9" s="799"/>
      <c r="G9" s="799"/>
      <c r="H9" s="799"/>
      <c r="I9" s="799"/>
      <c r="J9" s="799"/>
      <c r="K9" s="799"/>
      <c r="L9" s="799"/>
      <c r="M9" s="799"/>
      <c r="N9" s="799"/>
      <c r="O9" s="799"/>
      <c r="P9" s="800"/>
      <c r="Q9" s="801"/>
      <c r="R9" s="802"/>
      <c r="S9" s="802"/>
      <c r="T9" s="802"/>
      <c r="U9" s="802"/>
      <c r="V9" s="802"/>
      <c r="W9" s="802"/>
      <c r="X9" s="802"/>
      <c r="Y9" s="802"/>
      <c r="Z9" s="802"/>
      <c r="AA9" s="802"/>
      <c r="AB9" s="802"/>
      <c r="AC9" s="802"/>
      <c r="AD9" s="802"/>
      <c r="AE9" s="803"/>
      <c r="AF9" s="804"/>
      <c r="AG9" s="805"/>
      <c r="AH9" s="805"/>
      <c r="AI9" s="805"/>
      <c r="AJ9" s="806"/>
      <c r="AK9" s="787"/>
      <c r="AL9" s="788"/>
      <c r="AM9" s="788"/>
      <c r="AN9" s="788"/>
      <c r="AO9" s="788"/>
      <c r="AP9" s="788"/>
      <c r="AQ9" s="788"/>
      <c r="AR9" s="788"/>
      <c r="AS9" s="788"/>
      <c r="AT9" s="788"/>
      <c r="AU9" s="789"/>
      <c r="AV9" s="789"/>
      <c r="AW9" s="789"/>
      <c r="AX9" s="789"/>
      <c r="AY9" s="790"/>
      <c r="AZ9" s="216"/>
      <c r="BA9" s="216"/>
      <c r="BB9" s="216"/>
      <c r="BC9" s="216"/>
      <c r="BD9" s="216"/>
      <c r="BE9" s="217"/>
      <c r="BF9" s="217"/>
      <c r="BG9" s="217"/>
      <c r="BH9" s="217"/>
      <c r="BI9" s="217"/>
      <c r="BJ9" s="217"/>
      <c r="BK9" s="217"/>
      <c r="BL9" s="217"/>
      <c r="BM9" s="217"/>
      <c r="BN9" s="217"/>
      <c r="BO9" s="217"/>
      <c r="BP9" s="217"/>
      <c r="BQ9" s="223">
        <v>3</v>
      </c>
      <c r="BR9" s="224"/>
      <c r="BS9" s="791"/>
      <c r="BT9" s="792"/>
      <c r="BU9" s="792"/>
      <c r="BV9" s="792"/>
      <c r="BW9" s="792"/>
      <c r="BX9" s="792"/>
      <c r="BY9" s="792"/>
      <c r="BZ9" s="792"/>
      <c r="CA9" s="792"/>
      <c r="CB9" s="792"/>
      <c r="CC9" s="792"/>
      <c r="CD9" s="792"/>
      <c r="CE9" s="792"/>
      <c r="CF9" s="792"/>
      <c r="CG9" s="793"/>
      <c r="CH9" s="794"/>
      <c r="CI9" s="795"/>
      <c r="CJ9" s="795"/>
      <c r="CK9" s="795"/>
      <c r="CL9" s="796"/>
      <c r="CM9" s="794"/>
      <c r="CN9" s="795"/>
      <c r="CO9" s="795"/>
      <c r="CP9" s="795"/>
      <c r="CQ9" s="796"/>
      <c r="CR9" s="794"/>
      <c r="CS9" s="795"/>
      <c r="CT9" s="795"/>
      <c r="CU9" s="795"/>
      <c r="CV9" s="796"/>
      <c r="CW9" s="794"/>
      <c r="CX9" s="795"/>
      <c r="CY9" s="795"/>
      <c r="CZ9" s="795"/>
      <c r="DA9" s="796"/>
      <c r="DB9" s="794"/>
      <c r="DC9" s="795"/>
      <c r="DD9" s="795"/>
      <c r="DE9" s="795"/>
      <c r="DF9" s="796"/>
      <c r="DG9" s="794"/>
      <c r="DH9" s="795"/>
      <c r="DI9" s="795"/>
      <c r="DJ9" s="795"/>
      <c r="DK9" s="796"/>
      <c r="DL9" s="794"/>
      <c r="DM9" s="795"/>
      <c r="DN9" s="795"/>
      <c r="DO9" s="795"/>
      <c r="DP9" s="796"/>
      <c r="DQ9" s="794"/>
      <c r="DR9" s="795"/>
      <c r="DS9" s="795"/>
      <c r="DT9" s="795"/>
      <c r="DU9" s="796"/>
      <c r="DV9" s="791"/>
      <c r="DW9" s="792"/>
      <c r="DX9" s="792"/>
      <c r="DY9" s="792"/>
      <c r="DZ9" s="797"/>
      <c r="EA9" s="219"/>
    </row>
    <row r="10" spans="1:131" s="220" customFormat="1" ht="26.4" customHeight="1" x14ac:dyDescent="0.2">
      <c r="A10" s="223">
        <v>4</v>
      </c>
      <c r="B10" s="798"/>
      <c r="C10" s="799"/>
      <c r="D10" s="799"/>
      <c r="E10" s="799"/>
      <c r="F10" s="799"/>
      <c r="G10" s="799"/>
      <c r="H10" s="799"/>
      <c r="I10" s="799"/>
      <c r="J10" s="799"/>
      <c r="K10" s="799"/>
      <c r="L10" s="799"/>
      <c r="M10" s="799"/>
      <c r="N10" s="799"/>
      <c r="O10" s="799"/>
      <c r="P10" s="800"/>
      <c r="Q10" s="801"/>
      <c r="R10" s="802"/>
      <c r="S10" s="802"/>
      <c r="T10" s="802"/>
      <c r="U10" s="802"/>
      <c r="V10" s="802"/>
      <c r="W10" s="802"/>
      <c r="X10" s="802"/>
      <c r="Y10" s="802"/>
      <c r="Z10" s="802"/>
      <c r="AA10" s="802"/>
      <c r="AB10" s="802"/>
      <c r="AC10" s="802"/>
      <c r="AD10" s="802"/>
      <c r="AE10" s="803"/>
      <c r="AF10" s="804"/>
      <c r="AG10" s="805"/>
      <c r="AH10" s="805"/>
      <c r="AI10" s="805"/>
      <c r="AJ10" s="806"/>
      <c r="AK10" s="787"/>
      <c r="AL10" s="788"/>
      <c r="AM10" s="788"/>
      <c r="AN10" s="788"/>
      <c r="AO10" s="788"/>
      <c r="AP10" s="788"/>
      <c r="AQ10" s="788"/>
      <c r="AR10" s="788"/>
      <c r="AS10" s="788"/>
      <c r="AT10" s="788"/>
      <c r="AU10" s="789"/>
      <c r="AV10" s="789"/>
      <c r="AW10" s="789"/>
      <c r="AX10" s="789"/>
      <c r="AY10" s="790"/>
      <c r="AZ10" s="216"/>
      <c r="BA10" s="216"/>
      <c r="BB10" s="216"/>
      <c r="BC10" s="216"/>
      <c r="BD10" s="216"/>
      <c r="BE10" s="217"/>
      <c r="BF10" s="217"/>
      <c r="BG10" s="217"/>
      <c r="BH10" s="217"/>
      <c r="BI10" s="217"/>
      <c r="BJ10" s="217"/>
      <c r="BK10" s="217"/>
      <c r="BL10" s="217"/>
      <c r="BM10" s="217"/>
      <c r="BN10" s="217"/>
      <c r="BO10" s="217"/>
      <c r="BP10" s="217"/>
      <c r="BQ10" s="223">
        <v>4</v>
      </c>
      <c r="BR10" s="224"/>
      <c r="BS10" s="791"/>
      <c r="BT10" s="792"/>
      <c r="BU10" s="792"/>
      <c r="BV10" s="792"/>
      <c r="BW10" s="792"/>
      <c r="BX10" s="792"/>
      <c r="BY10" s="792"/>
      <c r="BZ10" s="792"/>
      <c r="CA10" s="792"/>
      <c r="CB10" s="792"/>
      <c r="CC10" s="792"/>
      <c r="CD10" s="792"/>
      <c r="CE10" s="792"/>
      <c r="CF10" s="792"/>
      <c r="CG10" s="793"/>
      <c r="CH10" s="794"/>
      <c r="CI10" s="795"/>
      <c r="CJ10" s="795"/>
      <c r="CK10" s="795"/>
      <c r="CL10" s="796"/>
      <c r="CM10" s="794"/>
      <c r="CN10" s="795"/>
      <c r="CO10" s="795"/>
      <c r="CP10" s="795"/>
      <c r="CQ10" s="796"/>
      <c r="CR10" s="794"/>
      <c r="CS10" s="795"/>
      <c r="CT10" s="795"/>
      <c r="CU10" s="795"/>
      <c r="CV10" s="796"/>
      <c r="CW10" s="794"/>
      <c r="CX10" s="795"/>
      <c r="CY10" s="795"/>
      <c r="CZ10" s="795"/>
      <c r="DA10" s="796"/>
      <c r="DB10" s="794"/>
      <c r="DC10" s="795"/>
      <c r="DD10" s="795"/>
      <c r="DE10" s="795"/>
      <c r="DF10" s="796"/>
      <c r="DG10" s="794"/>
      <c r="DH10" s="795"/>
      <c r="DI10" s="795"/>
      <c r="DJ10" s="795"/>
      <c r="DK10" s="796"/>
      <c r="DL10" s="794"/>
      <c r="DM10" s="795"/>
      <c r="DN10" s="795"/>
      <c r="DO10" s="795"/>
      <c r="DP10" s="796"/>
      <c r="DQ10" s="794"/>
      <c r="DR10" s="795"/>
      <c r="DS10" s="795"/>
      <c r="DT10" s="795"/>
      <c r="DU10" s="796"/>
      <c r="DV10" s="791"/>
      <c r="DW10" s="792"/>
      <c r="DX10" s="792"/>
      <c r="DY10" s="792"/>
      <c r="DZ10" s="797"/>
      <c r="EA10" s="219"/>
    </row>
    <row r="11" spans="1:131" s="220" customFormat="1" ht="26.4" customHeight="1" x14ac:dyDescent="0.2">
      <c r="A11" s="223">
        <v>5</v>
      </c>
      <c r="B11" s="798"/>
      <c r="C11" s="799"/>
      <c r="D11" s="799"/>
      <c r="E11" s="799"/>
      <c r="F11" s="799"/>
      <c r="G11" s="799"/>
      <c r="H11" s="799"/>
      <c r="I11" s="799"/>
      <c r="J11" s="799"/>
      <c r="K11" s="799"/>
      <c r="L11" s="799"/>
      <c r="M11" s="799"/>
      <c r="N11" s="799"/>
      <c r="O11" s="799"/>
      <c r="P11" s="800"/>
      <c r="Q11" s="801"/>
      <c r="R11" s="802"/>
      <c r="S11" s="802"/>
      <c r="T11" s="802"/>
      <c r="U11" s="802"/>
      <c r="V11" s="802"/>
      <c r="W11" s="802"/>
      <c r="X11" s="802"/>
      <c r="Y11" s="802"/>
      <c r="Z11" s="802"/>
      <c r="AA11" s="802"/>
      <c r="AB11" s="802"/>
      <c r="AC11" s="802"/>
      <c r="AD11" s="802"/>
      <c r="AE11" s="803"/>
      <c r="AF11" s="804"/>
      <c r="AG11" s="805"/>
      <c r="AH11" s="805"/>
      <c r="AI11" s="805"/>
      <c r="AJ11" s="806"/>
      <c r="AK11" s="787"/>
      <c r="AL11" s="788"/>
      <c r="AM11" s="788"/>
      <c r="AN11" s="788"/>
      <c r="AO11" s="788"/>
      <c r="AP11" s="788"/>
      <c r="AQ11" s="788"/>
      <c r="AR11" s="788"/>
      <c r="AS11" s="788"/>
      <c r="AT11" s="788"/>
      <c r="AU11" s="789"/>
      <c r="AV11" s="789"/>
      <c r="AW11" s="789"/>
      <c r="AX11" s="789"/>
      <c r="AY11" s="790"/>
      <c r="AZ11" s="216"/>
      <c r="BA11" s="216"/>
      <c r="BB11" s="216"/>
      <c r="BC11" s="216"/>
      <c r="BD11" s="216"/>
      <c r="BE11" s="217"/>
      <c r="BF11" s="217"/>
      <c r="BG11" s="217"/>
      <c r="BH11" s="217"/>
      <c r="BI11" s="217"/>
      <c r="BJ11" s="217"/>
      <c r="BK11" s="217"/>
      <c r="BL11" s="217"/>
      <c r="BM11" s="217"/>
      <c r="BN11" s="217"/>
      <c r="BO11" s="217"/>
      <c r="BP11" s="217"/>
      <c r="BQ11" s="223">
        <v>5</v>
      </c>
      <c r="BR11" s="224"/>
      <c r="BS11" s="791"/>
      <c r="BT11" s="792"/>
      <c r="BU11" s="792"/>
      <c r="BV11" s="792"/>
      <c r="BW11" s="792"/>
      <c r="BX11" s="792"/>
      <c r="BY11" s="792"/>
      <c r="BZ11" s="792"/>
      <c r="CA11" s="792"/>
      <c r="CB11" s="792"/>
      <c r="CC11" s="792"/>
      <c r="CD11" s="792"/>
      <c r="CE11" s="792"/>
      <c r="CF11" s="792"/>
      <c r="CG11" s="793"/>
      <c r="CH11" s="794"/>
      <c r="CI11" s="795"/>
      <c r="CJ11" s="795"/>
      <c r="CK11" s="795"/>
      <c r="CL11" s="796"/>
      <c r="CM11" s="794"/>
      <c r="CN11" s="795"/>
      <c r="CO11" s="795"/>
      <c r="CP11" s="795"/>
      <c r="CQ11" s="796"/>
      <c r="CR11" s="794"/>
      <c r="CS11" s="795"/>
      <c r="CT11" s="795"/>
      <c r="CU11" s="795"/>
      <c r="CV11" s="796"/>
      <c r="CW11" s="794"/>
      <c r="CX11" s="795"/>
      <c r="CY11" s="795"/>
      <c r="CZ11" s="795"/>
      <c r="DA11" s="796"/>
      <c r="DB11" s="794"/>
      <c r="DC11" s="795"/>
      <c r="DD11" s="795"/>
      <c r="DE11" s="795"/>
      <c r="DF11" s="796"/>
      <c r="DG11" s="794"/>
      <c r="DH11" s="795"/>
      <c r="DI11" s="795"/>
      <c r="DJ11" s="795"/>
      <c r="DK11" s="796"/>
      <c r="DL11" s="794"/>
      <c r="DM11" s="795"/>
      <c r="DN11" s="795"/>
      <c r="DO11" s="795"/>
      <c r="DP11" s="796"/>
      <c r="DQ11" s="794"/>
      <c r="DR11" s="795"/>
      <c r="DS11" s="795"/>
      <c r="DT11" s="795"/>
      <c r="DU11" s="796"/>
      <c r="DV11" s="791"/>
      <c r="DW11" s="792"/>
      <c r="DX11" s="792"/>
      <c r="DY11" s="792"/>
      <c r="DZ11" s="797"/>
      <c r="EA11" s="219"/>
    </row>
    <row r="12" spans="1:131" s="220" customFormat="1" ht="26.4" customHeight="1" x14ac:dyDescent="0.2">
      <c r="A12" s="223">
        <v>6</v>
      </c>
      <c r="B12" s="798"/>
      <c r="C12" s="799"/>
      <c r="D12" s="799"/>
      <c r="E12" s="799"/>
      <c r="F12" s="799"/>
      <c r="G12" s="799"/>
      <c r="H12" s="799"/>
      <c r="I12" s="799"/>
      <c r="J12" s="799"/>
      <c r="K12" s="799"/>
      <c r="L12" s="799"/>
      <c r="M12" s="799"/>
      <c r="N12" s="799"/>
      <c r="O12" s="799"/>
      <c r="P12" s="800"/>
      <c r="Q12" s="801"/>
      <c r="R12" s="802"/>
      <c r="S12" s="802"/>
      <c r="T12" s="802"/>
      <c r="U12" s="802"/>
      <c r="V12" s="802"/>
      <c r="W12" s="802"/>
      <c r="X12" s="802"/>
      <c r="Y12" s="802"/>
      <c r="Z12" s="802"/>
      <c r="AA12" s="802"/>
      <c r="AB12" s="802"/>
      <c r="AC12" s="802"/>
      <c r="AD12" s="802"/>
      <c r="AE12" s="803"/>
      <c r="AF12" s="804"/>
      <c r="AG12" s="805"/>
      <c r="AH12" s="805"/>
      <c r="AI12" s="805"/>
      <c r="AJ12" s="806"/>
      <c r="AK12" s="787"/>
      <c r="AL12" s="788"/>
      <c r="AM12" s="788"/>
      <c r="AN12" s="788"/>
      <c r="AO12" s="788"/>
      <c r="AP12" s="788"/>
      <c r="AQ12" s="788"/>
      <c r="AR12" s="788"/>
      <c r="AS12" s="788"/>
      <c r="AT12" s="788"/>
      <c r="AU12" s="789"/>
      <c r="AV12" s="789"/>
      <c r="AW12" s="789"/>
      <c r="AX12" s="789"/>
      <c r="AY12" s="790"/>
      <c r="AZ12" s="216"/>
      <c r="BA12" s="216"/>
      <c r="BB12" s="216"/>
      <c r="BC12" s="216"/>
      <c r="BD12" s="216"/>
      <c r="BE12" s="217"/>
      <c r="BF12" s="217"/>
      <c r="BG12" s="217"/>
      <c r="BH12" s="217"/>
      <c r="BI12" s="217"/>
      <c r="BJ12" s="217"/>
      <c r="BK12" s="217"/>
      <c r="BL12" s="217"/>
      <c r="BM12" s="217"/>
      <c r="BN12" s="217"/>
      <c r="BO12" s="217"/>
      <c r="BP12" s="217"/>
      <c r="BQ12" s="223">
        <v>6</v>
      </c>
      <c r="BR12" s="224"/>
      <c r="BS12" s="791"/>
      <c r="BT12" s="792"/>
      <c r="BU12" s="792"/>
      <c r="BV12" s="792"/>
      <c r="BW12" s="792"/>
      <c r="BX12" s="792"/>
      <c r="BY12" s="792"/>
      <c r="BZ12" s="792"/>
      <c r="CA12" s="792"/>
      <c r="CB12" s="792"/>
      <c r="CC12" s="792"/>
      <c r="CD12" s="792"/>
      <c r="CE12" s="792"/>
      <c r="CF12" s="792"/>
      <c r="CG12" s="793"/>
      <c r="CH12" s="794"/>
      <c r="CI12" s="795"/>
      <c r="CJ12" s="795"/>
      <c r="CK12" s="795"/>
      <c r="CL12" s="796"/>
      <c r="CM12" s="794"/>
      <c r="CN12" s="795"/>
      <c r="CO12" s="795"/>
      <c r="CP12" s="795"/>
      <c r="CQ12" s="796"/>
      <c r="CR12" s="794"/>
      <c r="CS12" s="795"/>
      <c r="CT12" s="795"/>
      <c r="CU12" s="795"/>
      <c r="CV12" s="796"/>
      <c r="CW12" s="794"/>
      <c r="CX12" s="795"/>
      <c r="CY12" s="795"/>
      <c r="CZ12" s="795"/>
      <c r="DA12" s="796"/>
      <c r="DB12" s="794"/>
      <c r="DC12" s="795"/>
      <c r="DD12" s="795"/>
      <c r="DE12" s="795"/>
      <c r="DF12" s="796"/>
      <c r="DG12" s="794"/>
      <c r="DH12" s="795"/>
      <c r="DI12" s="795"/>
      <c r="DJ12" s="795"/>
      <c r="DK12" s="796"/>
      <c r="DL12" s="794"/>
      <c r="DM12" s="795"/>
      <c r="DN12" s="795"/>
      <c r="DO12" s="795"/>
      <c r="DP12" s="796"/>
      <c r="DQ12" s="794"/>
      <c r="DR12" s="795"/>
      <c r="DS12" s="795"/>
      <c r="DT12" s="795"/>
      <c r="DU12" s="796"/>
      <c r="DV12" s="791"/>
      <c r="DW12" s="792"/>
      <c r="DX12" s="792"/>
      <c r="DY12" s="792"/>
      <c r="DZ12" s="797"/>
      <c r="EA12" s="219"/>
    </row>
    <row r="13" spans="1:131" s="220" customFormat="1" ht="26.4" customHeight="1" x14ac:dyDescent="0.2">
      <c r="A13" s="223">
        <v>7</v>
      </c>
      <c r="B13" s="798"/>
      <c r="C13" s="799"/>
      <c r="D13" s="799"/>
      <c r="E13" s="799"/>
      <c r="F13" s="799"/>
      <c r="G13" s="799"/>
      <c r="H13" s="799"/>
      <c r="I13" s="799"/>
      <c r="J13" s="799"/>
      <c r="K13" s="799"/>
      <c r="L13" s="799"/>
      <c r="M13" s="799"/>
      <c r="N13" s="799"/>
      <c r="O13" s="799"/>
      <c r="P13" s="800"/>
      <c r="Q13" s="801"/>
      <c r="R13" s="802"/>
      <c r="S13" s="802"/>
      <c r="T13" s="802"/>
      <c r="U13" s="802"/>
      <c r="V13" s="802"/>
      <c r="W13" s="802"/>
      <c r="X13" s="802"/>
      <c r="Y13" s="802"/>
      <c r="Z13" s="802"/>
      <c r="AA13" s="802"/>
      <c r="AB13" s="802"/>
      <c r="AC13" s="802"/>
      <c r="AD13" s="802"/>
      <c r="AE13" s="803"/>
      <c r="AF13" s="804"/>
      <c r="AG13" s="805"/>
      <c r="AH13" s="805"/>
      <c r="AI13" s="805"/>
      <c r="AJ13" s="806"/>
      <c r="AK13" s="787"/>
      <c r="AL13" s="788"/>
      <c r="AM13" s="788"/>
      <c r="AN13" s="788"/>
      <c r="AO13" s="788"/>
      <c r="AP13" s="788"/>
      <c r="AQ13" s="788"/>
      <c r="AR13" s="788"/>
      <c r="AS13" s="788"/>
      <c r="AT13" s="788"/>
      <c r="AU13" s="789"/>
      <c r="AV13" s="789"/>
      <c r="AW13" s="789"/>
      <c r="AX13" s="789"/>
      <c r="AY13" s="790"/>
      <c r="AZ13" s="216"/>
      <c r="BA13" s="216"/>
      <c r="BB13" s="216"/>
      <c r="BC13" s="216"/>
      <c r="BD13" s="216"/>
      <c r="BE13" s="217"/>
      <c r="BF13" s="217"/>
      <c r="BG13" s="217"/>
      <c r="BH13" s="217"/>
      <c r="BI13" s="217"/>
      <c r="BJ13" s="217"/>
      <c r="BK13" s="217"/>
      <c r="BL13" s="217"/>
      <c r="BM13" s="217"/>
      <c r="BN13" s="217"/>
      <c r="BO13" s="217"/>
      <c r="BP13" s="217"/>
      <c r="BQ13" s="223">
        <v>7</v>
      </c>
      <c r="BR13" s="224"/>
      <c r="BS13" s="791"/>
      <c r="BT13" s="792"/>
      <c r="BU13" s="792"/>
      <c r="BV13" s="792"/>
      <c r="BW13" s="792"/>
      <c r="BX13" s="792"/>
      <c r="BY13" s="792"/>
      <c r="BZ13" s="792"/>
      <c r="CA13" s="792"/>
      <c r="CB13" s="792"/>
      <c r="CC13" s="792"/>
      <c r="CD13" s="792"/>
      <c r="CE13" s="792"/>
      <c r="CF13" s="792"/>
      <c r="CG13" s="793"/>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791"/>
      <c r="DW13" s="792"/>
      <c r="DX13" s="792"/>
      <c r="DY13" s="792"/>
      <c r="DZ13" s="797"/>
      <c r="EA13" s="219"/>
    </row>
    <row r="14" spans="1:131" s="220" customFormat="1" ht="26.4" customHeight="1" x14ac:dyDescent="0.2">
      <c r="A14" s="223">
        <v>8</v>
      </c>
      <c r="B14" s="798"/>
      <c r="C14" s="799"/>
      <c r="D14" s="799"/>
      <c r="E14" s="799"/>
      <c r="F14" s="799"/>
      <c r="G14" s="799"/>
      <c r="H14" s="799"/>
      <c r="I14" s="799"/>
      <c r="J14" s="799"/>
      <c r="K14" s="799"/>
      <c r="L14" s="799"/>
      <c r="M14" s="799"/>
      <c r="N14" s="799"/>
      <c r="O14" s="799"/>
      <c r="P14" s="800"/>
      <c r="Q14" s="801"/>
      <c r="R14" s="802"/>
      <c r="S14" s="802"/>
      <c r="T14" s="802"/>
      <c r="U14" s="802"/>
      <c r="V14" s="802"/>
      <c r="W14" s="802"/>
      <c r="X14" s="802"/>
      <c r="Y14" s="802"/>
      <c r="Z14" s="802"/>
      <c r="AA14" s="802"/>
      <c r="AB14" s="802"/>
      <c r="AC14" s="802"/>
      <c r="AD14" s="802"/>
      <c r="AE14" s="803"/>
      <c r="AF14" s="804"/>
      <c r="AG14" s="805"/>
      <c r="AH14" s="805"/>
      <c r="AI14" s="805"/>
      <c r="AJ14" s="806"/>
      <c r="AK14" s="787"/>
      <c r="AL14" s="788"/>
      <c r="AM14" s="788"/>
      <c r="AN14" s="788"/>
      <c r="AO14" s="788"/>
      <c r="AP14" s="788"/>
      <c r="AQ14" s="788"/>
      <c r="AR14" s="788"/>
      <c r="AS14" s="788"/>
      <c r="AT14" s="788"/>
      <c r="AU14" s="789"/>
      <c r="AV14" s="789"/>
      <c r="AW14" s="789"/>
      <c r="AX14" s="789"/>
      <c r="AY14" s="790"/>
      <c r="AZ14" s="216"/>
      <c r="BA14" s="216"/>
      <c r="BB14" s="216"/>
      <c r="BC14" s="216"/>
      <c r="BD14" s="216"/>
      <c r="BE14" s="217"/>
      <c r="BF14" s="217"/>
      <c r="BG14" s="217"/>
      <c r="BH14" s="217"/>
      <c r="BI14" s="217"/>
      <c r="BJ14" s="217"/>
      <c r="BK14" s="217"/>
      <c r="BL14" s="217"/>
      <c r="BM14" s="217"/>
      <c r="BN14" s="217"/>
      <c r="BO14" s="217"/>
      <c r="BP14" s="217"/>
      <c r="BQ14" s="223">
        <v>8</v>
      </c>
      <c r="BR14" s="224"/>
      <c r="BS14" s="791"/>
      <c r="BT14" s="792"/>
      <c r="BU14" s="792"/>
      <c r="BV14" s="792"/>
      <c r="BW14" s="792"/>
      <c r="BX14" s="792"/>
      <c r="BY14" s="792"/>
      <c r="BZ14" s="792"/>
      <c r="CA14" s="792"/>
      <c r="CB14" s="792"/>
      <c r="CC14" s="792"/>
      <c r="CD14" s="792"/>
      <c r="CE14" s="792"/>
      <c r="CF14" s="792"/>
      <c r="CG14" s="793"/>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791"/>
      <c r="DW14" s="792"/>
      <c r="DX14" s="792"/>
      <c r="DY14" s="792"/>
      <c r="DZ14" s="797"/>
      <c r="EA14" s="219"/>
    </row>
    <row r="15" spans="1:131" s="220" customFormat="1" ht="26.4" customHeight="1" x14ac:dyDescent="0.2">
      <c r="A15" s="223">
        <v>9</v>
      </c>
      <c r="B15" s="798"/>
      <c r="C15" s="799"/>
      <c r="D15" s="799"/>
      <c r="E15" s="799"/>
      <c r="F15" s="799"/>
      <c r="G15" s="799"/>
      <c r="H15" s="799"/>
      <c r="I15" s="799"/>
      <c r="J15" s="799"/>
      <c r="K15" s="799"/>
      <c r="L15" s="799"/>
      <c r="M15" s="799"/>
      <c r="N15" s="799"/>
      <c r="O15" s="799"/>
      <c r="P15" s="800"/>
      <c r="Q15" s="801"/>
      <c r="R15" s="802"/>
      <c r="S15" s="802"/>
      <c r="T15" s="802"/>
      <c r="U15" s="802"/>
      <c r="V15" s="802"/>
      <c r="W15" s="802"/>
      <c r="X15" s="802"/>
      <c r="Y15" s="802"/>
      <c r="Z15" s="802"/>
      <c r="AA15" s="802"/>
      <c r="AB15" s="802"/>
      <c r="AC15" s="802"/>
      <c r="AD15" s="802"/>
      <c r="AE15" s="803"/>
      <c r="AF15" s="804"/>
      <c r="AG15" s="805"/>
      <c r="AH15" s="805"/>
      <c r="AI15" s="805"/>
      <c r="AJ15" s="806"/>
      <c r="AK15" s="787"/>
      <c r="AL15" s="788"/>
      <c r="AM15" s="788"/>
      <c r="AN15" s="788"/>
      <c r="AO15" s="788"/>
      <c r="AP15" s="788"/>
      <c r="AQ15" s="788"/>
      <c r="AR15" s="788"/>
      <c r="AS15" s="788"/>
      <c r="AT15" s="788"/>
      <c r="AU15" s="789"/>
      <c r="AV15" s="789"/>
      <c r="AW15" s="789"/>
      <c r="AX15" s="789"/>
      <c r="AY15" s="790"/>
      <c r="AZ15" s="216"/>
      <c r="BA15" s="216"/>
      <c r="BB15" s="216"/>
      <c r="BC15" s="216"/>
      <c r="BD15" s="216"/>
      <c r="BE15" s="217"/>
      <c r="BF15" s="217"/>
      <c r="BG15" s="217"/>
      <c r="BH15" s="217"/>
      <c r="BI15" s="217"/>
      <c r="BJ15" s="217"/>
      <c r="BK15" s="217"/>
      <c r="BL15" s="217"/>
      <c r="BM15" s="217"/>
      <c r="BN15" s="217"/>
      <c r="BO15" s="217"/>
      <c r="BP15" s="217"/>
      <c r="BQ15" s="223">
        <v>9</v>
      </c>
      <c r="BR15" s="224"/>
      <c r="BS15" s="791"/>
      <c r="BT15" s="792"/>
      <c r="BU15" s="792"/>
      <c r="BV15" s="792"/>
      <c r="BW15" s="792"/>
      <c r="BX15" s="792"/>
      <c r="BY15" s="792"/>
      <c r="BZ15" s="792"/>
      <c r="CA15" s="792"/>
      <c r="CB15" s="792"/>
      <c r="CC15" s="792"/>
      <c r="CD15" s="792"/>
      <c r="CE15" s="792"/>
      <c r="CF15" s="792"/>
      <c r="CG15" s="793"/>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791"/>
      <c r="DW15" s="792"/>
      <c r="DX15" s="792"/>
      <c r="DY15" s="792"/>
      <c r="DZ15" s="797"/>
      <c r="EA15" s="219"/>
    </row>
    <row r="16" spans="1:131" s="220" customFormat="1" ht="26.4" customHeight="1" x14ac:dyDescent="0.2">
      <c r="A16" s="223">
        <v>10</v>
      </c>
      <c r="B16" s="798"/>
      <c r="C16" s="799"/>
      <c r="D16" s="799"/>
      <c r="E16" s="799"/>
      <c r="F16" s="799"/>
      <c r="G16" s="799"/>
      <c r="H16" s="799"/>
      <c r="I16" s="799"/>
      <c r="J16" s="799"/>
      <c r="K16" s="799"/>
      <c r="L16" s="799"/>
      <c r="M16" s="799"/>
      <c r="N16" s="799"/>
      <c r="O16" s="799"/>
      <c r="P16" s="800"/>
      <c r="Q16" s="801"/>
      <c r="R16" s="802"/>
      <c r="S16" s="802"/>
      <c r="T16" s="802"/>
      <c r="U16" s="802"/>
      <c r="V16" s="802"/>
      <c r="W16" s="802"/>
      <c r="X16" s="802"/>
      <c r="Y16" s="802"/>
      <c r="Z16" s="802"/>
      <c r="AA16" s="802"/>
      <c r="AB16" s="802"/>
      <c r="AC16" s="802"/>
      <c r="AD16" s="802"/>
      <c r="AE16" s="803"/>
      <c r="AF16" s="804"/>
      <c r="AG16" s="805"/>
      <c r="AH16" s="805"/>
      <c r="AI16" s="805"/>
      <c r="AJ16" s="806"/>
      <c r="AK16" s="787"/>
      <c r="AL16" s="788"/>
      <c r="AM16" s="788"/>
      <c r="AN16" s="788"/>
      <c r="AO16" s="788"/>
      <c r="AP16" s="788"/>
      <c r="AQ16" s="788"/>
      <c r="AR16" s="788"/>
      <c r="AS16" s="788"/>
      <c r="AT16" s="788"/>
      <c r="AU16" s="789"/>
      <c r="AV16" s="789"/>
      <c r="AW16" s="789"/>
      <c r="AX16" s="789"/>
      <c r="AY16" s="790"/>
      <c r="AZ16" s="216"/>
      <c r="BA16" s="216"/>
      <c r="BB16" s="216"/>
      <c r="BC16" s="216"/>
      <c r="BD16" s="216"/>
      <c r="BE16" s="217"/>
      <c r="BF16" s="217"/>
      <c r="BG16" s="217"/>
      <c r="BH16" s="217"/>
      <c r="BI16" s="217"/>
      <c r="BJ16" s="217"/>
      <c r="BK16" s="217"/>
      <c r="BL16" s="217"/>
      <c r="BM16" s="217"/>
      <c r="BN16" s="217"/>
      <c r="BO16" s="217"/>
      <c r="BP16" s="217"/>
      <c r="BQ16" s="223">
        <v>10</v>
      </c>
      <c r="BR16" s="224"/>
      <c r="BS16" s="791"/>
      <c r="BT16" s="792"/>
      <c r="BU16" s="792"/>
      <c r="BV16" s="792"/>
      <c r="BW16" s="792"/>
      <c r="BX16" s="792"/>
      <c r="BY16" s="792"/>
      <c r="BZ16" s="792"/>
      <c r="CA16" s="792"/>
      <c r="CB16" s="792"/>
      <c r="CC16" s="792"/>
      <c r="CD16" s="792"/>
      <c r="CE16" s="792"/>
      <c r="CF16" s="792"/>
      <c r="CG16" s="793"/>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791"/>
      <c r="DW16" s="792"/>
      <c r="DX16" s="792"/>
      <c r="DY16" s="792"/>
      <c r="DZ16" s="797"/>
      <c r="EA16" s="219"/>
    </row>
    <row r="17" spans="1:131" s="220" customFormat="1" ht="26.4" customHeight="1" x14ac:dyDescent="0.2">
      <c r="A17" s="223">
        <v>11</v>
      </c>
      <c r="B17" s="798"/>
      <c r="C17" s="799"/>
      <c r="D17" s="799"/>
      <c r="E17" s="799"/>
      <c r="F17" s="799"/>
      <c r="G17" s="799"/>
      <c r="H17" s="799"/>
      <c r="I17" s="799"/>
      <c r="J17" s="799"/>
      <c r="K17" s="799"/>
      <c r="L17" s="799"/>
      <c r="M17" s="799"/>
      <c r="N17" s="799"/>
      <c r="O17" s="799"/>
      <c r="P17" s="800"/>
      <c r="Q17" s="801"/>
      <c r="R17" s="802"/>
      <c r="S17" s="802"/>
      <c r="T17" s="802"/>
      <c r="U17" s="802"/>
      <c r="V17" s="802"/>
      <c r="W17" s="802"/>
      <c r="X17" s="802"/>
      <c r="Y17" s="802"/>
      <c r="Z17" s="802"/>
      <c r="AA17" s="802"/>
      <c r="AB17" s="802"/>
      <c r="AC17" s="802"/>
      <c r="AD17" s="802"/>
      <c r="AE17" s="803"/>
      <c r="AF17" s="804"/>
      <c r="AG17" s="805"/>
      <c r="AH17" s="805"/>
      <c r="AI17" s="805"/>
      <c r="AJ17" s="806"/>
      <c r="AK17" s="787"/>
      <c r="AL17" s="788"/>
      <c r="AM17" s="788"/>
      <c r="AN17" s="788"/>
      <c r="AO17" s="788"/>
      <c r="AP17" s="788"/>
      <c r="AQ17" s="788"/>
      <c r="AR17" s="788"/>
      <c r="AS17" s="788"/>
      <c r="AT17" s="788"/>
      <c r="AU17" s="789"/>
      <c r="AV17" s="789"/>
      <c r="AW17" s="789"/>
      <c r="AX17" s="789"/>
      <c r="AY17" s="790"/>
      <c r="AZ17" s="216"/>
      <c r="BA17" s="216"/>
      <c r="BB17" s="216"/>
      <c r="BC17" s="216"/>
      <c r="BD17" s="216"/>
      <c r="BE17" s="217"/>
      <c r="BF17" s="217"/>
      <c r="BG17" s="217"/>
      <c r="BH17" s="217"/>
      <c r="BI17" s="217"/>
      <c r="BJ17" s="217"/>
      <c r="BK17" s="217"/>
      <c r="BL17" s="217"/>
      <c r="BM17" s="217"/>
      <c r="BN17" s="217"/>
      <c r="BO17" s="217"/>
      <c r="BP17" s="217"/>
      <c r="BQ17" s="223">
        <v>11</v>
      </c>
      <c r="BR17" s="224"/>
      <c r="BS17" s="791"/>
      <c r="BT17" s="792"/>
      <c r="BU17" s="792"/>
      <c r="BV17" s="792"/>
      <c r="BW17" s="792"/>
      <c r="BX17" s="792"/>
      <c r="BY17" s="792"/>
      <c r="BZ17" s="792"/>
      <c r="CA17" s="792"/>
      <c r="CB17" s="792"/>
      <c r="CC17" s="792"/>
      <c r="CD17" s="792"/>
      <c r="CE17" s="792"/>
      <c r="CF17" s="792"/>
      <c r="CG17" s="793"/>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791"/>
      <c r="DW17" s="792"/>
      <c r="DX17" s="792"/>
      <c r="DY17" s="792"/>
      <c r="DZ17" s="797"/>
      <c r="EA17" s="219"/>
    </row>
    <row r="18" spans="1:131" s="220" customFormat="1" ht="26.4" customHeight="1" x14ac:dyDescent="0.2">
      <c r="A18" s="223">
        <v>12</v>
      </c>
      <c r="B18" s="798"/>
      <c r="C18" s="799"/>
      <c r="D18" s="799"/>
      <c r="E18" s="799"/>
      <c r="F18" s="799"/>
      <c r="G18" s="799"/>
      <c r="H18" s="799"/>
      <c r="I18" s="799"/>
      <c r="J18" s="799"/>
      <c r="K18" s="799"/>
      <c r="L18" s="799"/>
      <c r="M18" s="799"/>
      <c r="N18" s="799"/>
      <c r="O18" s="799"/>
      <c r="P18" s="800"/>
      <c r="Q18" s="801"/>
      <c r="R18" s="802"/>
      <c r="S18" s="802"/>
      <c r="T18" s="802"/>
      <c r="U18" s="802"/>
      <c r="V18" s="802"/>
      <c r="W18" s="802"/>
      <c r="X18" s="802"/>
      <c r="Y18" s="802"/>
      <c r="Z18" s="802"/>
      <c r="AA18" s="802"/>
      <c r="AB18" s="802"/>
      <c r="AC18" s="802"/>
      <c r="AD18" s="802"/>
      <c r="AE18" s="803"/>
      <c r="AF18" s="804"/>
      <c r="AG18" s="805"/>
      <c r="AH18" s="805"/>
      <c r="AI18" s="805"/>
      <c r="AJ18" s="806"/>
      <c r="AK18" s="787"/>
      <c r="AL18" s="788"/>
      <c r="AM18" s="788"/>
      <c r="AN18" s="788"/>
      <c r="AO18" s="788"/>
      <c r="AP18" s="788"/>
      <c r="AQ18" s="788"/>
      <c r="AR18" s="788"/>
      <c r="AS18" s="788"/>
      <c r="AT18" s="788"/>
      <c r="AU18" s="789"/>
      <c r="AV18" s="789"/>
      <c r="AW18" s="789"/>
      <c r="AX18" s="789"/>
      <c r="AY18" s="790"/>
      <c r="AZ18" s="216"/>
      <c r="BA18" s="216"/>
      <c r="BB18" s="216"/>
      <c r="BC18" s="216"/>
      <c r="BD18" s="216"/>
      <c r="BE18" s="217"/>
      <c r="BF18" s="217"/>
      <c r="BG18" s="217"/>
      <c r="BH18" s="217"/>
      <c r="BI18" s="217"/>
      <c r="BJ18" s="217"/>
      <c r="BK18" s="217"/>
      <c r="BL18" s="217"/>
      <c r="BM18" s="217"/>
      <c r="BN18" s="217"/>
      <c r="BO18" s="217"/>
      <c r="BP18" s="217"/>
      <c r="BQ18" s="223">
        <v>12</v>
      </c>
      <c r="BR18" s="224"/>
      <c r="BS18" s="791"/>
      <c r="BT18" s="792"/>
      <c r="BU18" s="792"/>
      <c r="BV18" s="792"/>
      <c r="BW18" s="792"/>
      <c r="BX18" s="792"/>
      <c r="BY18" s="792"/>
      <c r="BZ18" s="792"/>
      <c r="CA18" s="792"/>
      <c r="CB18" s="792"/>
      <c r="CC18" s="792"/>
      <c r="CD18" s="792"/>
      <c r="CE18" s="792"/>
      <c r="CF18" s="792"/>
      <c r="CG18" s="793"/>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791"/>
      <c r="DW18" s="792"/>
      <c r="DX18" s="792"/>
      <c r="DY18" s="792"/>
      <c r="DZ18" s="797"/>
      <c r="EA18" s="219"/>
    </row>
    <row r="19" spans="1:131" s="220" customFormat="1" ht="26.4" customHeight="1" x14ac:dyDescent="0.2">
      <c r="A19" s="223">
        <v>13</v>
      </c>
      <c r="B19" s="798"/>
      <c r="C19" s="799"/>
      <c r="D19" s="799"/>
      <c r="E19" s="799"/>
      <c r="F19" s="799"/>
      <c r="G19" s="799"/>
      <c r="H19" s="799"/>
      <c r="I19" s="799"/>
      <c r="J19" s="799"/>
      <c r="K19" s="799"/>
      <c r="L19" s="799"/>
      <c r="M19" s="799"/>
      <c r="N19" s="799"/>
      <c r="O19" s="799"/>
      <c r="P19" s="800"/>
      <c r="Q19" s="801"/>
      <c r="R19" s="802"/>
      <c r="S19" s="802"/>
      <c r="T19" s="802"/>
      <c r="U19" s="802"/>
      <c r="V19" s="802"/>
      <c r="W19" s="802"/>
      <c r="X19" s="802"/>
      <c r="Y19" s="802"/>
      <c r="Z19" s="802"/>
      <c r="AA19" s="802"/>
      <c r="AB19" s="802"/>
      <c r="AC19" s="802"/>
      <c r="AD19" s="802"/>
      <c r="AE19" s="803"/>
      <c r="AF19" s="804"/>
      <c r="AG19" s="805"/>
      <c r="AH19" s="805"/>
      <c r="AI19" s="805"/>
      <c r="AJ19" s="806"/>
      <c r="AK19" s="787"/>
      <c r="AL19" s="788"/>
      <c r="AM19" s="788"/>
      <c r="AN19" s="788"/>
      <c r="AO19" s="788"/>
      <c r="AP19" s="788"/>
      <c r="AQ19" s="788"/>
      <c r="AR19" s="788"/>
      <c r="AS19" s="788"/>
      <c r="AT19" s="788"/>
      <c r="AU19" s="789"/>
      <c r="AV19" s="789"/>
      <c r="AW19" s="789"/>
      <c r="AX19" s="789"/>
      <c r="AY19" s="790"/>
      <c r="AZ19" s="216"/>
      <c r="BA19" s="216"/>
      <c r="BB19" s="216"/>
      <c r="BC19" s="216"/>
      <c r="BD19" s="216"/>
      <c r="BE19" s="217"/>
      <c r="BF19" s="217"/>
      <c r="BG19" s="217"/>
      <c r="BH19" s="217"/>
      <c r="BI19" s="217"/>
      <c r="BJ19" s="217"/>
      <c r="BK19" s="217"/>
      <c r="BL19" s="217"/>
      <c r="BM19" s="217"/>
      <c r="BN19" s="217"/>
      <c r="BO19" s="217"/>
      <c r="BP19" s="217"/>
      <c r="BQ19" s="223">
        <v>13</v>
      </c>
      <c r="BR19" s="224"/>
      <c r="BS19" s="791"/>
      <c r="BT19" s="792"/>
      <c r="BU19" s="792"/>
      <c r="BV19" s="792"/>
      <c r="BW19" s="792"/>
      <c r="BX19" s="792"/>
      <c r="BY19" s="792"/>
      <c r="BZ19" s="792"/>
      <c r="CA19" s="792"/>
      <c r="CB19" s="792"/>
      <c r="CC19" s="792"/>
      <c r="CD19" s="792"/>
      <c r="CE19" s="792"/>
      <c r="CF19" s="792"/>
      <c r="CG19" s="793"/>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791"/>
      <c r="DW19" s="792"/>
      <c r="DX19" s="792"/>
      <c r="DY19" s="792"/>
      <c r="DZ19" s="797"/>
      <c r="EA19" s="219"/>
    </row>
    <row r="20" spans="1:131" s="220" customFormat="1" ht="26.4" customHeight="1" x14ac:dyDescent="0.2">
      <c r="A20" s="223">
        <v>14</v>
      </c>
      <c r="B20" s="798"/>
      <c r="C20" s="799"/>
      <c r="D20" s="799"/>
      <c r="E20" s="799"/>
      <c r="F20" s="799"/>
      <c r="G20" s="799"/>
      <c r="H20" s="799"/>
      <c r="I20" s="799"/>
      <c r="J20" s="799"/>
      <c r="K20" s="799"/>
      <c r="L20" s="799"/>
      <c r="M20" s="799"/>
      <c r="N20" s="799"/>
      <c r="O20" s="799"/>
      <c r="P20" s="800"/>
      <c r="Q20" s="801"/>
      <c r="R20" s="802"/>
      <c r="S20" s="802"/>
      <c r="T20" s="802"/>
      <c r="U20" s="802"/>
      <c r="V20" s="802"/>
      <c r="W20" s="802"/>
      <c r="X20" s="802"/>
      <c r="Y20" s="802"/>
      <c r="Z20" s="802"/>
      <c r="AA20" s="802"/>
      <c r="AB20" s="802"/>
      <c r="AC20" s="802"/>
      <c r="AD20" s="802"/>
      <c r="AE20" s="803"/>
      <c r="AF20" s="804"/>
      <c r="AG20" s="805"/>
      <c r="AH20" s="805"/>
      <c r="AI20" s="805"/>
      <c r="AJ20" s="806"/>
      <c r="AK20" s="787"/>
      <c r="AL20" s="788"/>
      <c r="AM20" s="788"/>
      <c r="AN20" s="788"/>
      <c r="AO20" s="788"/>
      <c r="AP20" s="788"/>
      <c r="AQ20" s="788"/>
      <c r="AR20" s="788"/>
      <c r="AS20" s="788"/>
      <c r="AT20" s="788"/>
      <c r="AU20" s="789"/>
      <c r="AV20" s="789"/>
      <c r="AW20" s="789"/>
      <c r="AX20" s="789"/>
      <c r="AY20" s="790"/>
      <c r="AZ20" s="216"/>
      <c r="BA20" s="216"/>
      <c r="BB20" s="216"/>
      <c r="BC20" s="216"/>
      <c r="BD20" s="216"/>
      <c r="BE20" s="217"/>
      <c r="BF20" s="217"/>
      <c r="BG20" s="217"/>
      <c r="BH20" s="217"/>
      <c r="BI20" s="217"/>
      <c r="BJ20" s="217"/>
      <c r="BK20" s="217"/>
      <c r="BL20" s="217"/>
      <c r="BM20" s="217"/>
      <c r="BN20" s="217"/>
      <c r="BO20" s="217"/>
      <c r="BP20" s="217"/>
      <c r="BQ20" s="223">
        <v>14</v>
      </c>
      <c r="BR20" s="224"/>
      <c r="BS20" s="791"/>
      <c r="BT20" s="792"/>
      <c r="BU20" s="792"/>
      <c r="BV20" s="792"/>
      <c r="BW20" s="792"/>
      <c r="BX20" s="792"/>
      <c r="BY20" s="792"/>
      <c r="BZ20" s="792"/>
      <c r="CA20" s="792"/>
      <c r="CB20" s="792"/>
      <c r="CC20" s="792"/>
      <c r="CD20" s="792"/>
      <c r="CE20" s="792"/>
      <c r="CF20" s="792"/>
      <c r="CG20" s="793"/>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791"/>
      <c r="DW20" s="792"/>
      <c r="DX20" s="792"/>
      <c r="DY20" s="792"/>
      <c r="DZ20" s="797"/>
      <c r="EA20" s="219"/>
    </row>
    <row r="21" spans="1:131" s="220" customFormat="1" ht="26.4" customHeight="1" thickBot="1" x14ac:dyDescent="0.25">
      <c r="A21" s="223">
        <v>15</v>
      </c>
      <c r="B21" s="798"/>
      <c r="C21" s="799"/>
      <c r="D21" s="799"/>
      <c r="E21" s="799"/>
      <c r="F21" s="799"/>
      <c r="G21" s="799"/>
      <c r="H21" s="799"/>
      <c r="I21" s="799"/>
      <c r="J21" s="799"/>
      <c r="K21" s="799"/>
      <c r="L21" s="799"/>
      <c r="M21" s="799"/>
      <c r="N21" s="799"/>
      <c r="O21" s="799"/>
      <c r="P21" s="800"/>
      <c r="Q21" s="801"/>
      <c r="R21" s="802"/>
      <c r="S21" s="802"/>
      <c r="T21" s="802"/>
      <c r="U21" s="802"/>
      <c r="V21" s="802"/>
      <c r="W21" s="802"/>
      <c r="X21" s="802"/>
      <c r="Y21" s="802"/>
      <c r="Z21" s="802"/>
      <c r="AA21" s="802"/>
      <c r="AB21" s="802"/>
      <c r="AC21" s="802"/>
      <c r="AD21" s="802"/>
      <c r="AE21" s="803"/>
      <c r="AF21" s="804"/>
      <c r="AG21" s="805"/>
      <c r="AH21" s="805"/>
      <c r="AI21" s="805"/>
      <c r="AJ21" s="806"/>
      <c r="AK21" s="787"/>
      <c r="AL21" s="788"/>
      <c r="AM21" s="788"/>
      <c r="AN21" s="788"/>
      <c r="AO21" s="788"/>
      <c r="AP21" s="788"/>
      <c r="AQ21" s="788"/>
      <c r="AR21" s="788"/>
      <c r="AS21" s="788"/>
      <c r="AT21" s="788"/>
      <c r="AU21" s="789"/>
      <c r="AV21" s="789"/>
      <c r="AW21" s="789"/>
      <c r="AX21" s="789"/>
      <c r="AY21" s="790"/>
      <c r="AZ21" s="216"/>
      <c r="BA21" s="216"/>
      <c r="BB21" s="216"/>
      <c r="BC21" s="216"/>
      <c r="BD21" s="216"/>
      <c r="BE21" s="217"/>
      <c r="BF21" s="217"/>
      <c r="BG21" s="217"/>
      <c r="BH21" s="217"/>
      <c r="BI21" s="217"/>
      <c r="BJ21" s="217"/>
      <c r="BK21" s="217"/>
      <c r="BL21" s="217"/>
      <c r="BM21" s="217"/>
      <c r="BN21" s="217"/>
      <c r="BO21" s="217"/>
      <c r="BP21" s="217"/>
      <c r="BQ21" s="223">
        <v>15</v>
      </c>
      <c r="BR21" s="224"/>
      <c r="BS21" s="791"/>
      <c r="BT21" s="792"/>
      <c r="BU21" s="792"/>
      <c r="BV21" s="792"/>
      <c r="BW21" s="792"/>
      <c r="BX21" s="792"/>
      <c r="BY21" s="792"/>
      <c r="BZ21" s="792"/>
      <c r="CA21" s="792"/>
      <c r="CB21" s="792"/>
      <c r="CC21" s="792"/>
      <c r="CD21" s="792"/>
      <c r="CE21" s="792"/>
      <c r="CF21" s="792"/>
      <c r="CG21" s="793"/>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791"/>
      <c r="DW21" s="792"/>
      <c r="DX21" s="792"/>
      <c r="DY21" s="792"/>
      <c r="DZ21" s="797"/>
      <c r="EA21" s="219"/>
    </row>
    <row r="22" spans="1:131" s="220" customFormat="1" ht="26.4" customHeight="1" x14ac:dyDescent="0.2">
      <c r="A22" s="223">
        <v>16</v>
      </c>
      <c r="B22" s="798"/>
      <c r="C22" s="799"/>
      <c r="D22" s="799"/>
      <c r="E22" s="799"/>
      <c r="F22" s="799"/>
      <c r="G22" s="799"/>
      <c r="H22" s="799"/>
      <c r="I22" s="799"/>
      <c r="J22" s="799"/>
      <c r="K22" s="799"/>
      <c r="L22" s="799"/>
      <c r="M22" s="799"/>
      <c r="N22" s="799"/>
      <c r="O22" s="799"/>
      <c r="P22" s="800"/>
      <c r="Q22" s="817"/>
      <c r="R22" s="818"/>
      <c r="S22" s="818"/>
      <c r="T22" s="818"/>
      <c r="U22" s="818"/>
      <c r="V22" s="818"/>
      <c r="W22" s="818"/>
      <c r="X22" s="818"/>
      <c r="Y22" s="818"/>
      <c r="Z22" s="818"/>
      <c r="AA22" s="818"/>
      <c r="AB22" s="818"/>
      <c r="AC22" s="818"/>
      <c r="AD22" s="818"/>
      <c r="AE22" s="819"/>
      <c r="AF22" s="804"/>
      <c r="AG22" s="805"/>
      <c r="AH22" s="805"/>
      <c r="AI22" s="805"/>
      <c r="AJ22" s="806"/>
      <c r="AK22" s="820"/>
      <c r="AL22" s="821"/>
      <c r="AM22" s="821"/>
      <c r="AN22" s="821"/>
      <c r="AO22" s="821"/>
      <c r="AP22" s="821"/>
      <c r="AQ22" s="821"/>
      <c r="AR22" s="821"/>
      <c r="AS22" s="821"/>
      <c r="AT22" s="821"/>
      <c r="AU22" s="822"/>
      <c r="AV22" s="822"/>
      <c r="AW22" s="822"/>
      <c r="AX22" s="822"/>
      <c r="AY22" s="823"/>
      <c r="AZ22" s="824" t="s">
        <v>393</v>
      </c>
      <c r="BA22" s="824"/>
      <c r="BB22" s="824"/>
      <c r="BC22" s="824"/>
      <c r="BD22" s="825"/>
      <c r="BE22" s="217"/>
      <c r="BF22" s="217"/>
      <c r="BG22" s="217"/>
      <c r="BH22" s="217"/>
      <c r="BI22" s="217"/>
      <c r="BJ22" s="217"/>
      <c r="BK22" s="217"/>
      <c r="BL22" s="217"/>
      <c r="BM22" s="217"/>
      <c r="BN22" s="217"/>
      <c r="BO22" s="217"/>
      <c r="BP22" s="217"/>
      <c r="BQ22" s="223">
        <v>16</v>
      </c>
      <c r="BR22" s="224"/>
      <c r="BS22" s="791"/>
      <c r="BT22" s="792"/>
      <c r="BU22" s="792"/>
      <c r="BV22" s="792"/>
      <c r="BW22" s="792"/>
      <c r="BX22" s="792"/>
      <c r="BY22" s="792"/>
      <c r="BZ22" s="792"/>
      <c r="CA22" s="792"/>
      <c r="CB22" s="792"/>
      <c r="CC22" s="792"/>
      <c r="CD22" s="792"/>
      <c r="CE22" s="792"/>
      <c r="CF22" s="792"/>
      <c r="CG22" s="793"/>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791"/>
      <c r="DW22" s="792"/>
      <c r="DX22" s="792"/>
      <c r="DY22" s="792"/>
      <c r="DZ22" s="797"/>
      <c r="EA22" s="219"/>
    </row>
    <row r="23" spans="1:131" s="220" customFormat="1" ht="26.4" customHeight="1" thickBot="1" x14ac:dyDescent="0.25">
      <c r="A23" s="225" t="s">
        <v>394</v>
      </c>
      <c r="B23" s="807" t="s">
        <v>395</v>
      </c>
      <c r="C23" s="808"/>
      <c r="D23" s="808"/>
      <c r="E23" s="808"/>
      <c r="F23" s="808"/>
      <c r="G23" s="808"/>
      <c r="H23" s="808"/>
      <c r="I23" s="808"/>
      <c r="J23" s="808"/>
      <c r="K23" s="808"/>
      <c r="L23" s="808"/>
      <c r="M23" s="808"/>
      <c r="N23" s="808"/>
      <c r="O23" s="808"/>
      <c r="P23" s="809"/>
      <c r="Q23" s="810">
        <v>1751</v>
      </c>
      <c r="R23" s="811"/>
      <c r="S23" s="811"/>
      <c r="T23" s="811"/>
      <c r="U23" s="811"/>
      <c r="V23" s="811">
        <v>1639</v>
      </c>
      <c r="W23" s="811"/>
      <c r="X23" s="811"/>
      <c r="Y23" s="811"/>
      <c r="Z23" s="811"/>
      <c r="AA23" s="811">
        <v>112</v>
      </c>
      <c r="AB23" s="811"/>
      <c r="AC23" s="811"/>
      <c r="AD23" s="811"/>
      <c r="AE23" s="812"/>
      <c r="AF23" s="813">
        <v>103</v>
      </c>
      <c r="AG23" s="811"/>
      <c r="AH23" s="811"/>
      <c r="AI23" s="811"/>
      <c r="AJ23" s="814"/>
      <c r="AK23" s="815"/>
      <c r="AL23" s="816"/>
      <c r="AM23" s="816"/>
      <c r="AN23" s="816"/>
      <c r="AO23" s="816"/>
      <c r="AP23" s="811">
        <v>1584</v>
      </c>
      <c r="AQ23" s="811"/>
      <c r="AR23" s="811"/>
      <c r="AS23" s="811"/>
      <c r="AT23" s="811"/>
      <c r="AU23" s="827"/>
      <c r="AV23" s="827"/>
      <c r="AW23" s="827"/>
      <c r="AX23" s="827"/>
      <c r="AY23" s="828"/>
      <c r="AZ23" s="829" t="s">
        <v>237</v>
      </c>
      <c r="BA23" s="830"/>
      <c r="BB23" s="830"/>
      <c r="BC23" s="830"/>
      <c r="BD23" s="831"/>
      <c r="BE23" s="217"/>
      <c r="BF23" s="217"/>
      <c r="BG23" s="217"/>
      <c r="BH23" s="217"/>
      <c r="BI23" s="217"/>
      <c r="BJ23" s="217"/>
      <c r="BK23" s="217"/>
      <c r="BL23" s="217"/>
      <c r="BM23" s="217"/>
      <c r="BN23" s="217"/>
      <c r="BO23" s="217"/>
      <c r="BP23" s="217"/>
      <c r="BQ23" s="223">
        <v>17</v>
      </c>
      <c r="BR23" s="224"/>
      <c r="BS23" s="791"/>
      <c r="BT23" s="792"/>
      <c r="BU23" s="792"/>
      <c r="BV23" s="792"/>
      <c r="BW23" s="792"/>
      <c r="BX23" s="792"/>
      <c r="BY23" s="792"/>
      <c r="BZ23" s="792"/>
      <c r="CA23" s="792"/>
      <c r="CB23" s="792"/>
      <c r="CC23" s="792"/>
      <c r="CD23" s="792"/>
      <c r="CE23" s="792"/>
      <c r="CF23" s="792"/>
      <c r="CG23" s="793"/>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791"/>
      <c r="DW23" s="792"/>
      <c r="DX23" s="792"/>
      <c r="DY23" s="792"/>
      <c r="DZ23" s="797"/>
      <c r="EA23" s="219"/>
    </row>
    <row r="24" spans="1:131" s="220" customFormat="1" ht="26.4" customHeight="1" x14ac:dyDescent="0.2">
      <c r="A24" s="826" t="s">
        <v>396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16"/>
      <c r="BA24" s="216"/>
      <c r="BB24" s="216"/>
      <c r="BC24" s="216"/>
      <c r="BD24" s="216"/>
      <c r="BE24" s="217"/>
      <c r="BF24" s="217"/>
      <c r="BG24" s="217"/>
      <c r="BH24" s="217"/>
      <c r="BI24" s="217"/>
      <c r="BJ24" s="217"/>
      <c r="BK24" s="217"/>
      <c r="BL24" s="217"/>
      <c r="BM24" s="217"/>
      <c r="BN24" s="217"/>
      <c r="BO24" s="217"/>
      <c r="BP24" s="217"/>
      <c r="BQ24" s="223">
        <v>18</v>
      </c>
      <c r="BR24" s="224"/>
      <c r="BS24" s="791"/>
      <c r="BT24" s="792"/>
      <c r="BU24" s="792"/>
      <c r="BV24" s="792"/>
      <c r="BW24" s="792"/>
      <c r="BX24" s="792"/>
      <c r="BY24" s="792"/>
      <c r="BZ24" s="792"/>
      <c r="CA24" s="792"/>
      <c r="CB24" s="792"/>
      <c r="CC24" s="792"/>
      <c r="CD24" s="792"/>
      <c r="CE24" s="792"/>
      <c r="CF24" s="792"/>
      <c r="CG24" s="793"/>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791"/>
      <c r="DW24" s="792"/>
      <c r="DX24" s="792"/>
      <c r="DY24" s="792"/>
      <c r="DZ24" s="797"/>
      <c r="EA24" s="219"/>
    </row>
    <row r="25" spans="1:131" ht="26.4" customHeight="1" thickBot="1" x14ac:dyDescent="0.25">
      <c r="A25" s="741" t="s">
        <v>397</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c r="BE25" s="741"/>
      <c r="BF25" s="741"/>
      <c r="BG25" s="741"/>
      <c r="BH25" s="741"/>
      <c r="BI25" s="741"/>
      <c r="BJ25" s="216"/>
      <c r="BK25" s="216"/>
      <c r="BL25" s="216"/>
      <c r="BM25" s="216"/>
      <c r="BN25" s="216"/>
      <c r="BO25" s="226"/>
      <c r="BP25" s="226"/>
      <c r="BQ25" s="223">
        <v>19</v>
      </c>
      <c r="BR25" s="224"/>
      <c r="BS25" s="791"/>
      <c r="BT25" s="792"/>
      <c r="BU25" s="792"/>
      <c r="BV25" s="792"/>
      <c r="BW25" s="792"/>
      <c r="BX25" s="792"/>
      <c r="BY25" s="792"/>
      <c r="BZ25" s="792"/>
      <c r="CA25" s="792"/>
      <c r="CB25" s="792"/>
      <c r="CC25" s="792"/>
      <c r="CD25" s="792"/>
      <c r="CE25" s="792"/>
      <c r="CF25" s="792"/>
      <c r="CG25" s="793"/>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791"/>
      <c r="DW25" s="792"/>
      <c r="DX25" s="792"/>
      <c r="DY25" s="792"/>
      <c r="DZ25" s="797"/>
      <c r="EA25" s="214"/>
    </row>
    <row r="26" spans="1:131" ht="26.4" customHeight="1" x14ac:dyDescent="0.2">
      <c r="A26" s="743" t="s">
        <v>375</v>
      </c>
      <c r="B26" s="744"/>
      <c r="C26" s="744"/>
      <c r="D26" s="744"/>
      <c r="E26" s="744"/>
      <c r="F26" s="744"/>
      <c r="G26" s="744"/>
      <c r="H26" s="744"/>
      <c r="I26" s="744"/>
      <c r="J26" s="744"/>
      <c r="K26" s="744"/>
      <c r="L26" s="744"/>
      <c r="M26" s="744"/>
      <c r="N26" s="744"/>
      <c r="O26" s="744"/>
      <c r="P26" s="745"/>
      <c r="Q26" s="749" t="s">
        <v>398</v>
      </c>
      <c r="R26" s="750"/>
      <c r="S26" s="750"/>
      <c r="T26" s="750"/>
      <c r="U26" s="751"/>
      <c r="V26" s="749" t="s">
        <v>399</v>
      </c>
      <c r="W26" s="750"/>
      <c r="X26" s="750"/>
      <c r="Y26" s="750"/>
      <c r="Z26" s="751"/>
      <c r="AA26" s="749" t="s">
        <v>400</v>
      </c>
      <c r="AB26" s="750"/>
      <c r="AC26" s="750"/>
      <c r="AD26" s="750"/>
      <c r="AE26" s="750"/>
      <c r="AF26" s="832" t="s">
        <v>401</v>
      </c>
      <c r="AG26" s="833"/>
      <c r="AH26" s="833"/>
      <c r="AI26" s="833"/>
      <c r="AJ26" s="834"/>
      <c r="AK26" s="750" t="s">
        <v>402</v>
      </c>
      <c r="AL26" s="750"/>
      <c r="AM26" s="750"/>
      <c r="AN26" s="750"/>
      <c r="AO26" s="751"/>
      <c r="AP26" s="749" t="s">
        <v>403</v>
      </c>
      <c r="AQ26" s="750"/>
      <c r="AR26" s="750"/>
      <c r="AS26" s="750"/>
      <c r="AT26" s="751"/>
      <c r="AU26" s="749" t="s">
        <v>404</v>
      </c>
      <c r="AV26" s="750"/>
      <c r="AW26" s="750"/>
      <c r="AX26" s="750"/>
      <c r="AY26" s="751"/>
      <c r="AZ26" s="749" t="s">
        <v>405</v>
      </c>
      <c r="BA26" s="750"/>
      <c r="BB26" s="750"/>
      <c r="BC26" s="750"/>
      <c r="BD26" s="751"/>
      <c r="BE26" s="749" t="s">
        <v>382</v>
      </c>
      <c r="BF26" s="750"/>
      <c r="BG26" s="750"/>
      <c r="BH26" s="750"/>
      <c r="BI26" s="756"/>
      <c r="BJ26" s="216"/>
      <c r="BK26" s="216"/>
      <c r="BL26" s="216"/>
      <c r="BM26" s="216"/>
      <c r="BN26" s="216"/>
      <c r="BO26" s="226"/>
      <c r="BP26" s="226"/>
      <c r="BQ26" s="223">
        <v>20</v>
      </c>
      <c r="BR26" s="224"/>
      <c r="BS26" s="791"/>
      <c r="BT26" s="792"/>
      <c r="BU26" s="792"/>
      <c r="BV26" s="792"/>
      <c r="BW26" s="792"/>
      <c r="BX26" s="792"/>
      <c r="BY26" s="792"/>
      <c r="BZ26" s="792"/>
      <c r="CA26" s="792"/>
      <c r="CB26" s="792"/>
      <c r="CC26" s="792"/>
      <c r="CD26" s="792"/>
      <c r="CE26" s="792"/>
      <c r="CF26" s="792"/>
      <c r="CG26" s="793"/>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791"/>
      <c r="DW26" s="792"/>
      <c r="DX26" s="792"/>
      <c r="DY26" s="792"/>
      <c r="DZ26" s="797"/>
      <c r="EA26" s="214"/>
    </row>
    <row r="27" spans="1:131" ht="26.4" customHeight="1" thickBot="1" x14ac:dyDescent="0.25">
      <c r="A27" s="746"/>
      <c r="B27" s="747"/>
      <c r="C27" s="747"/>
      <c r="D27" s="747"/>
      <c r="E27" s="747"/>
      <c r="F27" s="747"/>
      <c r="G27" s="747"/>
      <c r="H27" s="747"/>
      <c r="I27" s="747"/>
      <c r="J27" s="747"/>
      <c r="K27" s="747"/>
      <c r="L27" s="747"/>
      <c r="M27" s="747"/>
      <c r="N27" s="747"/>
      <c r="O27" s="747"/>
      <c r="P27" s="748"/>
      <c r="Q27" s="752"/>
      <c r="R27" s="753"/>
      <c r="S27" s="753"/>
      <c r="T27" s="753"/>
      <c r="U27" s="754"/>
      <c r="V27" s="752"/>
      <c r="W27" s="753"/>
      <c r="X27" s="753"/>
      <c r="Y27" s="753"/>
      <c r="Z27" s="754"/>
      <c r="AA27" s="752"/>
      <c r="AB27" s="753"/>
      <c r="AC27" s="753"/>
      <c r="AD27" s="753"/>
      <c r="AE27" s="753"/>
      <c r="AF27" s="835"/>
      <c r="AG27" s="836"/>
      <c r="AH27" s="836"/>
      <c r="AI27" s="836"/>
      <c r="AJ27" s="837"/>
      <c r="AK27" s="753"/>
      <c r="AL27" s="753"/>
      <c r="AM27" s="753"/>
      <c r="AN27" s="753"/>
      <c r="AO27" s="754"/>
      <c r="AP27" s="752"/>
      <c r="AQ27" s="753"/>
      <c r="AR27" s="753"/>
      <c r="AS27" s="753"/>
      <c r="AT27" s="754"/>
      <c r="AU27" s="752"/>
      <c r="AV27" s="753"/>
      <c r="AW27" s="753"/>
      <c r="AX27" s="753"/>
      <c r="AY27" s="754"/>
      <c r="AZ27" s="752"/>
      <c r="BA27" s="753"/>
      <c r="BB27" s="753"/>
      <c r="BC27" s="753"/>
      <c r="BD27" s="754"/>
      <c r="BE27" s="752"/>
      <c r="BF27" s="753"/>
      <c r="BG27" s="753"/>
      <c r="BH27" s="753"/>
      <c r="BI27" s="758"/>
      <c r="BJ27" s="216"/>
      <c r="BK27" s="216"/>
      <c r="BL27" s="216"/>
      <c r="BM27" s="216"/>
      <c r="BN27" s="216"/>
      <c r="BO27" s="226"/>
      <c r="BP27" s="226"/>
      <c r="BQ27" s="223">
        <v>21</v>
      </c>
      <c r="BR27" s="224"/>
      <c r="BS27" s="791"/>
      <c r="BT27" s="792"/>
      <c r="BU27" s="792"/>
      <c r="BV27" s="792"/>
      <c r="BW27" s="792"/>
      <c r="BX27" s="792"/>
      <c r="BY27" s="792"/>
      <c r="BZ27" s="792"/>
      <c r="CA27" s="792"/>
      <c r="CB27" s="792"/>
      <c r="CC27" s="792"/>
      <c r="CD27" s="792"/>
      <c r="CE27" s="792"/>
      <c r="CF27" s="792"/>
      <c r="CG27" s="793"/>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791"/>
      <c r="DW27" s="792"/>
      <c r="DX27" s="792"/>
      <c r="DY27" s="792"/>
      <c r="DZ27" s="797"/>
      <c r="EA27" s="214"/>
    </row>
    <row r="28" spans="1:131" ht="26.4" customHeight="1" thickTop="1" x14ac:dyDescent="0.2">
      <c r="A28" s="227">
        <v>1</v>
      </c>
      <c r="B28" s="765" t="s">
        <v>406</v>
      </c>
      <c r="C28" s="766"/>
      <c r="D28" s="766"/>
      <c r="E28" s="766"/>
      <c r="F28" s="766"/>
      <c r="G28" s="766"/>
      <c r="H28" s="766"/>
      <c r="I28" s="766"/>
      <c r="J28" s="766"/>
      <c r="K28" s="766"/>
      <c r="L28" s="766"/>
      <c r="M28" s="766"/>
      <c r="N28" s="766"/>
      <c r="O28" s="766"/>
      <c r="P28" s="767"/>
      <c r="Q28" s="840">
        <v>296</v>
      </c>
      <c r="R28" s="841"/>
      <c r="S28" s="841"/>
      <c r="T28" s="841"/>
      <c r="U28" s="841"/>
      <c r="V28" s="841">
        <v>235</v>
      </c>
      <c r="W28" s="841"/>
      <c r="X28" s="841"/>
      <c r="Y28" s="841"/>
      <c r="Z28" s="841"/>
      <c r="AA28" s="841">
        <v>61</v>
      </c>
      <c r="AB28" s="841"/>
      <c r="AC28" s="841"/>
      <c r="AD28" s="841"/>
      <c r="AE28" s="842"/>
      <c r="AF28" s="843">
        <v>61</v>
      </c>
      <c r="AG28" s="841"/>
      <c r="AH28" s="841"/>
      <c r="AI28" s="841"/>
      <c r="AJ28" s="844"/>
      <c r="AK28" s="845">
        <v>18</v>
      </c>
      <c r="AL28" s="846"/>
      <c r="AM28" s="846"/>
      <c r="AN28" s="846"/>
      <c r="AO28" s="846"/>
      <c r="AP28" s="846" t="s">
        <v>571</v>
      </c>
      <c r="AQ28" s="846"/>
      <c r="AR28" s="846"/>
      <c r="AS28" s="846"/>
      <c r="AT28" s="846"/>
      <c r="AU28" s="846" t="s">
        <v>571</v>
      </c>
      <c r="AV28" s="846"/>
      <c r="AW28" s="846"/>
      <c r="AX28" s="846"/>
      <c r="AY28" s="846"/>
      <c r="AZ28" s="847" t="s">
        <v>571</v>
      </c>
      <c r="BA28" s="847"/>
      <c r="BB28" s="847"/>
      <c r="BC28" s="847"/>
      <c r="BD28" s="847"/>
      <c r="BE28" s="838"/>
      <c r="BF28" s="838"/>
      <c r="BG28" s="838"/>
      <c r="BH28" s="838"/>
      <c r="BI28" s="839"/>
      <c r="BJ28" s="216"/>
      <c r="BK28" s="216"/>
      <c r="BL28" s="216"/>
      <c r="BM28" s="216"/>
      <c r="BN28" s="216"/>
      <c r="BO28" s="226"/>
      <c r="BP28" s="226"/>
      <c r="BQ28" s="223">
        <v>22</v>
      </c>
      <c r="BR28" s="224"/>
      <c r="BS28" s="791"/>
      <c r="BT28" s="792"/>
      <c r="BU28" s="792"/>
      <c r="BV28" s="792"/>
      <c r="BW28" s="792"/>
      <c r="BX28" s="792"/>
      <c r="BY28" s="792"/>
      <c r="BZ28" s="792"/>
      <c r="CA28" s="792"/>
      <c r="CB28" s="792"/>
      <c r="CC28" s="792"/>
      <c r="CD28" s="792"/>
      <c r="CE28" s="792"/>
      <c r="CF28" s="792"/>
      <c r="CG28" s="793"/>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791"/>
      <c r="DW28" s="792"/>
      <c r="DX28" s="792"/>
      <c r="DY28" s="792"/>
      <c r="DZ28" s="797"/>
      <c r="EA28" s="214"/>
    </row>
    <row r="29" spans="1:131" ht="26.4" customHeight="1" x14ac:dyDescent="0.2">
      <c r="A29" s="227">
        <v>2</v>
      </c>
      <c r="B29" s="798" t="s">
        <v>407</v>
      </c>
      <c r="C29" s="799"/>
      <c r="D29" s="799"/>
      <c r="E29" s="799"/>
      <c r="F29" s="799"/>
      <c r="G29" s="799"/>
      <c r="H29" s="799"/>
      <c r="I29" s="799"/>
      <c r="J29" s="799"/>
      <c r="K29" s="799"/>
      <c r="L29" s="799"/>
      <c r="M29" s="799"/>
      <c r="N29" s="799"/>
      <c r="O29" s="799"/>
      <c r="P29" s="800"/>
      <c r="Q29" s="801">
        <v>307</v>
      </c>
      <c r="R29" s="802"/>
      <c r="S29" s="802"/>
      <c r="T29" s="802"/>
      <c r="U29" s="802"/>
      <c r="V29" s="802">
        <v>284</v>
      </c>
      <c r="W29" s="802"/>
      <c r="X29" s="802"/>
      <c r="Y29" s="802"/>
      <c r="Z29" s="802"/>
      <c r="AA29" s="802">
        <v>23</v>
      </c>
      <c r="AB29" s="802"/>
      <c r="AC29" s="802"/>
      <c r="AD29" s="802"/>
      <c r="AE29" s="803"/>
      <c r="AF29" s="804">
        <v>23</v>
      </c>
      <c r="AG29" s="805"/>
      <c r="AH29" s="805"/>
      <c r="AI29" s="805"/>
      <c r="AJ29" s="806"/>
      <c r="AK29" s="852">
        <v>65</v>
      </c>
      <c r="AL29" s="848"/>
      <c r="AM29" s="848"/>
      <c r="AN29" s="848"/>
      <c r="AO29" s="848"/>
      <c r="AP29" s="848" t="s">
        <v>571</v>
      </c>
      <c r="AQ29" s="848"/>
      <c r="AR29" s="848"/>
      <c r="AS29" s="848"/>
      <c r="AT29" s="848"/>
      <c r="AU29" s="848" t="s">
        <v>571</v>
      </c>
      <c r="AV29" s="848"/>
      <c r="AW29" s="848"/>
      <c r="AX29" s="848"/>
      <c r="AY29" s="848"/>
      <c r="AZ29" s="849" t="s">
        <v>571</v>
      </c>
      <c r="BA29" s="849"/>
      <c r="BB29" s="849"/>
      <c r="BC29" s="849"/>
      <c r="BD29" s="849"/>
      <c r="BE29" s="850"/>
      <c r="BF29" s="850"/>
      <c r="BG29" s="850"/>
      <c r="BH29" s="850"/>
      <c r="BI29" s="851"/>
      <c r="BJ29" s="216"/>
      <c r="BK29" s="216"/>
      <c r="BL29" s="216"/>
      <c r="BM29" s="216"/>
      <c r="BN29" s="216"/>
      <c r="BO29" s="226"/>
      <c r="BP29" s="226"/>
      <c r="BQ29" s="223">
        <v>23</v>
      </c>
      <c r="BR29" s="224"/>
      <c r="BS29" s="791"/>
      <c r="BT29" s="792"/>
      <c r="BU29" s="792"/>
      <c r="BV29" s="792"/>
      <c r="BW29" s="792"/>
      <c r="BX29" s="792"/>
      <c r="BY29" s="792"/>
      <c r="BZ29" s="792"/>
      <c r="CA29" s="792"/>
      <c r="CB29" s="792"/>
      <c r="CC29" s="792"/>
      <c r="CD29" s="792"/>
      <c r="CE29" s="792"/>
      <c r="CF29" s="792"/>
      <c r="CG29" s="793"/>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791"/>
      <c r="DW29" s="792"/>
      <c r="DX29" s="792"/>
      <c r="DY29" s="792"/>
      <c r="DZ29" s="797"/>
      <c r="EA29" s="214"/>
    </row>
    <row r="30" spans="1:131" ht="26.4" customHeight="1" x14ac:dyDescent="0.2">
      <c r="A30" s="227">
        <v>3</v>
      </c>
      <c r="B30" s="798" t="s">
        <v>408</v>
      </c>
      <c r="C30" s="799"/>
      <c r="D30" s="799"/>
      <c r="E30" s="799"/>
      <c r="F30" s="799"/>
      <c r="G30" s="799"/>
      <c r="H30" s="799"/>
      <c r="I30" s="799"/>
      <c r="J30" s="799"/>
      <c r="K30" s="799"/>
      <c r="L30" s="799"/>
      <c r="M30" s="799"/>
      <c r="N30" s="799"/>
      <c r="O30" s="799"/>
      <c r="P30" s="800"/>
      <c r="Q30" s="801">
        <v>66</v>
      </c>
      <c r="R30" s="802"/>
      <c r="S30" s="802"/>
      <c r="T30" s="802"/>
      <c r="U30" s="802"/>
      <c r="V30" s="802">
        <v>66</v>
      </c>
      <c r="W30" s="802"/>
      <c r="X30" s="802"/>
      <c r="Y30" s="802"/>
      <c r="Z30" s="802"/>
      <c r="AA30" s="802">
        <v>0</v>
      </c>
      <c r="AB30" s="802"/>
      <c r="AC30" s="802"/>
      <c r="AD30" s="802"/>
      <c r="AE30" s="803"/>
      <c r="AF30" s="804">
        <v>0</v>
      </c>
      <c r="AG30" s="805"/>
      <c r="AH30" s="805"/>
      <c r="AI30" s="805"/>
      <c r="AJ30" s="806"/>
      <c r="AK30" s="852">
        <v>46</v>
      </c>
      <c r="AL30" s="848"/>
      <c r="AM30" s="848"/>
      <c r="AN30" s="848"/>
      <c r="AO30" s="848"/>
      <c r="AP30" s="848" t="s">
        <v>571</v>
      </c>
      <c r="AQ30" s="848"/>
      <c r="AR30" s="848"/>
      <c r="AS30" s="848"/>
      <c r="AT30" s="848"/>
      <c r="AU30" s="848" t="s">
        <v>571</v>
      </c>
      <c r="AV30" s="848"/>
      <c r="AW30" s="848"/>
      <c r="AX30" s="848"/>
      <c r="AY30" s="848"/>
      <c r="AZ30" s="849" t="s">
        <v>571</v>
      </c>
      <c r="BA30" s="849"/>
      <c r="BB30" s="849"/>
      <c r="BC30" s="849"/>
      <c r="BD30" s="849"/>
      <c r="BE30" s="850"/>
      <c r="BF30" s="850"/>
      <c r="BG30" s="850"/>
      <c r="BH30" s="850"/>
      <c r="BI30" s="851"/>
      <c r="BJ30" s="216"/>
      <c r="BK30" s="216"/>
      <c r="BL30" s="216"/>
      <c r="BM30" s="216"/>
      <c r="BN30" s="216"/>
      <c r="BO30" s="226"/>
      <c r="BP30" s="226"/>
      <c r="BQ30" s="223">
        <v>24</v>
      </c>
      <c r="BR30" s="224"/>
      <c r="BS30" s="791"/>
      <c r="BT30" s="792"/>
      <c r="BU30" s="792"/>
      <c r="BV30" s="792"/>
      <c r="BW30" s="792"/>
      <c r="BX30" s="792"/>
      <c r="BY30" s="792"/>
      <c r="BZ30" s="792"/>
      <c r="CA30" s="792"/>
      <c r="CB30" s="792"/>
      <c r="CC30" s="792"/>
      <c r="CD30" s="792"/>
      <c r="CE30" s="792"/>
      <c r="CF30" s="792"/>
      <c r="CG30" s="793"/>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791"/>
      <c r="DW30" s="792"/>
      <c r="DX30" s="792"/>
      <c r="DY30" s="792"/>
      <c r="DZ30" s="797"/>
      <c r="EA30" s="214"/>
    </row>
    <row r="31" spans="1:131" ht="26.4" customHeight="1" x14ac:dyDescent="0.2">
      <c r="A31" s="227">
        <v>4</v>
      </c>
      <c r="B31" s="798" t="s">
        <v>409</v>
      </c>
      <c r="C31" s="799"/>
      <c r="D31" s="799"/>
      <c r="E31" s="799"/>
      <c r="F31" s="799"/>
      <c r="G31" s="799"/>
      <c r="H31" s="799"/>
      <c r="I31" s="799"/>
      <c r="J31" s="799"/>
      <c r="K31" s="799"/>
      <c r="L31" s="799"/>
      <c r="M31" s="799"/>
      <c r="N31" s="799"/>
      <c r="O31" s="799"/>
      <c r="P31" s="800"/>
      <c r="Q31" s="801">
        <v>60</v>
      </c>
      <c r="R31" s="802"/>
      <c r="S31" s="802"/>
      <c r="T31" s="802"/>
      <c r="U31" s="802"/>
      <c r="V31" s="802">
        <v>56</v>
      </c>
      <c r="W31" s="802"/>
      <c r="X31" s="802"/>
      <c r="Y31" s="802"/>
      <c r="Z31" s="802"/>
      <c r="AA31" s="802">
        <v>4</v>
      </c>
      <c r="AB31" s="802"/>
      <c r="AC31" s="802"/>
      <c r="AD31" s="802"/>
      <c r="AE31" s="803"/>
      <c r="AF31" s="804">
        <v>4</v>
      </c>
      <c r="AG31" s="805"/>
      <c r="AH31" s="805"/>
      <c r="AI31" s="805"/>
      <c r="AJ31" s="806"/>
      <c r="AK31" s="852">
        <v>25</v>
      </c>
      <c r="AL31" s="848"/>
      <c r="AM31" s="848"/>
      <c r="AN31" s="848"/>
      <c r="AO31" s="848"/>
      <c r="AP31" s="848">
        <v>131</v>
      </c>
      <c r="AQ31" s="848"/>
      <c r="AR31" s="848"/>
      <c r="AS31" s="848"/>
      <c r="AT31" s="848"/>
      <c r="AU31" s="848">
        <v>102</v>
      </c>
      <c r="AV31" s="848"/>
      <c r="AW31" s="848"/>
      <c r="AX31" s="848"/>
      <c r="AY31" s="848"/>
      <c r="AZ31" s="849" t="s">
        <v>571</v>
      </c>
      <c r="BA31" s="849"/>
      <c r="BB31" s="849"/>
      <c r="BC31" s="849"/>
      <c r="BD31" s="849"/>
      <c r="BE31" s="850" t="s">
        <v>410</v>
      </c>
      <c r="BF31" s="850"/>
      <c r="BG31" s="850"/>
      <c r="BH31" s="850"/>
      <c r="BI31" s="851"/>
      <c r="BJ31" s="216"/>
      <c r="BK31" s="216"/>
      <c r="BL31" s="216"/>
      <c r="BM31" s="216"/>
      <c r="BN31" s="216"/>
      <c r="BO31" s="226"/>
      <c r="BP31" s="226"/>
      <c r="BQ31" s="223">
        <v>25</v>
      </c>
      <c r="BR31" s="224"/>
      <c r="BS31" s="791"/>
      <c r="BT31" s="792"/>
      <c r="BU31" s="792"/>
      <c r="BV31" s="792"/>
      <c r="BW31" s="792"/>
      <c r="BX31" s="792"/>
      <c r="BY31" s="792"/>
      <c r="BZ31" s="792"/>
      <c r="CA31" s="792"/>
      <c r="CB31" s="792"/>
      <c r="CC31" s="792"/>
      <c r="CD31" s="792"/>
      <c r="CE31" s="792"/>
      <c r="CF31" s="792"/>
      <c r="CG31" s="793"/>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791"/>
      <c r="DW31" s="792"/>
      <c r="DX31" s="792"/>
      <c r="DY31" s="792"/>
      <c r="DZ31" s="797"/>
      <c r="EA31" s="214"/>
    </row>
    <row r="32" spans="1:131" ht="26.4" customHeight="1" x14ac:dyDescent="0.2">
      <c r="A32" s="227">
        <v>5</v>
      </c>
      <c r="B32" s="798"/>
      <c r="C32" s="799"/>
      <c r="D32" s="799"/>
      <c r="E32" s="799"/>
      <c r="F32" s="799"/>
      <c r="G32" s="799"/>
      <c r="H32" s="799"/>
      <c r="I32" s="799"/>
      <c r="J32" s="799"/>
      <c r="K32" s="799"/>
      <c r="L32" s="799"/>
      <c r="M32" s="799"/>
      <c r="N32" s="799"/>
      <c r="O32" s="799"/>
      <c r="P32" s="800"/>
      <c r="Q32" s="801"/>
      <c r="R32" s="802"/>
      <c r="S32" s="802"/>
      <c r="T32" s="802"/>
      <c r="U32" s="802"/>
      <c r="V32" s="802"/>
      <c r="W32" s="802"/>
      <c r="X32" s="802"/>
      <c r="Y32" s="802"/>
      <c r="Z32" s="802"/>
      <c r="AA32" s="802"/>
      <c r="AB32" s="802"/>
      <c r="AC32" s="802"/>
      <c r="AD32" s="802"/>
      <c r="AE32" s="803"/>
      <c r="AF32" s="804"/>
      <c r="AG32" s="805"/>
      <c r="AH32" s="805"/>
      <c r="AI32" s="805"/>
      <c r="AJ32" s="806"/>
      <c r="AK32" s="852"/>
      <c r="AL32" s="848"/>
      <c r="AM32" s="848"/>
      <c r="AN32" s="848"/>
      <c r="AO32" s="848"/>
      <c r="AP32" s="848"/>
      <c r="AQ32" s="848"/>
      <c r="AR32" s="848"/>
      <c r="AS32" s="848"/>
      <c r="AT32" s="848"/>
      <c r="AU32" s="848"/>
      <c r="AV32" s="848"/>
      <c r="AW32" s="848"/>
      <c r="AX32" s="848"/>
      <c r="AY32" s="848"/>
      <c r="AZ32" s="849"/>
      <c r="BA32" s="849"/>
      <c r="BB32" s="849"/>
      <c r="BC32" s="849"/>
      <c r="BD32" s="849"/>
      <c r="BE32" s="850"/>
      <c r="BF32" s="850"/>
      <c r="BG32" s="850"/>
      <c r="BH32" s="850"/>
      <c r="BI32" s="851"/>
      <c r="BJ32" s="216"/>
      <c r="BK32" s="216"/>
      <c r="BL32" s="216"/>
      <c r="BM32" s="216"/>
      <c r="BN32" s="216"/>
      <c r="BO32" s="226"/>
      <c r="BP32" s="226"/>
      <c r="BQ32" s="223">
        <v>26</v>
      </c>
      <c r="BR32" s="224"/>
      <c r="BS32" s="791"/>
      <c r="BT32" s="792"/>
      <c r="BU32" s="792"/>
      <c r="BV32" s="792"/>
      <c r="BW32" s="792"/>
      <c r="BX32" s="792"/>
      <c r="BY32" s="792"/>
      <c r="BZ32" s="792"/>
      <c r="CA32" s="792"/>
      <c r="CB32" s="792"/>
      <c r="CC32" s="792"/>
      <c r="CD32" s="792"/>
      <c r="CE32" s="792"/>
      <c r="CF32" s="792"/>
      <c r="CG32" s="793"/>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791"/>
      <c r="DW32" s="792"/>
      <c r="DX32" s="792"/>
      <c r="DY32" s="792"/>
      <c r="DZ32" s="797"/>
      <c r="EA32" s="214"/>
    </row>
    <row r="33" spans="1:131" ht="26.4" customHeight="1" x14ac:dyDescent="0.2">
      <c r="A33" s="227">
        <v>6</v>
      </c>
      <c r="B33" s="798"/>
      <c r="C33" s="799"/>
      <c r="D33" s="799"/>
      <c r="E33" s="799"/>
      <c r="F33" s="799"/>
      <c r="G33" s="799"/>
      <c r="H33" s="799"/>
      <c r="I33" s="799"/>
      <c r="J33" s="799"/>
      <c r="K33" s="799"/>
      <c r="L33" s="799"/>
      <c r="M33" s="799"/>
      <c r="N33" s="799"/>
      <c r="O33" s="799"/>
      <c r="P33" s="800"/>
      <c r="Q33" s="801"/>
      <c r="R33" s="802"/>
      <c r="S33" s="802"/>
      <c r="T33" s="802"/>
      <c r="U33" s="802"/>
      <c r="V33" s="802"/>
      <c r="W33" s="802"/>
      <c r="X33" s="802"/>
      <c r="Y33" s="802"/>
      <c r="Z33" s="802"/>
      <c r="AA33" s="802"/>
      <c r="AB33" s="802"/>
      <c r="AC33" s="802"/>
      <c r="AD33" s="802"/>
      <c r="AE33" s="803"/>
      <c r="AF33" s="804"/>
      <c r="AG33" s="805"/>
      <c r="AH33" s="805"/>
      <c r="AI33" s="805"/>
      <c r="AJ33" s="806"/>
      <c r="AK33" s="852"/>
      <c r="AL33" s="848"/>
      <c r="AM33" s="848"/>
      <c r="AN33" s="848"/>
      <c r="AO33" s="848"/>
      <c r="AP33" s="848"/>
      <c r="AQ33" s="848"/>
      <c r="AR33" s="848"/>
      <c r="AS33" s="848"/>
      <c r="AT33" s="848"/>
      <c r="AU33" s="848"/>
      <c r="AV33" s="848"/>
      <c r="AW33" s="848"/>
      <c r="AX33" s="848"/>
      <c r="AY33" s="848"/>
      <c r="AZ33" s="849"/>
      <c r="BA33" s="849"/>
      <c r="BB33" s="849"/>
      <c r="BC33" s="849"/>
      <c r="BD33" s="849"/>
      <c r="BE33" s="850"/>
      <c r="BF33" s="850"/>
      <c r="BG33" s="850"/>
      <c r="BH33" s="850"/>
      <c r="BI33" s="851"/>
      <c r="BJ33" s="216"/>
      <c r="BK33" s="216"/>
      <c r="BL33" s="216"/>
      <c r="BM33" s="216"/>
      <c r="BN33" s="216"/>
      <c r="BO33" s="226"/>
      <c r="BP33" s="226"/>
      <c r="BQ33" s="223">
        <v>27</v>
      </c>
      <c r="BR33" s="224"/>
      <c r="BS33" s="791"/>
      <c r="BT33" s="792"/>
      <c r="BU33" s="792"/>
      <c r="BV33" s="792"/>
      <c r="BW33" s="792"/>
      <c r="BX33" s="792"/>
      <c r="BY33" s="792"/>
      <c r="BZ33" s="792"/>
      <c r="CA33" s="792"/>
      <c r="CB33" s="792"/>
      <c r="CC33" s="792"/>
      <c r="CD33" s="792"/>
      <c r="CE33" s="792"/>
      <c r="CF33" s="792"/>
      <c r="CG33" s="793"/>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791"/>
      <c r="DW33" s="792"/>
      <c r="DX33" s="792"/>
      <c r="DY33" s="792"/>
      <c r="DZ33" s="797"/>
      <c r="EA33" s="214"/>
    </row>
    <row r="34" spans="1:131" ht="26.4" customHeight="1" x14ac:dyDescent="0.2">
      <c r="A34" s="227">
        <v>7</v>
      </c>
      <c r="B34" s="798"/>
      <c r="C34" s="799"/>
      <c r="D34" s="799"/>
      <c r="E34" s="799"/>
      <c r="F34" s="799"/>
      <c r="G34" s="799"/>
      <c r="H34" s="799"/>
      <c r="I34" s="799"/>
      <c r="J34" s="799"/>
      <c r="K34" s="799"/>
      <c r="L34" s="799"/>
      <c r="M34" s="799"/>
      <c r="N34" s="799"/>
      <c r="O34" s="799"/>
      <c r="P34" s="800"/>
      <c r="Q34" s="801"/>
      <c r="R34" s="802"/>
      <c r="S34" s="802"/>
      <c r="T34" s="802"/>
      <c r="U34" s="802"/>
      <c r="V34" s="802"/>
      <c r="W34" s="802"/>
      <c r="X34" s="802"/>
      <c r="Y34" s="802"/>
      <c r="Z34" s="802"/>
      <c r="AA34" s="802"/>
      <c r="AB34" s="802"/>
      <c r="AC34" s="802"/>
      <c r="AD34" s="802"/>
      <c r="AE34" s="803"/>
      <c r="AF34" s="804"/>
      <c r="AG34" s="805"/>
      <c r="AH34" s="805"/>
      <c r="AI34" s="805"/>
      <c r="AJ34" s="806"/>
      <c r="AK34" s="852"/>
      <c r="AL34" s="848"/>
      <c r="AM34" s="848"/>
      <c r="AN34" s="848"/>
      <c r="AO34" s="848"/>
      <c r="AP34" s="848"/>
      <c r="AQ34" s="848"/>
      <c r="AR34" s="848"/>
      <c r="AS34" s="848"/>
      <c r="AT34" s="848"/>
      <c r="AU34" s="848"/>
      <c r="AV34" s="848"/>
      <c r="AW34" s="848"/>
      <c r="AX34" s="848"/>
      <c r="AY34" s="848"/>
      <c r="AZ34" s="849"/>
      <c r="BA34" s="849"/>
      <c r="BB34" s="849"/>
      <c r="BC34" s="849"/>
      <c r="BD34" s="849"/>
      <c r="BE34" s="850"/>
      <c r="BF34" s="850"/>
      <c r="BG34" s="850"/>
      <c r="BH34" s="850"/>
      <c r="BI34" s="851"/>
      <c r="BJ34" s="216"/>
      <c r="BK34" s="216"/>
      <c r="BL34" s="216"/>
      <c r="BM34" s="216"/>
      <c r="BN34" s="216"/>
      <c r="BO34" s="226"/>
      <c r="BP34" s="226"/>
      <c r="BQ34" s="223">
        <v>28</v>
      </c>
      <c r="BR34" s="224"/>
      <c r="BS34" s="791"/>
      <c r="BT34" s="792"/>
      <c r="BU34" s="792"/>
      <c r="BV34" s="792"/>
      <c r="BW34" s="792"/>
      <c r="BX34" s="792"/>
      <c r="BY34" s="792"/>
      <c r="BZ34" s="792"/>
      <c r="CA34" s="792"/>
      <c r="CB34" s="792"/>
      <c r="CC34" s="792"/>
      <c r="CD34" s="792"/>
      <c r="CE34" s="792"/>
      <c r="CF34" s="792"/>
      <c r="CG34" s="793"/>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791"/>
      <c r="DW34" s="792"/>
      <c r="DX34" s="792"/>
      <c r="DY34" s="792"/>
      <c r="DZ34" s="797"/>
      <c r="EA34" s="214"/>
    </row>
    <row r="35" spans="1:131" ht="26.4" customHeight="1" x14ac:dyDescent="0.2">
      <c r="A35" s="227">
        <v>8</v>
      </c>
      <c r="B35" s="798"/>
      <c r="C35" s="799"/>
      <c r="D35" s="799"/>
      <c r="E35" s="799"/>
      <c r="F35" s="799"/>
      <c r="G35" s="799"/>
      <c r="H35" s="799"/>
      <c r="I35" s="799"/>
      <c r="J35" s="799"/>
      <c r="K35" s="799"/>
      <c r="L35" s="799"/>
      <c r="M35" s="799"/>
      <c r="N35" s="799"/>
      <c r="O35" s="799"/>
      <c r="P35" s="800"/>
      <c r="Q35" s="801"/>
      <c r="R35" s="802"/>
      <c r="S35" s="802"/>
      <c r="T35" s="802"/>
      <c r="U35" s="802"/>
      <c r="V35" s="802"/>
      <c r="W35" s="802"/>
      <c r="X35" s="802"/>
      <c r="Y35" s="802"/>
      <c r="Z35" s="802"/>
      <c r="AA35" s="802"/>
      <c r="AB35" s="802"/>
      <c r="AC35" s="802"/>
      <c r="AD35" s="802"/>
      <c r="AE35" s="803"/>
      <c r="AF35" s="804"/>
      <c r="AG35" s="805"/>
      <c r="AH35" s="805"/>
      <c r="AI35" s="805"/>
      <c r="AJ35" s="806"/>
      <c r="AK35" s="852"/>
      <c r="AL35" s="848"/>
      <c r="AM35" s="848"/>
      <c r="AN35" s="848"/>
      <c r="AO35" s="848"/>
      <c r="AP35" s="848"/>
      <c r="AQ35" s="848"/>
      <c r="AR35" s="848"/>
      <c r="AS35" s="848"/>
      <c r="AT35" s="848"/>
      <c r="AU35" s="848"/>
      <c r="AV35" s="848"/>
      <c r="AW35" s="848"/>
      <c r="AX35" s="848"/>
      <c r="AY35" s="848"/>
      <c r="AZ35" s="849"/>
      <c r="BA35" s="849"/>
      <c r="BB35" s="849"/>
      <c r="BC35" s="849"/>
      <c r="BD35" s="849"/>
      <c r="BE35" s="850"/>
      <c r="BF35" s="850"/>
      <c r="BG35" s="850"/>
      <c r="BH35" s="850"/>
      <c r="BI35" s="851"/>
      <c r="BJ35" s="216"/>
      <c r="BK35" s="216"/>
      <c r="BL35" s="216"/>
      <c r="BM35" s="216"/>
      <c r="BN35" s="216"/>
      <c r="BO35" s="226"/>
      <c r="BP35" s="226"/>
      <c r="BQ35" s="223">
        <v>29</v>
      </c>
      <c r="BR35" s="224"/>
      <c r="BS35" s="791"/>
      <c r="BT35" s="792"/>
      <c r="BU35" s="792"/>
      <c r="BV35" s="792"/>
      <c r="BW35" s="792"/>
      <c r="BX35" s="792"/>
      <c r="BY35" s="792"/>
      <c r="BZ35" s="792"/>
      <c r="CA35" s="792"/>
      <c r="CB35" s="792"/>
      <c r="CC35" s="792"/>
      <c r="CD35" s="792"/>
      <c r="CE35" s="792"/>
      <c r="CF35" s="792"/>
      <c r="CG35" s="793"/>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791"/>
      <c r="DW35" s="792"/>
      <c r="DX35" s="792"/>
      <c r="DY35" s="792"/>
      <c r="DZ35" s="797"/>
      <c r="EA35" s="214"/>
    </row>
    <row r="36" spans="1:131" ht="26.4" customHeight="1" x14ac:dyDescent="0.2">
      <c r="A36" s="227">
        <v>9</v>
      </c>
      <c r="B36" s="798"/>
      <c r="C36" s="799"/>
      <c r="D36" s="799"/>
      <c r="E36" s="799"/>
      <c r="F36" s="799"/>
      <c r="G36" s="799"/>
      <c r="H36" s="799"/>
      <c r="I36" s="799"/>
      <c r="J36" s="799"/>
      <c r="K36" s="799"/>
      <c r="L36" s="799"/>
      <c r="M36" s="799"/>
      <c r="N36" s="799"/>
      <c r="O36" s="799"/>
      <c r="P36" s="800"/>
      <c r="Q36" s="801"/>
      <c r="R36" s="802"/>
      <c r="S36" s="802"/>
      <c r="T36" s="802"/>
      <c r="U36" s="802"/>
      <c r="V36" s="802"/>
      <c r="W36" s="802"/>
      <c r="X36" s="802"/>
      <c r="Y36" s="802"/>
      <c r="Z36" s="802"/>
      <c r="AA36" s="802"/>
      <c r="AB36" s="802"/>
      <c r="AC36" s="802"/>
      <c r="AD36" s="802"/>
      <c r="AE36" s="803"/>
      <c r="AF36" s="804"/>
      <c r="AG36" s="805"/>
      <c r="AH36" s="805"/>
      <c r="AI36" s="805"/>
      <c r="AJ36" s="806"/>
      <c r="AK36" s="852"/>
      <c r="AL36" s="848"/>
      <c r="AM36" s="848"/>
      <c r="AN36" s="848"/>
      <c r="AO36" s="848"/>
      <c r="AP36" s="848"/>
      <c r="AQ36" s="848"/>
      <c r="AR36" s="848"/>
      <c r="AS36" s="848"/>
      <c r="AT36" s="848"/>
      <c r="AU36" s="848"/>
      <c r="AV36" s="848"/>
      <c r="AW36" s="848"/>
      <c r="AX36" s="848"/>
      <c r="AY36" s="848"/>
      <c r="AZ36" s="849"/>
      <c r="BA36" s="849"/>
      <c r="BB36" s="849"/>
      <c r="BC36" s="849"/>
      <c r="BD36" s="849"/>
      <c r="BE36" s="850"/>
      <c r="BF36" s="850"/>
      <c r="BG36" s="850"/>
      <c r="BH36" s="850"/>
      <c r="BI36" s="851"/>
      <c r="BJ36" s="216"/>
      <c r="BK36" s="216"/>
      <c r="BL36" s="216"/>
      <c r="BM36" s="216"/>
      <c r="BN36" s="216"/>
      <c r="BO36" s="226"/>
      <c r="BP36" s="226"/>
      <c r="BQ36" s="223">
        <v>30</v>
      </c>
      <c r="BR36" s="224"/>
      <c r="BS36" s="791"/>
      <c r="BT36" s="792"/>
      <c r="BU36" s="792"/>
      <c r="BV36" s="792"/>
      <c r="BW36" s="792"/>
      <c r="BX36" s="792"/>
      <c r="BY36" s="792"/>
      <c r="BZ36" s="792"/>
      <c r="CA36" s="792"/>
      <c r="CB36" s="792"/>
      <c r="CC36" s="792"/>
      <c r="CD36" s="792"/>
      <c r="CE36" s="792"/>
      <c r="CF36" s="792"/>
      <c r="CG36" s="793"/>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791"/>
      <c r="DW36" s="792"/>
      <c r="DX36" s="792"/>
      <c r="DY36" s="792"/>
      <c r="DZ36" s="797"/>
      <c r="EA36" s="214"/>
    </row>
    <row r="37" spans="1:131" ht="26.4" customHeight="1" x14ac:dyDescent="0.2">
      <c r="A37" s="227">
        <v>10</v>
      </c>
      <c r="B37" s="798"/>
      <c r="C37" s="799"/>
      <c r="D37" s="799"/>
      <c r="E37" s="799"/>
      <c r="F37" s="799"/>
      <c r="G37" s="799"/>
      <c r="H37" s="799"/>
      <c r="I37" s="799"/>
      <c r="J37" s="799"/>
      <c r="K37" s="799"/>
      <c r="L37" s="799"/>
      <c r="M37" s="799"/>
      <c r="N37" s="799"/>
      <c r="O37" s="799"/>
      <c r="P37" s="800"/>
      <c r="Q37" s="801"/>
      <c r="R37" s="802"/>
      <c r="S37" s="802"/>
      <c r="T37" s="802"/>
      <c r="U37" s="802"/>
      <c r="V37" s="802"/>
      <c r="W37" s="802"/>
      <c r="X37" s="802"/>
      <c r="Y37" s="802"/>
      <c r="Z37" s="802"/>
      <c r="AA37" s="802"/>
      <c r="AB37" s="802"/>
      <c r="AC37" s="802"/>
      <c r="AD37" s="802"/>
      <c r="AE37" s="803"/>
      <c r="AF37" s="804"/>
      <c r="AG37" s="805"/>
      <c r="AH37" s="805"/>
      <c r="AI37" s="805"/>
      <c r="AJ37" s="806"/>
      <c r="AK37" s="852"/>
      <c r="AL37" s="848"/>
      <c r="AM37" s="848"/>
      <c r="AN37" s="848"/>
      <c r="AO37" s="848"/>
      <c r="AP37" s="848"/>
      <c r="AQ37" s="848"/>
      <c r="AR37" s="848"/>
      <c r="AS37" s="848"/>
      <c r="AT37" s="848"/>
      <c r="AU37" s="848"/>
      <c r="AV37" s="848"/>
      <c r="AW37" s="848"/>
      <c r="AX37" s="848"/>
      <c r="AY37" s="848"/>
      <c r="AZ37" s="849"/>
      <c r="BA37" s="849"/>
      <c r="BB37" s="849"/>
      <c r="BC37" s="849"/>
      <c r="BD37" s="849"/>
      <c r="BE37" s="850"/>
      <c r="BF37" s="850"/>
      <c r="BG37" s="850"/>
      <c r="BH37" s="850"/>
      <c r="BI37" s="851"/>
      <c r="BJ37" s="216"/>
      <c r="BK37" s="216"/>
      <c r="BL37" s="216"/>
      <c r="BM37" s="216"/>
      <c r="BN37" s="216"/>
      <c r="BO37" s="226"/>
      <c r="BP37" s="226"/>
      <c r="BQ37" s="223">
        <v>31</v>
      </c>
      <c r="BR37" s="224"/>
      <c r="BS37" s="791"/>
      <c r="BT37" s="792"/>
      <c r="BU37" s="792"/>
      <c r="BV37" s="792"/>
      <c r="BW37" s="792"/>
      <c r="BX37" s="792"/>
      <c r="BY37" s="792"/>
      <c r="BZ37" s="792"/>
      <c r="CA37" s="792"/>
      <c r="CB37" s="792"/>
      <c r="CC37" s="792"/>
      <c r="CD37" s="792"/>
      <c r="CE37" s="792"/>
      <c r="CF37" s="792"/>
      <c r="CG37" s="793"/>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791"/>
      <c r="DW37" s="792"/>
      <c r="DX37" s="792"/>
      <c r="DY37" s="792"/>
      <c r="DZ37" s="797"/>
      <c r="EA37" s="214"/>
    </row>
    <row r="38" spans="1:131" ht="26.4" customHeight="1" x14ac:dyDescent="0.2">
      <c r="A38" s="227">
        <v>11</v>
      </c>
      <c r="B38" s="798"/>
      <c r="C38" s="799"/>
      <c r="D38" s="799"/>
      <c r="E38" s="799"/>
      <c r="F38" s="799"/>
      <c r="G38" s="799"/>
      <c r="H38" s="799"/>
      <c r="I38" s="799"/>
      <c r="J38" s="799"/>
      <c r="K38" s="799"/>
      <c r="L38" s="799"/>
      <c r="M38" s="799"/>
      <c r="N38" s="799"/>
      <c r="O38" s="799"/>
      <c r="P38" s="800"/>
      <c r="Q38" s="801"/>
      <c r="R38" s="802"/>
      <c r="S38" s="802"/>
      <c r="T38" s="802"/>
      <c r="U38" s="802"/>
      <c r="V38" s="802"/>
      <c r="W38" s="802"/>
      <c r="X38" s="802"/>
      <c r="Y38" s="802"/>
      <c r="Z38" s="802"/>
      <c r="AA38" s="802"/>
      <c r="AB38" s="802"/>
      <c r="AC38" s="802"/>
      <c r="AD38" s="802"/>
      <c r="AE38" s="803"/>
      <c r="AF38" s="804"/>
      <c r="AG38" s="805"/>
      <c r="AH38" s="805"/>
      <c r="AI38" s="805"/>
      <c r="AJ38" s="806"/>
      <c r="AK38" s="852"/>
      <c r="AL38" s="848"/>
      <c r="AM38" s="848"/>
      <c r="AN38" s="848"/>
      <c r="AO38" s="848"/>
      <c r="AP38" s="848"/>
      <c r="AQ38" s="848"/>
      <c r="AR38" s="848"/>
      <c r="AS38" s="848"/>
      <c r="AT38" s="848"/>
      <c r="AU38" s="848"/>
      <c r="AV38" s="848"/>
      <c r="AW38" s="848"/>
      <c r="AX38" s="848"/>
      <c r="AY38" s="848"/>
      <c r="AZ38" s="849"/>
      <c r="BA38" s="849"/>
      <c r="BB38" s="849"/>
      <c r="BC38" s="849"/>
      <c r="BD38" s="849"/>
      <c r="BE38" s="850"/>
      <c r="BF38" s="850"/>
      <c r="BG38" s="850"/>
      <c r="BH38" s="850"/>
      <c r="BI38" s="851"/>
      <c r="BJ38" s="216"/>
      <c r="BK38" s="216"/>
      <c r="BL38" s="216"/>
      <c r="BM38" s="216"/>
      <c r="BN38" s="216"/>
      <c r="BO38" s="226"/>
      <c r="BP38" s="226"/>
      <c r="BQ38" s="223">
        <v>32</v>
      </c>
      <c r="BR38" s="224"/>
      <c r="BS38" s="791"/>
      <c r="BT38" s="792"/>
      <c r="BU38" s="792"/>
      <c r="BV38" s="792"/>
      <c r="BW38" s="792"/>
      <c r="BX38" s="792"/>
      <c r="BY38" s="792"/>
      <c r="BZ38" s="792"/>
      <c r="CA38" s="792"/>
      <c r="CB38" s="792"/>
      <c r="CC38" s="792"/>
      <c r="CD38" s="792"/>
      <c r="CE38" s="792"/>
      <c r="CF38" s="792"/>
      <c r="CG38" s="793"/>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791"/>
      <c r="DW38" s="792"/>
      <c r="DX38" s="792"/>
      <c r="DY38" s="792"/>
      <c r="DZ38" s="797"/>
      <c r="EA38" s="214"/>
    </row>
    <row r="39" spans="1:131" ht="26.4" customHeight="1" x14ac:dyDescent="0.2">
      <c r="A39" s="227">
        <v>12</v>
      </c>
      <c r="B39" s="798"/>
      <c r="C39" s="799"/>
      <c r="D39" s="799"/>
      <c r="E39" s="799"/>
      <c r="F39" s="799"/>
      <c r="G39" s="799"/>
      <c r="H39" s="799"/>
      <c r="I39" s="799"/>
      <c r="J39" s="799"/>
      <c r="K39" s="799"/>
      <c r="L39" s="799"/>
      <c r="M39" s="799"/>
      <c r="N39" s="799"/>
      <c r="O39" s="799"/>
      <c r="P39" s="800"/>
      <c r="Q39" s="801"/>
      <c r="R39" s="802"/>
      <c r="S39" s="802"/>
      <c r="T39" s="802"/>
      <c r="U39" s="802"/>
      <c r="V39" s="802"/>
      <c r="W39" s="802"/>
      <c r="X39" s="802"/>
      <c r="Y39" s="802"/>
      <c r="Z39" s="802"/>
      <c r="AA39" s="802"/>
      <c r="AB39" s="802"/>
      <c r="AC39" s="802"/>
      <c r="AD39" s="802"/>
      <c r="AE39" s="803"/>
      <c r="AF39" s="804"/>
      <c r="AG39" s="805"/>
      <c r="AH39" s="805"/>
      <c r="AI39" s="805"/>
      <c r="AJ39" s="806"/>
      <c r="AK39" s="852"/>
      <c r="AL39" s="848"/>
      <c r="AM39" s="848"/>
      <c r="AN39" s="848"/>
      <c r="AO39" s="848"/>
      <c r="AP39" s="848"/>
      <c r="AQ39" s="848"/>
      <c r="AR39" s="848"/>
      <c r="AS39" s="848"/>
      <c r="AT39" s="848"/>
      <c r="AU39" s="848"/>
      <c r="AV39" s="848"/>
      <c r="AW39" s="848"/>
      <c r="AX39" s="848"/>
      <c r="AY39" s="848"/>
      <c r="AZ39" s="849"/>
      <c r="BA39" s="849"/>
      <c r="BB39" s="849"/>
      <c r="BC39" s="849"/>
      <c r="BD39" s="849"/>
      <c r="BE39" s="850"/>
      <c r="BF39" s="850"/>
      <c r="BG39" s="850"/>
      <c r="BH39" s="850"/>
      <c r="BI39" s="851"/>
      <c r="BJ39" s="216"/>
      <c r="BK39" s="216"/>
      <c r="BL39" s="216"/>
      <c r="BM39" s="216"/>
      <c r="BN39" s="216"/>
      <c r="BO39" s="226"/>
      <c r="BP39" s="226"/>
      <c r="BQ39" s="223">
        <v>33</v>
      </c>
      <c r="BR39" s="224"/>
      <c r="BS39" s="791"/>
      <c r="BT39" s="792"/>
      <c r="BU39" s="792"/>
      <c r="BV39" s="792"/>
      <c r="BW39" s="792"/>
      <c r="BX39" s="792"/>
      <c r="BY39" s="792"/>
      <c r="BZ39" s="792"/>
      <c r="CA39" s="792"/>
      <c r="CB39" s="792"/>
      <c r="CC39" s="792"/>
      <c r="CD39" s="792"/>
      <c r="CE39" s="792"/>
      <c r="CF39" s="792"/>
      <c r="CG39" s="793"/>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791"/>
      <c r="DW39" s="792"/>
      <c r="DX39" s="792"/>
      <c r="DY39" s="792"/>
      <c r="DZ39" s="797"/>
      <c r="EA39" s="214"/>
    </row>
    <row r="40" spans="1:131" ht="26.4" customHeight="1" x14ac:dyDescent="0.2">
      <c r="A40" s="223">
        <v>13</v>
      </c>
      <c r="B40" s="798"/>
      <c r="C40" s="799"/>
      <c r="D40" s="799"/>
      <c r="E40" s="799"/>
      <c r="F40" s="799"/>
      <c r="G40" s="799"/>
      <c r="H40" s="799"/>
      <c r="I40" s="799"/>
      <c r="J40" s="799"/>
      <c r="K40" s="799"/>
      <c r="L40" s="799"/>
      <c r="M40" s="799"/>
      <c r="N40" s="799"/>
      <c r="O40" s="799"/>
      <c r="P40" s="800"/>
      <c r="Q40" s="801"/>
      <c r="R40" s="802"/>
      <c r="S40" s="802"/>
      <c r="T40" s="802"/>
      <c r="U40" s="802"/>
      <c r="V40" s="802"/>
      <c r="W40" s="802"/>
      <c r="X40" s="802"/>
      <c r="Y40" s="802"/>
      <c r="Z40" s="802"/>
      <c r="AA40" s="802"/>
      <c r="AB40" s="802"/>
      <c r="AC40" s="802"/>
      <c r="AD40" s="802"/>
      <c r="AE40" s="803"/>
      <c r="AF40" s="804"/>
      <c r="AG40" s="805"/>
      <c r="AH40" s="805"/>
      <c r="AI40" s="805"/>
      <c r="AJ40" s="806"/>
      <c r="AK40" s="852"/>
      <c r="AL40" s="848"/>
      <c r="AM40" s="848"/>
      <c r="AN40" s="848"/>
      <c r="AO40" s="848"/>
      <c r="AP40" s="848"/>
      <c r="AQ40" s="848"/>
      <c r="AR40" s="848"/>
      <c r="AS40" s="848"/>
      <c r="AT40" s="848"/>
      <c r="AU40" s="848"/>
      <c r="AV40" s="848"/>
      <c r="AW40" s="848"/>
      <c r="AX40" s="848"/>
      <c r="AY40" s="848"/>
      <c r="AZ40" s="849"/>
      <c r="BA40" s="849"/>
      <c r="BB40" s="849"/>
      <c r="BC40" s="849"/>
      <c r="BD40" s="849"/>
      <c r="BE40" s="850"/>
      <c r="BF40" s="850"/>
      <c r="BG40" s="850"/>
      <c r="BH40" s="850"/>
      <c r="BI40" s="851"/>
      <c r="BJ40" s="216"/>
      <c r="BK40" s="216"/>
      <c r="BL40" s="216"/>
      <c r="BM40" s="216"/>
      <c r="BN40" s="216"/>
      <c r="BO40" s="226"/>
      <c r="BP40" s="226"/>
      <c r="BQ40" s="223">
        <v>34</v>
      </c>
      <c r="BR40" s="224"/>
      <c r="BS40" s="791"/>
      <c r="BT40" s="792"/>
      <c r="BU40" s="792"/>
      <c r="BV40" s="792"/>
      <c r="BW40" s="792"/>
      <c r="BX40" s="792"/>
      <c r="BY40" s="792"/>
      <c r="BZ40" s="792"/>
      <c r="CA40" s="792"/>
      <c r="CB40" s="792"/>
      <c r="CC40" s="792"/>
      <c r="CD40" s="792"/>
      <c r="CE40" s="792"/>
      <c r="CF40" s="792"/>
      <c r="CG40" s="793"/>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791"/>
      <c r="DW40" s="792"/>
      <c r="DX40" s="792"/>
      <c r="DY40" s="792"/>
      <c r="DZ40" s="797"/>
      <c r="EA40" s="214"/>
    </row>
    <row r="41" spans="1:131" ht="26.4" customHeight="1" x14ac:dyDescent="0.2">
      <c r="A41" s="223">
        <v>14</v>
      </c>
      <c r="B41" s="798"/>
      <c r="C41" s="799"/>
      <c r="D41" s="799"/>
      <c r="E41" s="799"/>
      <c r="F41" s="799"/>
      <c r="G41" s="799"/>
      <c r="H41" s="799"/>
      <c r="I41" s="799"/>
      <c r="J41" s="799"/>
      <c r="K41" s="799"/>
      <c r="L41" s="799"/>
      <c r="M41" s="799"/>
      <c r="N41" s="799"/>
      <c r="O41" s="799"/>
      <c r="P41" s="800"/>
      <c r="Q41" s="801"/>
      <c r="R41" s="802"/>
      <c r="S41" s="802"/>
      <c r="T41" s="802"/>
      <c r="U41" s="802"/>
      <c r="V41" s="802"/>
      <c r="W41" s="802"/>
      <c r="X41" s="802"/>
      <c r="Y41" s="802"/>
      <c r="Z41" s="802"/>
      <c r="AA41" s="802"/>
      <c r="AB41" s="802"/>
      <c r="AC41" s="802"/>
      <c r="AD41" s="802"/>
      <c r="AE41" s="803"/>
      <c r="AF41" s="804"/>
      <c r="AG41" s="805"/>
      <c r="AH41" s="805"/>
      <c r="AI41" s="805"/>
      <c r="AJ41" s="806"/>
      <c r="AK41" s="852"/>
      <c r="AL41" s="848"/>
      <c r="AM41" s="848"/>
      <c r="AN41" s="848"/>
      <c r="AO41" s="848"/>
      <c r="AP41" s="848"/>
      <c r="AQ41" s="848"/>
      <c r="AR41" s="848"/>
      <c r="AS41" s="848"/>
      <c r="AT41" s="848"/>
      <c r="AU41" s="848"/>
      <c r="AV41" s="848"/>
      <c r="AW41" s="848"/>
      <c r="AX41" s="848"/>
      <c r="AY41" s="848"/>
      <c r="AZ41" s="849"/>
      <c r="BA41" s="849"/>
      <c r="BB41" s="849"/>
      <c r="BC41" s="849"/>
      <c r="BD41" s="849"/>
      <c r="BE41" s="850"/>
      <c r="BF41" s="850"/>
      <c r="BG41" s="850"/>
      <c r="BH41" s="850"/>
      <c r="BI41" s="851"/>
      <c r="BJ41" s="216"/>
      <c r="BK41" s="216"/>
      <c r="BL41" s="216"/>
      <c r="BM41" s="216"/>
      <c r="BN41" s="216"/>
      <c r="BO41" s="226"/>
      <c r="BP41" s="226"/>
      <c r="BQ41" s="223">
        <v>35</v>
      </c>
      <c r="BR41" s="224"/>
      <c r="BS41" s="791"/>
      <c r="BT41" s="792"/>
      <c r="BU41" s="792"/>
      <c r="BV41" s="792"/>
      <c r="BW41" s="792"/>
      <c r="BX41" s="792"/>
      <c r="BY41" s="792"/>
      <c r="BZ41" s="792"/>
      <c r="CA41" s="792"/>
      <c r="CB41" s="792"/>
      <c r="CC41" s="792"/>
      <c r="CD41" s="792"/>
      <c r="CE41" s="792"/>
      <c r="CF41" s="792"/>
      <c r="CG41" s="793"/>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791"/>
      <c r="DW41" s="792"/>
      <c r="DX41" s="792"/>
      <c r="DY41" s="792"/>
      <c r="DZ41" s="797"/>
      <c r="EA41" s="214"/>
    </row>
    <row r="42" spans="1:131" ht="26.4" customHeight="1" x14ac:dyDescent="0.2">
      <c r="A42" s="223">
        <v>15</v>
      </c>
      <c r="B42" s="798"/>
      <c r="C42" s="799"/>
      <c r="D42" s="799"/>
      <c r="E42" s="799"/>
      <c r="F42" s="799"/>
      <c r="G42" s="799"/>
      <c r="H42" s="799"/>
      <c r="I42" s="799"/>
      <c r="J42" s="799"/>
      <c r="K42" s="799"/>
      <c r="L42" s="799"/>
      <c r="M42" s="799"/>
      <c r="N42" s="799"/>
      <c r="O42" s="799"/>
      <c r="P42" s="800"/>
      <c r="Q42" s="801"/>
      <c r="R42" s="802"/>
      <c r="S42" s="802"/>
      <c r="T42" s="802"/>
      <c r="U42" s="802"/>
      <c r="V42" s="802"/>
      <c r="W42" s="802"/>
      <c r="X42" s="802"/>
      <c r="Y42" s="802"/>
      <c r="Z42" s="802"/>
      <c r="AA42" s="802"/>
      <c r="AB42" s="802"/>
      <c r="AC42" s="802"/>
      <c r="AD42" s="802"/>
      <c r="AE42" s="803"/>
      <c r="AF42" s="804"/>
      <c r="AG42" s="805"/>
      <c r="AH42" s="805"/>
      <c r="AI42" s="805"/>
      <c r="AJ42" s="806"/>
      <c r="AK42" s="852"/>
      <c r="AL42" s="848"/>
      <c r="AM42" s="848"/>
      <c r="AN42" s="848"/>
      <c r="AO42" s="848"/>
      <c r="AP42" s="848"/>
      <c r="AQ42" s="848"/>
      <c r="AR42" s="848"/>
      <c r="AS42" s="848"/>
      <c r="AT42" s="848"/>
      <c r="AU42" s="848"/>
      <c r="AV42" s="848"/>
      <c r="AW42" s="848"/>
      <c r="AX42" s="848"/>
      <c r="AY42" s="848"/>
      <c r="AZ42" s="849"/>
      <c r="BA42" s="849"/>
      <c r="BB42" s="849"/>
      <c r="BC42" s="849"/>
      <c r="BD42" s="849"/>
      <c r="BE42" s="850"/>
      <c r="BF42" s="850"/>
      <c r="BG42" s="850"/>
      <c r="BH42" s="850"/>
      <c r="BI42" s="851"/>
      <c r="BJ42" s="216"/>
      <c r="BK42" s="216"/>
      <c r="BL42" s="216"/>
      <c r="BM42" s="216"/>
      <c r="BN42" s="216"/>
      <c r="BO42" s="226"/>
      <c r="BP42" s="226"/>
      <c r="BQ42" s="223">
        <v>36</v>
      </c>
      <c r="BR42" s="224"/>
      <c r="BS42" s="791"/>
      <c r="BT42" s="792"/>
      <c r="BU42" s="792"/>
      <c r="BV42" s="792"/>
      <c r="BW42" s="792"/>
      <c r="BX42" s="792"/>
      <c r="BY42" s="792"/>
      <c r="BZ42" s="792"/>
      <c r="CA42" s="792"/>
      <c r="CB42" s="792"/>
      <c r="CC42" s="792"/>
      <c r="CD42" s="792"/>
      <c r="CE42" s="792"/>
      <c r="CF42" s="792"/>
      <c r="CG42" s="793"/>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791"/>
      <c r="DW42" s="792"/>
      <c r="DX42" s="792"/>
      <c r="DY42" s="792"/>
      <c r="DZ42" s="797"/>
      <c r="EA42" s="214"/>
    </row>
    <row r="43" spans="1:131" ht="26.4" customHeight="1" x14ac:dyDescent="0.2">
      <c r="A43" s="223">
        <v>16</v>
      </c>
      <c r="B43" s="798"/>
      <c r="C43" s="799"/>
      <c r="D43" s="799"/>
      <c r="E43" s="799"/>
      <c r="F43" s="799"/>
      <c r="G43" s="799"/>
      <c r="H43" s="799"/>
      <c r="I43" s="799"/>
      <c r="J43" s="799"/>
      <c r="K43" s="799"/>
      <c r="L43" s="799"/>
      <c r="M43" s="799"/>
      <c r="N43" s="799"/>
      <c r="O43" s="799"/>
      <c r="P43" s="800"/>
      <c r="Q43" s="801"/>
      <c r="R43" s="802"/>
      <c r="S43" s="802"/>
      <c r="T43" s="802"/>
      <c r="U43" s="802"/>
      <c r="V43" s="802"/>
      <c r="W43" s="802"/>
      <c r="X43" s="802"/>
      <c r="Y43" s="802"/>
      <c r="Z43" s="802"/>
      <c r="AA43" s="802"/>
      <c r="AB43" s="802"/>
      <c r="AC43" s="802"/>
      <c r="AD43" s="802"/>
      <c r="AE43" s="803"/>
      <c r="AF43" s="804"/>
      <c r="AG43" s="805"/>
      <c r="AH43" s="805"/>
      <c r="AI43" s="805"/>
      <c r="AJ43" s="806"/>
      <c r="AK43" s="852"/>
      <c r="AL43" s="848"/>
      <c r="AM43" s="848"/>
      <c r="AN43" s="848"/>
      <c r="AO43" s="848"/>
      <c r="AP43" s="848"/>
      <c r="AQ43" s="848"/>
      <c r="AR43" s="848"/>
      <c r="AS43" s="848"/>
      <c r="AT43" s="848"/>
      <c r="AU43" s="848"/>
      <c r="AV43" s="848"/>
      <c r="AW43" s="848"/>
      <c r="AX43" s="848"/>
      <c r="AY43" s="848"/>
      <c r="AZ43" s="849"/>
      <c r="BA43" s="849"/>
      <c r="BB43" s="849"/>
      <c r="BC43" s="849"/>
      <c r="BD43" s="849"/>
      <c r="BE43" s="850"/>
      <c r="BF43" s="850"/>
      <c r="BG43" s="850"/>
      <c r="BH43" s="850"/>
      <c r="BI43" s="851"/>
      <c r="BJ43" s="216"/>
      <c r="BK43" s="216"/>
      <c r="BL43" s="216"/>
      <c r="BM43" s="216"/>
      <c r="BN43" s="216"/>
      <c r="BO43" s="226"/>
      <c r="BP43" s="226"/>
      <c r="BQ43" s="223">
        <v>37</v>
      </c>
      <c r="BR43" s="224"/>
      <c r="BS43" s="791"/>
      <c r="BT43" s="792"/>
      <c r="BU43" s="792"/>
      <c r="BV43" s="792"/>
      <c r="BW43" s="792"/>
      <c r="BX43" s="792"/>
      <c r="BY43" s="792"/>
      <c r="BZ43" s="792"/>
      <c r="CA43" s="792"/>
      <c r="CB43" s="792"/>
      <c r="CC43" s="792"/>
      <c r="CD43" s="792"/>
      <c r="CE43" s="792"/>
      <c r="CF43" s="792"/>
      <c r="CG43" s="793"/>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791"/>
      <c r="DW43" s="792"/>
      <c r="DX43" s="792"/>
      <c r="DY43" s="792"/>
      <c r="DZ43" s="797"/>
      <c r="EA43" s="214"/>
    </row>
    <row r="44" spans="1:131" ht="26.4" customHeight="1" x14ac:dyDescent="0.2">
      <c r="A44" s="223">
        <v>17</v>
      </c>
      <c r="B44" s="798"/>
      <c r="C44" s="799"/>
      <c r="D44" s="799"/>
      <c r="E44" s="799"/>
      <c r="F44" s="799"/>
      <c r="G44" s="799"/>
      <c r="H44" s="799"/>
      <c r="I44" s="799"/>
      <c r="J44" s="799"/>
      <c r="K44" s="799"/>
      <c r="L44" s="799"/>
      <c r="M44" s="799"/>
      <c r="N44" s="799"/>
      <c r="O44" s="799"/>
      <c r="P44" s="800"/>
      <c r="Q44" s="801"/>
      <c r="R44" s="802"/>
      <c r="S44" s="802"/>
      <c r="T44" s="802"/>
      <c r="U44" s="802"/>
      <c r="V44" s="802"/>
      <c r="W44" s="802"/>
      <c r="X44" s="802"/>
      <c r="Y44" s="802"/>
      <c r="Z44" s="802"/>
      <c r="AA44" s="802"/>
      <c r="AB44" s="802"/>
      <c r="AC44" s="802"/>
      <c r="AD44" s="802"/>
      <c r="AE44" s="803"/>
      <c r="AF44" s="804"/>
      <c r="AG44" s="805"/>
      <c r="AH44" s="805"/>
      <c r="AI44" s="805"/>
      <c r="AJ44" s="806"/>
      <c r="AK44" s="852"/>
      <c r="AL44" s="848"/>
      <c r="AM44" s="848"/>
      <c r="AN44" s="848"/>
      <c r="AO44" s="848"/>
      <c r="AP44" s="848"/>
      <c r="AQ44" s="848"/>
      <c r="AR44" s="848"/>
      <c r="AS44" s="848"/>
      <c r="AT44" s="848"/>
      <c r="AU44" s="848"/>
      <c r="AV44" s="848"/>
      <c r="AW44" s="848"/>
      <c r="AX44" s="848"/>
      <c r="AY44" s="848"/>
      <c r="AZ44" s="849"/>
      <c r="BA44" s="849"/>
      <c r="BB44" s="849"/>
      <c r="BC44" s="849"/>
      <c r="BD44" s="849"/>
      <c r="BE44" s="850"/>
      <c r="BF44" s="850"/>
      <c r="BG44" s="850"/>
      <c r="BH44" s="850"/>
      <c r="BI44" s="851"/>
      <c r="BJ44" s="216"/>
      <c r="BK44" s="216"/>
      <c r="BL44" s="216"/>
      <c r="BM44" s="216"/>
      <c r="BN44" s="216"/>
      <c r="BO44" s="226"/>
      <c r="BP44" s="226"/>
      <c r="BQ44" s="223">
        <v>38</v>
      </c>
      <c r="BR44" s="224"/>
      <c r="BS44" s="791"/>
      <c r="BT44" s="792"/>
      <c r="BU44" s="792"/>
      <c r="BV44" s="792"/>
      <c r="BW44" s="792"/>
      <c r="BX44" s="792"/>
      <c r="BY44" s="792"/>
      <c r="BZ44" s="792"/>
      <c r="CA44" s="792"/>
      <c r="CB44" s="792"/>
      <c r="CC44" s="792"/>
      <c r="CD44" s="792"/>
      <c r="CE44" s="792"/>
      <c r="CF44" s="792"/>
      <c r="CG44" s="793"/>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791"/>
      <c r="DW44" s="792"/>
      <c r="DX44" s="792"/>
      <c r="DY44" s="792"/>
      <c r="DZ44" s="797"/>
      <c r="EA44" s="214"/>
    </row>
    <row r="45" spans="1:131" ht="26.4" customHeight="1" x14ac:dyDescent="0.2">
      <c r="A45" s="223">
        <v>18</v>
      </c>
      <c r="B45" s="798"/>
      <c r="C45" s="799"/>
      <c r="D45" s="799"/>
      <c r="E45" s="799"/>
      <c r="F45" s="799"/>
      <c r="G45" s="799"/>
      <c r="H45" s="799"/>
      <c r="I45" s="799"/>
      <c r="J45" s="799"/>
      <c r="K45" s="799"/>
      <c r="L45" s="799"/>
      <c r="M45" s="799"/>
      <c r="N45" s="799"/>
      <c r="O45" s="799"/>
      <c r="P45" s="800"/>
      <c r="Q45" s="801"/>
      <c r="R45" s="802"/>
      <c r="S45" s="802"/>
      <c r="T45" s="802"/>
      <c r="U45" s="802"/>
      <c r="V45" s="802"/>
      <c r="W45" s="802"/>
      <c r="X45" s="802"/>
      <c r="Y45" s="802"/>
      <c r="Z45" s="802"/>
      <c r="AA45" s="802"/>
      <c r="AB45" s="802"/>
      <c r="AC45" s="802"/>
      <c r="AD45" s="802"/>
      <c r="AE45" s="803"/>
      <c r="AF45" s="804"/>
      <c r="AG45" s="805"/>
      <c r="AH45" s="805"/>
      <c r="AI45" s="805"/>
      <c r="AJ45" s="806"/>
      <c r="AK45" s="852"/>
      <c r="AL45" s="848"/>
      <c r="AM45" s="848"/>
      <c r="AN45" s="848"/>
      <c r="AO45" s="848"/>
      <c r="AP45" s="848"/>
      <c r="AQ45" s="848"/>
      <c r="AR45" s="848"/>
      <c r="AS45" s="848"/>
      <c r="AT45" s="848"/>
      <c r="AU45" s="848"/>
      <c r="AV45" s="848"/>
      <c r="AW45" s="848"/>
      <c r="AX45" s="848"/>
      <c r="AY45" s="848"/>
      <c r="AZ45" s="849"/>
      <c r="BA45" s="849"/>
      <c r="BB45" s="849"/>
      <c r="BC45" s="849"/>
      <c r="BD45" s="849"/>
      <c r="BE45" s="850"/>
      <c r="BF45" s="850"/>
      <c r="BG45" s="850"/>
      <c r="BH45" s="850"/>
      <c r="BI45" s="851"/>
      <c r="BJ45" s="216"/>
      <c r="BK45" s="216"/>
      <c r="BL45" s="216"/>
      <c r="BM45" s="216"/>
      <c r="BN45" s="216"/>
      <c r="BO45" s="226"/>
      <c r="BP45" s="226"/>
      <c r="BQ45" s="223">
        <v>39</v>
      </c>
      <c r="BR45" s="224"/>
      <c r="BS45" s="791"/>
      <c r="BT45" s="792"/>
      <c r="BU45" s="792"/>
      <c r="BV45" s="792"/>
      <c r="BW45" s="792"/>
      <c r="BX45" s="792"/>
      <c r="BY45" s="792"/>
      <c r="BZ45" s="792"/>
      <c r="CA45" s="792"/>
      <c r="CB45" s="792"/>
      <c r="CC45" s="792"/>
      <c r="CD45" s="792"/>
      <c r="CE45" s="792"/>
      <c r="CF45" s="792"/>
      <c r="CG45" s="793"/>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791"/>
      <c r="DW45" s="792"/>
      <c r="DX45" s="792"/>
      <c r="DY45" s="792"/>
      <c r="DZ45" s="797"/>
      <c r="EA45" s="214"/>
    </row>
    <row r="46" spans="1:131" ht="26.4" customHeight="1" x14ac:dyDescent="0.2">
      <c r="A46" s="223">
        <v>19</v>
      </c>
      <c r="B46" s="798"/>
      <c r="C46" s="799"/>
      <c r="D46" s="799"/>
      <c r="E46" s="799"/>
      <c r="F46" s="799"/>
      <c r="G46" s="799"/>
      <c r="H46" s="799"/>
      <c r="I46" s="799"/>
      <c r="J46" s="799"/>
      <c r="K46" s="799"/>
      <c r="L46" s="799"/>
      <c r="M46" s="799"/>
      <c r="N46" s="799"/>
      <c r="O46" s="799"/>
      <c r="P46" s="800"/>
      <c r="Q46" s="801"/>
      <c r="R46" s="802"/>
      <c r="S46" s="802"/>
      <c r="T46" s="802"/>
      <c r="U46" s="802"/>
      <c r="V46" s="802"/>
      <c r="W46" s="802"/>
      <c r="X46" s="802"/>
      <c r="Y46" s="802"/>
      <c r="Z46" s="802"/>
      <c r="AA46" s="802"/>
      <c r="AB46" s="802"/>
      <c r="AC46" s="802"/>
      <c r="AD46" s="802"/>
      <c r="AE46" s="803"/>
      <c r="AF46" s="804"/>
      <c r="AG46" s="805"/>
      <c r="AH46" s="805"/>
      <c r="AI46" s="805"/>
      <c r="AJ46" s="806"/>
      <c r="AK46" s="852"/>
      <c r="AL46" s="848"/>
      <c r="AM46" s="848"/>
      <c r="AN46" s="848"/>
      <c r="AO46" s="848"/>
      <c r="AP46" s="848"/>
      <c r="AQ46" s="848"/>
      <c r="AR46" s="848"/>
      <c r="AS46" s="848"/>
      <c r="AT46" s="848"/>
      <c r="AU46" s="848"/>
      <c r="AV46" s="848"/>
      <c r="AW46" s="848"/>
      <c r="AX46" s="848"/>
      <c r="AY46" s="848"/>
      <c r="AZ46" s="849"/>
      <c r="BA46" s="849"/>
      <c r="BB46" s="849"/>
      <c r="BC46" s="849"/>
      <c r="BD46" s="849"/>
      <c r="BE46" s="850"/>
      <c r="BF46" s="850"/>
      <c r="BG46" s="850"/>
      <c r="BH46" s="850"/>
      <c r="BI46" s="851"/>
      <c r="BJ46" s="216"/>
      <c r="BK46" s="216"/>
      <c r="BL46" s="216"/>
      <c r="BM46" s="216"/>
      <c r="BN46" s="216"/>
      <c r="BO46" s="226"/>
      <c r="BP46" s="226"/>
      <c r="BQ46" s="223">
        <v>40</v>
      </c>
      <c r="BR46" s="224"/>
      <c r="BS46" s="791"/>
      <c r="BT46" s="792"/>
      <c r="BU46" s="792"/>
      <c r="BV46" s="792"/>
      <c r="BW46" s="792"/>
      <c r="BX46" s="792"/>
      <c r="BY46" s="792"/>
      <c r="BZ46" s="792"/>
      <c r="CA46" s="792"/>
      <c r="CB46" s="792"/>
      <c r="CC46" s="792"/>
      <c r="CD46" s="792"/>
      <c r="CE46" s="792"/>
      <c r="CF46" s="792"/>
      <c r="CG46" s="793"/>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791"/>
      <c r="DW46" s="792"/>
      <c r="DX46" s="792"/>
      <c r="DY46" s="792"/>
      <c r="DZ46" s="797"/>
      <c r="EA46" s="214"/>
    </row>
    <row r="47" spans="1:131" ht="26.4" customHeight="1" x14ac:dyDescent="0.2">
      <c r="A47" s="223">
        <v>20</v>
      </c>
      <c r="B47" s="798"/>
      <c r="C47" s="799"/>
      <c r="D47" s="799"/>
      <c r="E47" s="799"/>
      <c r="F47" s="799"/>
      <c r="G47" s="799"/>
      <c r="H47" s="799"/>
      <c r="I47" s="799"/>
      <c r="J47" s="799"/>
      <c r="K47" s="799"/>
      <c r="L47" s="799"/>
      <c r="M47" s="799"/>
      <c r="N47" s="799"/>
      <c r="O47" s="799"/>
      <c r="P47" s="800"/>
      <c r="Q47" s="801"/>
      <c r="R47" s="802"/>
      <c r="S47" s="802"/>
      <c r="T47" s="802"/>
      <c r="U47" s="802"/>
      <c r="V47" s="802"/>
      <c r="W47" s="802"/>
      <c r="X47" s="802"/>
      <c r="Y47" s="802"/>
      <c r="Z47" s="802"/>
      <c r="AA47" s="802"/>
      <c r="AB47" s="802"/>
      <c r="AC47" s="802"/>
      <c r="AD47" s="802"/>
      <c r="AE47" s="803"/>
      <c r="AF47" s="804"/>
      <c r="AG47" s="805"/>
      <c r="AH47" s="805"/>
      <c r="AI47" s="805"/>
      <c r="AJ47" s="806"/>
      <c r="AK47" s="852"/>
      <c r="AL47" s="848"/>
      <c r="AM47" s="848"/>
      <c r="AN47" s="848"/>
      <c r="AO47" s="848"/>
      <c r="AP47" s="848"/>
      <c r="AQ47" s="848"/>
      <c r="AR47" s="848"/>
      <c r="AS47" s="848"/>
      <c r="AT47" s="848"/>
      <c r="AU47" s="848"/>
      <c r="AV47" s="848"/>
      <c r="AW47" s="848"/>
      <c r="AX47" s="848"/>
      <c r="AY47" s="848"/>
      <c r="AZ47" s="849"/>
      <c r="BA47" s="849"/>
      <c r="BB47" s="849"/>
      <c r="BC47" s="849"/>
      <c r="BD47" s="849"/>
      <c r="BE47" s="850"/>
      <c r="BF47" s="850"/>
      <c r="BG47" s="850"/>
      <c r="BH47" s="850"/>
      <c r="BI47" s="851"/>
      <c r="BJ47" s="216"/>
      <c r="BK47" s="216"/>
      <c r="BL47" s="216"/>
      <c r="BM47" s="216"/>
      <c r="BN47" s="216"/>
      <c r="BO47" s="226"/>
      <c r="BP47" s="226"/>
      <c r="BQ47" s="223">
        <v>41</v>
      </c>
      <c r="BR47" s="224"/>
      <c r="BS47" s="791"/>
      <c r="BT47" s="792"/>
      <c r="BU47" s="792"/>
      <c r="BV47" s="792"/>
      <c r="BW47" s="792"/>
      <c r="BX47" s="792"/>
      <c r="BY47" s="792"/>
      <c r="BZ47" s="792"/>
      <c r="CA47" s="792"/>
      <c r="CB47" s="792"/>
      <c r="CC47" s="792"/>
      <c r="CD47" s="792"/>
      <c r="CE47" s="792"/>
      <c r="CF47" s="792"/>
      <c r="CG47" s="793"/>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791"/>
      <c r="DW47" s="792"/>
      <c r="DX47" s="792"/>
      <c r="DY47" s="792"/>
      <c r="DZ47" s="797"/>
      <c r="EA47" s="214"/>
    </row>
    <row r="48" spans="1:131" ht="26.4" customHeight="1" x14ac:dyDescent="0.2">
      <c r="A48" s="223">
        <v>21</v>
      </c>
      <c r="B48" s="798"/>
      <c r="C48" s="799"/>
      <c r="D48" s="799"/>
      <c r="E48" s="799"/>
      <c r="F48" s="799"/>
      <c r="G48" s="799"/>
      <c r="H48" s="799"/>
      <c r="I48" s="799"/>
      <c r="J48" s="799"/>
      <c r="K48" s="799"/>
      <c r="L48" s="799"/>
      <c r="M48" s="799"/>
      <c r="N48" s="799"/>
      <c r="O48" s="799"/>
      <c r="P48" s="800"/>
      <c r="Q48" s="801"/>
      <c r="R48" s="802"/>
      <c r="S48" s="802"/>
      <c r="T48" s="802"/>
      <c r="U48" s="802"/>
      <c r="V48" s="802"/>
      <c r="W48" s="802"/>
      <c r="X48" s="802"/>
      <c r="Y48" s="802"/>
      <c r="Z48" s="802"/>
      <c r="AA48" s="802"/>
      <c r="AB48" s="802"/>
      <c r="AC48" s="802"/>
      <c r="AD48" s="802"/>
      <c r="AE48" s="803"/>
      <c r="AF48" s="804"/>
      <c r="AG48" s="805"/>
      <c r="AH48" s="805"/>
      <c r="AI48" s="805"/>
      <c r="AJ48" s="806"/>
      <c r="AK48" s="852"/>
      <c r="AL48" s="848"/>
      <c r="AM48" s="848"/>
      <c r="AN48" s="848"/>
      <c r="AO48" s="848"/>
      <c r="AP48" s="848"/>
      <c r="AQ48" s="848"/>
      <c r="AR48" s="848"/>
      <c r="AS48" s="848"/>
      <c r="AT48" s="848"/>
      <c r="AU48" s="848"/>
      <c r="AV48" s="848"/>
      <c r="AW48" s="848"/>
      <c r="AX48" s="848"/>
      <c r="AY48" s="848"/>
      <c r="AZ48" s="849"/>
      <c r="BA48" s="849"/>
      <c r="BB48" s="849"/>
      <c r="BC48" s="849"/>
      <c r="BD48" s="849"/>
      <c r="BE48" s="850"/>
      <c r="BF48" s="850"/>
      <c r="BG48" s="850"/>
      <c r="BH48" s="850"/>
      <c r="BI48" s="851"/>
      <c r="BJ48" s="216"/>
      <c r="BK48" s="216"/>
      <c r="BL48" s="216"/>
      <c r="BM48" s="216"/>
      <c r="BN48" s="216"/>
      <c r="BO48" s="226"/>
      <c r="BP48" s="226"/>
      <c r="BQ48" s="223">
        <v>42</v>
      </c>
      <c r="BR48" s="224"/>
      <c r="BS48" s="791"/>
      <c r="BT48" s="792"/>
      <c r="BU48" s="792"/>
      <c r="BV48" s="792"/>
      <c r="BW48" s="792"/>
      <c r="BX48" s="792"/>
      <c r="BY48" s="792"/>
      <c r="BZ48" s="792"/>
      <c r="CA48" s="792"/>
      <c r="CB48" s="792"/>
      <c r="CC48" s="792"/>
      <c r="CD48" s="792"/>
      <c r="CE48" s="792"/>
      <c r="CF48" s="792"/>
      <c r="CG48" s="793"/>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791"/>
      <c r="DW48" s="792"/>
      <c r="DX48" s="792"/>
      <c r="DY48" s="792"/>
      <c r="DZ48" s="797"/>
      <c r="EA48" s="214"/>
    </row>
    <row r="49" spans="1:131" ht="26.4" customHeight="1" x14ac:dyDescent="0.2">
      <c r="A49" s="223">
        <v>22</v>
      </c>
      <c r="B49" s="798"/>
      <c r="C49" s="799"/>
      <c r="D49" s="799"/>
      <c r="E49" s="799"/>
      <c r="F49" s="799"/>
      <c r="G49" s="799"/>
      <c r="H49" s="799"/>
      <c r="I49" s="799"/>
      <c r="J49" s="799"/>
      <c r="K49" s="799"/>
      <c r="L49" s="799"/>
      <c r="M49" s="799"/>
      <c r="N49" s="799"/>
      <c r="O49" s="799"/>
      <c r="P49" s="800"/>
      <c r="Q49" s="801"/>
      <c r="R49" s="802"/>
      <c r="S49" s="802"/>
      <c r="T49" s="802"/>
      <c r="U49" s="802"/>
      <c r="V49" s="802"/>
      <c r="W49" s="802"/>
      <c r="X49" s="802"/>
      <c r="Y49" s="802"/>
      <c r="Z49" s="802"/>
      <c r="AA49" s="802"/>
      <c r="AB49" s="802"/>
      <c r="AC49" s="802"/>
      <c r="AD49" s="802"/>
      <c r="AE49" s="803"/>
      <c r="AF49" s="804"/>
      <c r="AG49" s="805"/>
      <c r="AH49" s="805"/>
      <c r="AI49" s="805"/>
      <c r="AJ49" s="806"/>
      <c r="AK49" s="852"/>
      <c r="AL49" s="848"/>
      <c r="AM49" s="848"/>
      <c r="AN49" s="848"/>
      <c r="AO49" s="848"/>
      <c r="AP49" s="848"/>
      <c r="AQ49" s="848"/>
      <c r="AR49" s="848"/>
      <c r="AS49" s="848"/>
      <c r="AT49" s="848"/>
      <c r="AU49" s="848"/>
      <c r="AV49" s="848"/>
      <c r="AW49" s="848"/>
      <c r="AX49" s="848"/>
      <c r="AY49" s="848"/>
      <c r="AZ49" s="849"/>
      <c r="BA49" s="849"/>
      <c r="BB49" s="849"/>
      <c r="BC49" s="849"/>
      <c r="BD49" s="849"/>
      <c r="BE49" s="850"/>
      <c r="BF49" s="850"/>
      <c r="BG49" s="850"/>
      <c r="BH49" s="850"/>
      <c r="BI49" s="851"/>
      <c r="BJ49" s="216"/>
      <c r="BK49" s="216"/>
      <c r="BL49" s="216"/>
      <c r="BM49" s="216"/>
      <c r="BN49" s="216"/>
      <c r="BO49" s="226"/>
      <c r="BP49" s="226"/>
      <c r="BQ49" s="223">
        <v>43</v>
      </c>
      <c r="BR49" s="224"/>
      <c r="BS49" s="791"/>
      <c r="BT49" s="792"/>
      <c r="BU49" s="792"/>
      <c r="BV49" s="792"/>
      <c r="BW49" s="792"/>
      <c r="BX49" s="792"/>
      <c r="BY49" s="792"/>
      <c r="BZ49" s="792"/>
      <c r="CA49" s="792"/>
      <c r="CB49" s="792"/>
      <c r="CC49" s="792"/>
      <c r="CD49" s="792"/>
      <c r="CE49" s="792"/>
      <c r="CF49" s="792"/>
      <c r="CG49" s="793"/>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791"/>
      <c r="DW49" s="792"/>
      <c r="DX49" s="792"/>
      <c r="DY49" s="792"/>
      <c r="DZ49" s="797"/>
      <c r="EA49" s="214"/>
    </row>
    <row r="50" spans="1:131" ht="26.4" customHeight="1" x14ac:dyDescent="0.2">
      <c r="A50" s="223">
        <v>23</v>
      </c>
      <c r="B50" s="798"/>
      <c r="C50" s="799"/>
      <c r="D50" s="799"/>
      <c r="E50" s="799"/>
      <c r="F50" s="799"/>
      <c r="G50" s="799"/>
      <c r="H50" s="799"/>
      <c r="I50" s="799"/>
      <c r="J50" s="799"/>
      <c r="K50" s="799"/>
      <c r="L50" s="799"/>
      <c r="M50" s="799"/>
      <c r="N50" s="799"/>
      <c r="O50" s="799"/>
      <c r="P50" s="800"/>
      <c r="Q50" s="853"/>
      <c r="R50" s="854"/>
      <c r="S50" s="854"/>
      <c r="T50" s="854"/>
      <c r="U50" s="854"/>
      <c r="V50" s="854"/>
      <c r="W50" s="854"/>
      <c r="X50" s="854"/>
      <c r="Y50" s="854"/>
      <c r="Z50" s="854"/>
      <c r="AA50" s="854"/>
      <c r="AB50" s="854"/>
      <c r="AC50" s="854"/>
      <c r="AD50" s="854"/>
      <c r="AE50" s="855"/>
      <c r="AF50" s="804"/>
      <c r="AG50" s="805"/>
      <c r="AH50" s="805"/>
      <c r="AI50" s="805"/>
      <c r="AJ50" s="806"/>
      <c r="AK50" s="857"/>
      <c r="AL50" s="854"/>
      <c r="AM50" s="854"/>
      <c r="AN50" s="854"/>
      <c r="AO50" s="854"/>
      <c r="AP50" s="854"/>
      <c r="AQ50" s="854"/>
      <c r="AR50" s="854"/>
      <c r="AS50" s="854"/>
      <c r="AT50" s="854"/>
      <c r="AU50" s="854"/>
      <c r="AV50" s="854"/>
      <c r="AW50" s="854"/>
      <c r="AX50" s="854"/>
      <c r="AY50" s="854"/>
      <c r="AZ50" s="856"/>
      <c r="BA50" s="856"/>
      <c r="BB50" s="856"/>
      <c r="BC50" s="856"/>
      <c r="BD50" s="856"/>
      <c r="BE50" s="850"/>
      <c r="BF50" s="850"/>
      <c r="BG50" s="850"/>
      <c r="BH50" s="850"/>
      <c r="BI50" s="851"/>
      <c r="BJ50" s="216"/>
      <c r="BK50" s="216"/>
      <c r="BL50" s="216"/>
      <c r="BM50" s="216"/>
      <c r="BN50" s="216"/>
      <c r="BO50" s="226"/>
      <c r="BP50" s="226"/>
      <c r="BQ50" s="223">
        <v>44</v>
      </c>
      <c r="BR50" s="224"/>
      <c r="BS50" s="791"/>
      <c r="BT50" s="792"/>
      <c r="BU50" s="792"/>
      <c r="BV50" s="792"/>
      <c r="BW50" s="792"/>
      <c r="BX50" s="792"/>
      <c r="BY50" s="792"/>
      <c r="BZ50" s="792"/>
      <c r="CA50" s="792"/>
      <c r="CB50" s="792"/>
      <c r="CC50" s="792"/>
      <c r="CD50" s="792"/>
      <c r="CE50" s="792"/>
      <c r="CF50" s="792"/>
      <c r="CG50" s="793"/>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791"/>
      <c r="DW50" s="792"/>
      <c r="DX50" s="792"/>
      <c r="DY50" s="792"/>
      <c r="DZ50" s="797"/>
      <c r="EA50" s="214"/>
    </row>
    <row r="51" spans="1:131" ht="26.4" customHeight="1" x14ac:dyDescent="0.2">
      <c r="A51" s="223">
        <v>24</v>
      </c>
      <c r="B51" s="798"/>
      <c r="C51" s="799"/>
      <c r="D51" s="799"/>
      <c r="E51" s="799"/>
      <c r="F51" s="799"/>
      <c r="G51" s="799"/>
      <c r="H51" s="799"/>
      <c r="I51" s="799"/>
      <c r="J51" s="799"/>
      <c r="K51" s="799"/>
      <c r="L51" s="799"/>
      <c r="M51" s="799"/>
      <c r="N51" s="799"/>
      <c r="O51" s="799"/>
      <c r="P51" s="800"/>
      <c r="Q51" s="853"/>
      <c r="R51" s="854"/>
      <c r="S51" s="854"/>
      <c r="T51" s="854"/>
      <c r="U51" s="854"/>
      <c r="V51" s="854"/>
      <c r="W51" s="854"/>
      <c r="X51" s="854"/>
      <c r="Y51" s="854"/>
      <c r="Z51" s="854"/>
      <c r="AA51" s="854"/>
      <c r="AB51" s="854"/>
      <c r="AC51" s="854"/>
      <c r="AD51" s="854"/>
      <c r="AE51" s="855"/>
      <c r="AF51" s="804"/>
      <c r="AG51" s="805"/>
      <c r="AH51" s="805"/>
      <c r="AI51" s="805"/>
      <c r="AJ51" s="806"/>
      <c r="AK51" s="857"/>
      <c r="AL51" s="854"/>
      <c r="AM51" s="854"/>
      <c r="AN51" s="854"/>
      <c r="AO51" s="854"/>
      <c r="AP51" s="854"/>
      <c r="AQ51" s="854"/>
      <c r="AR51" s="854"/>
      <c r="AS51" s="854"/>
      <c r="AT51" s="854"/>
      <c r="AU51" s="854"/>
      <c r="AV51" s="854"/>
      <c r="AW51" s="854"/>
      <c r="AX51" s="854"/>
      <c r="AY51" s="854"/>
      <c r="AZ51" s="856"/>
      <c r="BA51" s="856"/>
      <c r="BB51" s="856"/>
      <c r="BC51" s="856"/>
      <c r="BD51" s="856"/>
      <c r="BE51" s="850"/>
      <c r="BF51" s="850"/>
      <c r="BG51" s="850"/>
      <c r="BH51" s="850"/>
      <c r="BI51" s="851"/>
      <c r="BJ51" s="216"/>
      <c r="BK51" s="216"/>
      <c r="BL51" s="216"/>
      <c r="BM51" s="216"/>
      <c r="BN51" s="216"/>
      <c r="BO51" s="226"/>
      <c r="BP51" s="226"/>
      <c r="BQ51" s="223">
        <v>45</v>
      </c>
      <c r="BR51" s="224"/>
      <c r="BS51" s="791"/>
      <c r="BT51" s="792"/>
      <c r="BU51" s="792"/>
      <c r="BV51" s="792"/>
      <c r="BW51" s="792"/>
      <c r="BX51" s="792"/>
      <c r="BY51" s="792"/>
      <c r="BZ51" s="792"/>
      <c r="CA51" s="792"/>
      <c r="CB51" s="792"/>
      <c r="CC51" s="792"/>
      <c r="CD51" s="792"/>
      <c r="CE51" s="792"/>
      <c r="CF51" s="792"/>
      <c r="CG51" s="793"/>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791"/>
      <c r="DW51" s="792"/>
      <c r="DX51" s="792"/>
      <c r="DY51" s="792"/>
      <c r="DZ51" s="797"/>
      <c r="EA51" s="214"/>
    </row>
    <row r="52" spans="1:131" ht="26.4" customHeight="1" x14ac:dyDescent="0.2">
      <c r="A52" s="223">
        <v>25</v>
      </c>
      <c r="B52" s="798"/>
      <c r="C52" s="799"/>
      <c r="D52" s="799"/>
      <c r="E52" s="799"/>
      <c r="F52" s="799"/>
      <c r="G52" s="799"/>
      <c r="H52" s="799"/>
      <c r="I52" s="799"/>
      <c r="J52" s="799"/>
      <c r="K52" s="799"/>
      <c r="L52" s="799"/>
      <c r="M52" s="799"/>
      <c r="N52" s="799"/>
      <c r="O52" s="799"/>
      <c r="P52" s="800"/>
      <c r="Q52" s="853"/>
      <c r="R52" s="854"/>
      <c r="S52" s="854"/>
      <c r="T52" s="854"/>
      <c r="U52" s="854"/>
      <c r="V52" s="854"/>
      <c r="W52" s="854"/>
      <c r="X52" s="854"/>
      <c r="Y52" s="854"/>
      <c r="Z52" s="854"/>
      <c r="AA52" s="854"/>
      <c r="AB52" s="854"/>
      <c r="AC52" s="854"/>
      <c r="AD52" s="854"/>
      <c r="AE52" s="855"/>
      <c r="AF52" s="804"/>
      <c r="AG52" s="805"/>
      <c r="AH52" s="805"/>
      <c r="AI52" s="805"/>
      <c r="AJ52" s="806"/>
      <c r="AK52" s="857"/>
      <c r="AL52" s="854"/>
      <c r="AM52" s="854"/>
      <c r="AN52" s="854"/>
      <c r="AO52" s="854"/>
      <c r="AP52" s="854"/>
      <c r="AQ52" s="854"/>
      <c r="AR52" s="854"/>
      <c r="AS52" s="854"/>
      <c r="AT52" s="854"/>
      <c r="AU52" s="854"/>
      <c r="AV52" s="854"/>
      <c r="AW52" s="854"/>
      <c r="AX52" s="854"/>
      <c r="AY52" s="854"/>
      <c r="AZ52" s="856"/>
      <c r="BA52" s="856"/>
      <c r="BB52" s="856"/>
      <c r="BC52" s="856"/>
      <c r="BD52" s="856"/>
      <c r="BE52" s="850"/>
      <c r="BF52" s="850"/>
      <c r="BG52" s="850"/>
      <c r="BH52" s="850"/>
      <c r="BI52" s="851"/>
      <c r="BJ52" s="216"/>
      <c r="BK52" s="216"/>
      <c r="BL52" s="216"/>
      <c r="BM52" s="216"/>
      <c r="BN52" s="216"/>
      <c r="BO52" s="226"/>
      <c r="BP52" s="226"/>
      <c r="BQ52" s="223">
        <v>46</v>
      </c>
      <c r="BR52" s="224"/>
      <c r="BS52" s="791"/>
      <c r="BT52" s="792"/>
      <c r="BU52" s="792"/>
      <c r="BV52" s="792"/>
      <c r="BW52" s="792"/>
      <c r="BX52" s="792"/>
      <c r="BY52" s="792"/>
      <c r="BZ52" s="792"/>
      <c r="CA52" s="792"/>
      <c r="CB52" s="792"/>
      <c r="CC52" s="792"/>
      <c r="CD52" s="792"/>
      <c r="CE52" s="792"/>
      <c r="CF52" s="792"/>
      <c r="CG52" s="793"/>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791"/>
      <c r="DW52" s="792"/>
      <c r="DX52" s="792"/>
      <c r="DY52" s="792"/>
      <c r="DZ52" s="797"/>
      <c r="EA52" s="214"/>
    </row>
    <row r="53" spans="1:131" ht="26.4" customHeight="1" x14ac:dyDescent="0.2">
      <c r="A53" s="223">
        <v>26</v>
      </c>
      <c r="B53" s="798"/>
      <c r="C53" s="799"/>
      <c r="D53" s="799"/>
      <c r="E53" s="799"/>
      <c r="F53" s="799"/>
      <c r="G53" s="799"/>
      <c r="H53" s="799"/>
      <c r="I53" s="799"/>
      <c r="J53" s="799"/>
      <c r="K53" s="799"/>
      <c r="L53" s="799"/>
      <c r="M53" s="799"/>
      <c r="N53" s="799"/>
      <c r="O53" s="799"/>
      <c r="P53" s="800"/>
      <c r="Q53" s="853"/>
      <c r="R53" s="854"/>
      <c r="S53" s="854"/>
      <c r="T53" s="854"/>
      <c r="U53" s="854"/>
      <c r="V53" s="854"/>
      <c r="W53" s="854"/>
      <c r="X53" s="854"/>
      <c r="Y53" s="854"/>
      <c r="Z53" s="854"/>
      <c r="AA53" s="854"/>
      <c r="AB53" s="854"/>
      <c r="AC53" s="854"/>
      <c r="AD53" s="854"/>
      <c r="AE53" s="855"/>
      <c r="AF53" s="804"/>
      <c r="AG53" s="805"/>
      <c r="AH53" s="805"/>
      <c r="AI53" s="805"/>
      <c r="AJ53" s="806"/>
      <c r="AK53" s="857"/>
      <c r="AL53" s="854"/>
      <c r="AM53" s="854"/>
      <c r="AN53" s="854"/>
      <c r="AO53" s="854"/>
      <c r="AP53" s="854"/>
      <c r="AQ53" s="854"/>
      <c r="AR53" s="854"/>
      <c r="AS53" s="854"/>
      <c r="AT53" s="854"/>
      <c r="AU53" s="854"/>
      <c r="AV53" s="854"/>
      <c r="AW53" s="854"/>
      <c r="AX53" s="854"/>
      <c r="AY53" s="854"/>
      <c r="AZ53" s="856"/>
      <c r="BA53" s="856"/>
      <c r="BB53" s="856"/>
      <c r="BC53" s="856"/>
      <c r="BD53" s="856"/>
      <c r="BE53" s="850"/>
      <c r="BF53" s="850"/>
      <c r="BG53" s="850"/>
      <c r="BH53" s="850"/>
      <c r="BI53" s="851"/>
      <c r="BJ53" s="216"/>
      <c r="BK53" s="216"/>
      <c r="BL53" s="216"/>
      <c r="BM53" s="216"/>
      <c r="BN53" s="216"/>
      <c r="BO53" s="226"/>
      <c r="BP53" s="226"/>
      <c r="BQ53" s="223">
        <v>47</v>
      </c>
      <c r="BR53" s="224"/>
      <c r="BS53" s="791"/>
      <c r="BT53" s="792"/>
      <c r="BU53" s="792"/>
      <c r="BV53" s="792"/>
      <c r="BW53" s="792"/>
      <c r="BX53" s="792"/>
      <c r="BY53" s="792"/>
      <c r="BZ53" s="792"/>
      <c r="CA53" s="792"/>
      <c r="CB53" s="792"/>
      <c r="CC53" s="792"/>
      <c r="CD53" s="792"/>
      <c r="CE53" s="792"/>
      <c r="CF53" s="792"/>
      <c r="CG53" s="793"/>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791"/>
      <c r="DW53" s="792"/>
      <c r="DX53" s="792"/>
      <c r="DY53" s="792"/>
      <c r="DZ53" s="797"/>
      <c r="EA53" s="214"/>
    </row>
    <row r="54" spans="1:131" ht="26.4" customHeight="1" x14ac:dyDescent="0.2">
      <c r="A54" s="223">
        <v>27</v>
      </c>
      <c r="B54" s="798"/>
      <c r="C54" s="799"/>
      <c r="D54" s="799"/>
      <c r="E54" s="799"/>
      <c r="F54" s="799"/>
      <c r="G54" s="799"/>
      <c r="H54" s="799"/>
      <c r="I54" s="799"/>
      <c r="J54" s="799"/>
      <c r="K54" s="799"/>
      <c r="L54" s="799"/>
      <c r="M54" s="799"/>
      <c r="N54" s="799"/>
      <c r="O54" s="799"/>
      <c r="P54" s="800"/>
      <c r="Q54" s="853"/>
      <c r="R54" s="854"/>
      <c r="S54" s="854"/>
      <c r="T54" s="854"/>
      <c r="U54" s="854"/>
      <c r="V54" s="854"/>
      <c r="W54" s="854"/>
      <c r="X54" s="854"/>
      <c r="Y54" s="854"/>
      <c r="Z54" s="854"/>
      <c r="AA54" s="854"/>
      <c r="AB54" s="854"/>
      <c r="AC54" s="854"/>
      <c r="AD54" s="854"/>
      <c r="AE54" s="855"/>
      <c r="AF54" s="804"/>
      <c r="AG54" s="805"/>
      <c r="AH54" s="805"/>
      <c r="AI54" s="805"/>
      <c r="AJ54" s="806"/>
      <c r="AK54" s="857"/>
      <c r="AL54" s="854"/>
      <c r="AM54" s="854"/>
      <c r="AN54" s="854"/>
      <c r="AO54" s="854"/>
      <c r="AP54" s="854"/>
      <c r="AQ54" s="854"/>
      <c r="AR54" s="854"/>
      <c r="AS54" s="854"/>
      <c r="AT54" s="854"/>
      <c r="AU54" s="854"/>
      <c r="AV54" s="854"/>
      <c r="AW54" s="854"/>
      <c r="AX54" s="854"/>
      <c r="AY54" s="854"/>
      <c r="AZ54" s="856"/>
      <c r="BA54" s="856"/>
      <c r="BB54" s="856"/>
      <c r="BC54" s="856"/>
      <c r="BD54" s="856"/>
      <c r="BE54" s="850"/>
      <c r="BF54" s="850"/>
      <c r="BG54" s="850"/>
      <c r="BH54" s="850"/>
      <c r="BI54" s="851"/>
      <c r="BJ54" s="216"/>
      <c r="BK54" s="216"/>
      <c r="BL54" s="216"/>
      <c r="BM54" s="216"/>
      <c r="BN54" s="216"/>
      <c r="BO54" s="226"/>
      <c r="BP54" s="226"/>
      <c r="BQ54" s="223">
        <v>48</v>
      </c>
      <c r="BR54" s="224"/>
      <c r="BS54" s="791"/>
      <c r="BT54" s="792"/>
      <c r="BU54" s="792"/>
      <c r="BV54" s="792"/>
      <c r="BW54" s="792"/>
      <c r="BX54" s="792"/>
      <c r="BY54" s="792"/>
      <c r="BZ54" s="792"/>
      <c r="CA54" s="792"/>
      <c r="CB54" s="792"/>
      <c r="CC54" s="792"/>
      <c r="CD54" s="792"/>
      <c r="CE54" s="792"/>
      <c r="CF54" s="792"/>
      <c r="CG54" s="793"/>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791"/>
      <c r="DW54" s="792"/>
      <c r="DX54" s="792"/>
      <c r="DY54" s="792"/>
      <c r="DZ54" s="797"/>
      <c r="EA54" s="214"/>
    </row>
    <row r="55" spans="1:131" ht="26.4" customHeight="1" x14ac:dyDescent="0.2">
      <c r="A55" s="223">
        <v>28</v>
      </c>
      <c r="B55" s="798"/>
      <c r="C55" s="799"/>
      <c r="D55" s="799"/>
      <c r="E55" s="799"/>
      <c r="F55" s="799"/>
      <c r="G55" s="799"/>
      <c r="H55" s="799"/>
      <c r="I55" s="799"/>
      <c r="J55" s="799"/>
      <c r="K55" s="799"/>
      <c r="L55" s="799"/>
      <c r="M55" s="799"/>
      <c r="N55" s="799"/>
      <c r="O55" s="799"/>
      <c r="P55" s="800"/>
      <c r="Q55" s="853"/>
      <c r="R55" s="854"/>
      <c r="S55" s="854"/>
      <c r="T55" s="854"/>
      <c r="U55" s="854"/>
      <c r="V55" s="854"/>
      <c r="W55" s="854"/>
      <c r="X55" s="854"/>
      <c r="Y55" s="854"/>
      <c r="Z55" s="854"/>
      <c r="AA55" s="854"/>
      <c r="AB55" s="854"/>
      <c r="AC55" s="854"/>
      <c r="AD55" s="854"/>
      <c r="AE55" s="855"/>
      <c r="AF55" s="804"/>
      <c r="AG55" s="805"/>
      <c r="AH55" s="805"/>
      <c r="AI55" s="805"/>
      <c r="AJ55" s="806"/>
      <c r="AK55" s="857"/>
      <c r="AL55" s="854"/>
      <c r="AM55" s="854"/>
      <c r="AN55" s="854"/>
      <c r="AO55" s="854"/>
      <c r="AP55" s="854"/>
      <c r="AQ55" s="854"/>
      <c r="AR55" s="854"/>
      <c r="AS55" s="854"/>
      <c r="AT55" s="854"/>
      <c r="AU55" s="854"/>
      <c r="AV55" s="854"/>
      <c r="AW55" s="854"/>
      <c r="AX55" s="854"/>
      <c r="AY55" s="854"/>
      <c r="AZ55" s="856"/>
      <c r="BA55" s="856"/>
      <c r="BB55" s="856"/>
      <c r="BC55" s="856"/>
      <c r="BD55" s="856"/>
      <c r="BE55" s="850"/>
      <c r="BF55" s="850"/>
      <c r="BG55" s="850"/>
      <c r="BH55" s="850"/>
      <c r="BI55" s="851"/>
      <c r="BJ55" s="216"/>
      <c r="BK55" s="216"/>
      <c r="BL55" s="216"/>
      <c r="BM55" s="216"/>
      <c r="BN55" s="216"/>
      <c r="BO55" s="226"/>
      <c r="BP55" s="226"/>
      <c r="BQ55" s="223">
        <v>49</v>
      </c>
      <c r="BR55" s="224"/>
      <c r="BS55" s="791"/>
      <c r="BT55" s="792"/>
      <c r="BU55" s="792"/>
      <c r="BV55" s="792"/>
      <c r="BW55" s="792"/>
      <c r="BX55" s="792"/>
      <c r="BY55" s="792"/>
      <c r="BZ55" s="792"/>
      <c r="CA55" s="792"/>
      <c r="CB55" s="792"/>
      <c r="CC55" s="792"/>
      <c r="CD55" s="792"/>
      <c r="CE55" s="792"/>
      <c r="CF55" s="792"/>
      <c r="CG55" s="793"/>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791"/>
      <c r="DW55" s="792"/>
      <c r="DX55" s="792"/>
      <c r="DY55" s="792"/>
      <c r="DZ55" s="797"/>
      <c r="EA55" s="214"/>
    </row>
    <row r="56" spans="1:131" ht="26.4" customHeight="1" x14ac:dyDescent="0.2">
      <c r="A56" s="223">
        <v>29</v>
      </c>
      <c r="B56" s="798"/>
      <c r="C56" s="799"/>
      <c r="D56" s="799"/>
      <c r="E56" s="799"/>
      <c r="F56" s="799"/>
      <c r="G56" s="799"/>
      <c r="H56" s="799"/>
      <c r="I56" s="799"/>
      <c r="J56" s="799"/>
      <c r="K56" s="799"/>
      <c r="L56" s="799"/>
      <c r="M56" s="799"/>
      <c r="N56" s="799"/>
      <c r="O56" s="799"/>
      <c r="P56" s="800"/>
      <c r="Q56" s="853"/>
      <c r="R56" s="854"/>
      <c r="S56" s="854"/>
      <c r="T56" s="854"/>
      <c r="U56" s="854"/>
      <c r="V56" s="854"/>
      <c r="W56" s="854"/>
      <c r="X56" s="854"/>
      <c r="Y56" s="854"/>
      <c r="Z56" s="854"/>
      <c r="AA56" s="854"/>
      <c r="AB56" s="854"/>
      <c r="AC56" s="854"/>
      <c r="AD56" s="854"/>
      <c r="AE56" s="855"/>
      <c r="AF56" s="804"/>
      <c r="AG56" s="805"/>
      <c r="AH56" s="805"/>
      <c r="AI56" s="805"/>
      <c r="AJ56" s="806"/>
      <c r="AK56" s="857"/>
      <c r="AL56" s="854"/>
      <c r="AM56" s="854"/>
      <c r="AN56" s="854"/>
      <c r="AO56" s="854"/>
      <c r="AP56" s="854"/>
      <c r="AQ56" s="854"/>
      <c r="AR56" s="854"/>
      <c r="AS56" s="854"/>
      <c r="AT56" s="854"/>
      <c r="AU56" s="854"/>
      <c r="AV56" s="854"/>
      <c r="AW56" s="854"/>
      <c r="AX56" s="854"/>
      <c r="AY56" s="854"/>
      <c r="AZ56" s="856"/>
      <c r="BA56" s="856"/>
      <c r="BB56" s="856"/>
      <c r="BC56" s="856"/>
      <c r="BD56" s="856"/>
      <c r="BE56" s="850"/>
      <c r="BF56" s="850"/>
      <c r="BG56" s="850"/>
      <c r="BH56" s="850"/>
      <c r="BI56" s="851"/>
      <c r="BJ56" s="216"/>
      <c r="BK56" s="216"/>
      <c r="BL56" s="216"/>
      <c r="BM56" s="216"/>
      <c r="BN56" s="216"/>
      <c r="BO56" s="226"/>
      <c r="BP56" s="226"/>
      <c r="BQ56" s="223">
        <v>50</v>
      </c>
      <c r="BR56" s="224"/>
      <c r="BS56" s="791"/>
      <c r="BT56" s="792"/>
      <c r="BU56" s="792"/>
      <c r="BV56" s="792"/>
      <c r="BW56" s="792"/>
      <c r="BX56" s="792"/>
      <c r="BY56" s="792"/>
      <c r="BZ56" s="792"/>
      <c r="CA56" s="792"/>
      <c r="CB56" s="792"/>
      <c r="CC56" s="792"/>
      <c r="CD56" s="792"/>
      <c r="CE56" s="792"/>
      <c r="CF56" s="792"/>
      <c r="CG56" s="793"/>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791"/>
      <c r="DW56" s="792"/>
      <c r="DX56" s="792"/>
      <c r="DY56" s="792"/>
      <c r="DZ56" s="797"/>
      <c r="EA56" s="214"/>
    </row>
    <row r="57" spans="1:131" ht="26.4" customHeight="1" x14ac:dyDescent="0.2">
      <c r="A57" s="223">
        <v>30</v>
      </c>
      <c r="B57" s="798"/>
      <c r="C57" s="799"/>
      <c r="D57" s="799"/>
      <c r="E57" s="799"/>
      <c r="F57" s="799"/>
      <c r="G57" s="799"/>
      <c r="H57" s="799"/>
      <c r="I57" s="799"/>
      <c r="J57" s="799"/>
      <c r="K57" s="799"/>
      <c r="L57" s="799"/>
      <c r="M57" s="799"/>
      <c r="N57" s="799"/>
      <c r="O57" s="799"/>
      <c r="P57" s="800"/>
      <c r="Q57" s="853"/>
      <c r="R57" s="854"/>
      <c r="S57" s="854"/>
      <c r="T57" s="854"/>
      <c r="U57" s="854"/>
      <c r="V57" s="854"/>
      <c r="W57" s="854"/>
      <c r="X57" s="854"/>
      <c r="Y57" s="854"/>
      <c r="Z57" s="854"/>
      <c r="AA57" s="854"/>
      <c r="AB57" s="854"/>
      <c r="AC57" s="854"/>
      <c r="AD57" s="854"/>
      <c r="AE57" s="855"/>
      <c r="AF57" s="804"/>
      <c r="AG57" s="805"/>
      <c r="AH57" s="805"/>
      <c r="AI57" s="805"/>
      <c r="AJ57" s="806"/>
      <c r="AK57" s="857"/>
      <c r="AL57" s="854"/>
      <c r="AM57" s="854"/>
      <c r="AN57" s="854"/>
      <c r="AO57" s="854"/>
      <c r="AP57" s="854"/>
      <c r="AQ57" s="854"/>
      <c r="AR57" s="854"/>
      <c r="AS57" s="854"/>
      <c r="AT57" s="854"/>
      <c r="AU57" s="854"/>
      <c r="AV57" s="854"/>
      <c r="AW57" s="854"/>
      <c r="AX57" s="854"/>
      <c r="AY57" s="854"/>
      <c r="AZ57" s="856"/>
      <c r="BA57" s="856"/>
      <c r="BB57" s="856"/>
      <c r="BC57" s="856"/>
      <c r="BD57" s="856"/>
      <c r="BE57" s="850"/>
      <c r="BF57" s="850"/>
      <c r="BG57" s="850"/>
      <c r="BH57" s="850"/>
      <c r="BI57" s="851"/>
      <c r="BJ57" s="216"/>
      <c r="BK57" s="216"/>
      <c r="BL57" s="216"/>
      <c r="BM57" s="216"/>
      <c r="BN57" s="216"/>
      <c r="BO57" s="226"/>
      <c r="BP57" s="226"/>
      <c r="BQ57" s="223">
        <v>51</v>
      </c>
      <c r="BR57" s="224"/>
      <c r="BS57" s="791"/>
      <c r="BT57" s="792"/>
      <c r="BU57" s="792"/>
      <c r="BV57" s="792"/>
      <c r="BW57" s="792"/>
      <c r="BX57" s="792"/>
      <c r="BY57" s="792"/>
      <c r="BZ57" s="792"/>
      <c r="CA57" s="792"/>
      <c r="CB57" s="792"/>
      <c r="CC57" s="792"/>
      <c r="CD57" s="792"/>
      <c r="CE57" s="792"/>
      <c r="CF57" s="792"/>
      <c r="CG57" s="793"/>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791"/>
      <c r="DW57" s="792"/>
      <c r="DX57" s="792"/>
      <c r="DY57" s="792"/>
      <c r="DZ57" s="797"/>
      <c r="EA57" s="214"/>
    </row>
    <row r="58" spans="1:131" ht="26.4" customHeight="1" x14ac:dyDescent="0.2">
      <c r="A58" s="223">
        <v>31</v>
      </c>
      <c r="B58" s="798"/>
      <c r="C58" s="799"/>
      <c r="D58" s="799"/>
      <c r="E58" s="799"/>
      <c r="F58" s="799"/>
      <c r="G58" s="799"/>
      <c r="H58" s="799"/>
      <c r="I58" s="799"/>
      <c r="J58" s="799"/>
      <c r="K58" s="799"/>
      <c r="L58" s="799"/>
      <c r="M58" s="799"/>
      <c r="N58" s="799"/>
      <c r="O58" s="799"/>
      <c r="P58" s="800"/>
      <c r="Q58" s="853"/>
      <c r="R58" s="854"/>
      <c r="S58" s="854"/>
      <c r="T58" s="854"/>
      <c r="U58" s="854"/>
      <c r="V58" s="854"/>
      <c r="W58" s="854"/>
      <c r="X58" s="854"/>
      <c r="Y58" s="854"/>
      <c r="Z58" s="854"/>
      <c r="AA58" s="854"/>
      <c r="AB58" s="854"/>
      <c r="AC58" s="854"/>
      <c r="AD58" s="854"/>
      <c r="AE58" s="855"/>
      <c r="AF58" s="804"/>
      <c r="AG58" s="805"/>
      <c r="AH58" s="805"/>
      <c r="AI58" s="805"/>
      <c r="AJ58" s="806"/>
      <c r="AK58" s="857"/>
      <c r="AL58" s="854"/>
      <c r="AM58" s="854"/>
      <c r="AN58" s="854"/>
      <c r="AO58" s="854"/>
      <c r="AP58" s="854"/>
      <c r="AQ58" s="854"/>
      <c r="AR58" s="854"/>
      <c r="AS58" s="854"/>
      <c r="AT58" s="854"/>
      <c r="AU58" s="854"/>
      <c r="AV58" s="854"/>
      <c r="AW58" s="854"/>
      <c r="AX58" s="854"/>
      <c r="AY58" s="854"/>
      <c r="AZ58" s="856"/>
      <c r="BA58" s="856"/>
      <c r="BB58" s="856"/>
      <c r="BC58" s="856"/>
      <c r="BD58" s="856"/>
      <c r="BE58" s="850"/>
      <c r="BF58" s="850"/>
      <c r="BG58" s="850"/>
      <c r="BH58" s="850"/>
      <c r="BI58" s="851"/>
      <c r="BJ58" s="216"/>
      <c r="BK58" s="216"/>
      <c r="BL58" s="216"/>
      <c r="BM58" s="216"/>
      <c r="BN58" s="216"/>
      <c r="BO58" s="226"/>
      <c r="BP58" s="226"/>
      <c r="BQ58" s="223">
        <v>52</v>
      </c>
      <c r="BR58" s="224"/>
      <c r="BS58" s="791"/>
      <c r="BT58" s="792"/>
      <c r="BU58" s="792"/>
      <c r="BV58" s="792"/>
      <c r="BW58" s="792"/>
      <c r="BX58" s="792"/>
      <c r="BY58" s="792"/>
      <c r="BZ58" s="792"/>
      <c r="CA58" s="792"/>
      <c r="CB58" s="792"/>
      <c r="CC58" s="792"/>
      <c r="CD58" s="792"/>
      <c r="CE58" s="792"/>
      <c r="CF58" s="792"/>
      <c r="CG58" s="793"/>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791"/>
      <c r="DW58" s="792"/>
      <c r="DX58" s="792"/>
      <c r="DY58" s="792"/>
      <c r="DZ58" s="797"/>
      <c r="EA58" s="214"/>
    </row>
    <row r="59" spans="1:131" ht="26.4" customHeight="1" x14ac:dyDescent="0.2">
      <c r="A59" s="223">
        <v>32</v>
      </c>
      <c r="B59" s="798"/>
      <c r="C59" s="799"/>
      <c r="D59" s="799"/>
      <c r="E59" s="799"/>
      <c r="F59" s="799"/>
      <c r="G59" s="799"/>
      <c r="H59" s="799"/>
      <c r="I59" s="799"/>
      <c r="J59" s="799"/>
      <c r="K59" s="799"/>
      <c r="L59" s="799"/>
      <c r="M59" s="799"/>
      <c r="N59" s="799"/>
      <c r="O59" s="799"/>
      <c r="P59" s="800"/>
      <c r="Q59" s="853"/>
      <c r="R59" s="854"/>
      <c r="S59" s="854"/>
      <c r="T59" s="854"/>
      <c r="U59" s="854"/>
      <c r="V59" s="854"/>
      <c r="W59" s="854"/>
      <c r="X59" s="854"/>
      <c r="Y59" s="854"/>
      <c r="Z59" s="854"/>
      <c r="AA59" s="854"/>
      <c r="AB59" s="854"/>
      <c r="AC59" s="854"/>
      <c r="AD59" s="854"/>
      <c r="AE59" s="855"/>
      <c r="AF59" s="804"/>
      <c r="AG59" s="805"/>
      <c r="AH59" s="805"/>
      <c r="AI59" s="805"/>
      <c r="AJ59" s="806"/>
      <c r="AK59" s="857"/>
      <c r="AL59" s="854"/>
      <c r="AM59" s="854"/>
      <c r="AN59" s="854"/>
      <c r="AO59" s="854"/>
      <c r="AP59" s="854"/>
      <c r="AQ59" s="854"/>
      <c r="AR59" s="854"/>
      <c r="AS59" s="854"/>
      <c r="AT59" s="854"/>
      <c r="AU59" s="854"/>
      <c r="AV59" s="854"/>
      <c r="AW59" s="854"/>
      <c r="AX59" s="854"/>
      <c r="AY59" s="854"/>
      <c r="AZ59" s="856"/>
      <c r="BA59" s="856"/>
      <c r="BB59" s="856"/>
      <c r="BC59" s="856"/>
      <c r="BD59" s="856"/>
      <c r="BE59" s="850"/>
      <c r="BF59" s="850"/>
      <c r="BG59" s="850"/>
      <c r="BH59" s="850"/>
      <c r="BI59" s="851"/>
      <c r="BJ59" s="216"/>
      <c r="BK59" s="216"/>
      <c r="BL59" s="216"/>
      <c r="BM59" s="216"/>
      <c r="BN59" s="216"/>
      <c r="BO59" s="226"/>
      <c r="BP59" s="226"/>
      <c r="BQ59" s="223">
        <v>53</v>
      </c>
      <c r="BR59" s="224"/>
      <c r="BS59" s="791"/>
      <c r="BT59" s="792"/>
      <c r="BU59" s="792"/>
      <c r="BV59" s="792"/>
      <c r="BW59" s="792"/>
      <c r="BX59" s="792"/>
      <c r="BY59" s="792"/>
      <c r="BZ59" s="792"/>
      <c r="CA59" s="792"/>
      <c r="CB59" s="792"/>
      <c r="CC59" s="792"/>
      <c r="CD59" s="792"/>
      <c r="CE59" s="792"/>
      <c r="CF59" s="792"/>
      <c r="CG59" s="793"/>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791"/>
      <c r="DW59" s="792"/>
      <c r="DX59" s="792"/>
      <c r="DY59" s="792"/>
      <c r="DZ59" s="797"/>
      <c r="EA59" s="214"/>
    </row>
    <row r="60" spans="1:131" ht="26.4" customHeight="1" x14ac:dyDescent="0.2">
      <c r="A60" s="223">
        <v>33</v>
      </c>
      <c r="B60" s="798"/>
      <c r="C60" s="799"/>
      <c r="D60" s="799"/>
      <c r="E60" s="799"/>
      <c r="F60" s="799"/>
      <c r="G60" s="799"/>
      <c r="H60" s="799"/>
      <c r="I60" s="799"/>
      <c r="J60" s="799"/>
      <c r="K60" s="799"/>
      <c r="L60" s="799"/>
      <c r="M60" s="799"/>
      <c r="N60" s="799"/>
      <c r="O60" s="799"/>
      <c r="P60" s="800"/>
      <c r="Q60" s="853"/>
      <c r="R60" s="854"/>
      <c r="S60" s="854"/>
      <c r="T60" s="854"/>
      <c r="U60" s="854"/>
      <c r="V60" s="854"/>
      <c r="W60" s="854"/>
      <c r="X60" s="854"/>
      <c r="Y60" s="854"/>
      <c r="Z60" s="854"/>
      <c r="AA60" s="854"/>
      <c r="AB60" s="854"/>
      <c r="AC60" s="854"/>
      <c r="AD60" s="854"/>
      <c r="AE60" s="855"/>
      <c r="AF60" s="804"/>
      <c r="AG60" s="805"/>
      <c r="AH60" s="805"/>
      <c r="AI60" s="805"/>
      <c r="AJ60" s="806"/>
      <c r="AK60" s="857"/>
      <c r="AL60" s="854"/>
      <c r="AM60" s="854"/>
      <c r="AN60" s="854"/>
      <c r="AO60" s="854"/>
      <c r="AP60" s="854"/>
      <c r="AQ60" s="854"/>
      <c r="AR60" s="854"/>
      <c r="AS60" s="854"/>
      <c r="AT60" s="854"/>
      <c r="AU60" s="854"/>
      <c r="AV60" s="854"/>
      <c r="AW60" s="854"/>
      <c r="AX60" s="854"/>
      <c r="AY60" s="854"/>
      <c r="AZ60" s="856"/>
      <c r="BA60" s="856"/>
      <c r="BB60" s="856"/>
      <c r="BC60" s="856"/>
      <c r="BD60" s="856"/>
      <c r="BE60" s="850"/>
      <c r="BF60" s="850"/>
      <c r="BG60" s="850"/>
      <c r="BH60" s="850"/>
      <c r="BI60" s="851"/>
      <c r="BJ60" s="216"/>
      <c r="BK60" s="216"/>
      <c r="BL60" s="216"/>
      <c r="BM60" s="216"/>
      <c r="BN60" s="216"/>
      <c r="BO60" s="226"/>
      <c r="BP60" s="226"/>
      <c r="BQ60" s="223">
        <v>54</v>
      </c>
      <c r="BR60" s="224"/>
      <c r="BS60" s="791"/>
      <c r="BT60" s="792"/>
      <c r="BU60" s="792"/>
      <c r="BV60" s="792"/>
      <c r="BW60" s="792"/>
      <c r="BX60" s="792"/>
      <c r="BY60" s="792"/>
      <c r="BZ60" s="792"/>
      <c r="CA60" s="792"/>
      <c r="CB60" s="792"/>
      <c r="CC60" s="792"/>
      <c r="CD60" s="792"/>
      <c r="CE60" s="792"/>
      <c r="CF60" s="792"/>
      <c r="CG60" s="793"/>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791"/>
      <c r="DW60" s="792"/>
      <c r="DX60" s="792"/>
      <c r="DY60" s="792"/>
      <c r="DZ60" s="797"/>
      <c r="EA60" s="214"/>
    </row>
    <row r="61" spans="1:131" ht="26.4" customHeight="1" thickBot="1" x14ac:dyDescent="0.25">
      <c r="A61" s="223">
        <v>34</v>
      </c>
      <c r="B61" s="798"/>
      <c r="C61" s="799"/>
      <c r="D61" s="799"/>
      <c r="E61" s="799"/>
      <c r="F61" s="799"/>
      <c r="G61" s="799"/>
      <c r="H61" s="799"/>
      <c r="I61" s="799"/>
      <c r="J61" s="799"/>
      <c r="K61" s="799"/>
      <c r="L61" s="799"/>
      <c r="M61" s="799"/>
      <c r="N61" s="799"/>
      <c r="O61" s="799"/>
      <c r="P61" s="800"/>
      <c r="Q61" s="853"/>
      <c r="R61" s="854"/>
      <c r="S61" s="854"/>
      <c r="T61" s="854"/>
      <c r="U61" s="854"/>
      <c r="V61" s="854"/>
      <c r="W61" s="854"/>
      <c r="X61" s="854"/>
      <c r="Y61" s="854"/>
      <c r="Z61" s="854"/>
      <c r="AA61" s="854"/>
      <c r="AB61" s="854"/>
      <c r="AC61" s="854"/>
      <c r="AD61" s="854"/>
      <c r="AE61" s="855"/>
      <c r="AF61" s="804"/>
      <c r="AG61" s="805"/>
      <c r="AH61" s="805"/>
      <c r="AI61" s="805"/>
      <c r="AJ61" s="806"/>
      <c r="AK61" s="857"/>
      <c r="AL61" s="854"/>
      <c r="AM61" s="854"/>
      <c r="AN61" s="854"/>
      <c r="AO61" s="854"/>
      <c r="AP61" s="854"/>
      <c r="AQ61" s="854"/>
      <c r="AR61" s="854"/>
      <c r="AS61" s="854"/>
      <c r="AT61" s="854"/>
      <c r="AU61" s="854"/>
      <c r="AV61" s="854"/>
      <c r="AW61" s="854"/>
      <c r="AX61" s="854"/>
      <c r="AY61" s="854"/>
      <c r="AZ61" s="856"/>
      <c r="BA61" s="856"/>
      <c r="BB61" s="856"/>
      <c r="BC61" s="856"/>
      <c r="BD61" s="856"/>
      <c r="BE61" s="850"/>
      <c r="BF61" s="850"/>
      <c r="BG61" s="850"/>
      <c r="BH61" s="850"/>
      <c r="BI61" s="851"/>
      <c r="BJ61" s="216"/>
      <c r="BK61" s="216"/>
      <c r="BL61" s="216"/>
      <c r="BM61" s="216"/>
      <c r="BN61" s="216"/>
      <c r="BO61" s="226"/>
      <c r="BP61" s="226"/>
      <c r="BQ61" s="223">
        <v>55</v>
      </c>
      <c r="BR61" s="224"/>
      <c r="BS61" s="791"/>
      <c r="BT61" s="792"/>
      <c r="BU61" s="792"/>
      <c r="BV61" s="792"/>
      <c r="BW61" s="792"/>
      <c r="BX61" s="792"/>
      <c r="BY61" s="792"/>
      <c r="BZ61" s="792"/>
      <c r="CA61" s="792"/>
      <c r="CB61" s="792"/>
      <c r="CC61" s="792"/>
      <c r="CD61" s="792"/>
      <c r="CE61" s="792"/>
      <c r="CF61" s="792"/>
      <c r="CG61" s="793"/>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791"/>
      <c r="DW61" s="792"/>
      <c r="DX61" s="792"/>
      <c r="DY61" s="792"/>
      <c r="DZ61" s="797"/>
      <c r="EA61" s="214"/>
    </row>
    <row r="62" spans="1:131" ht="26.4" customHeight="1" x14ac:dyDescent="0.2">
      <c r="A62" s="223">
        <v>35</v>
      </c>
      <c r="B62" s="798"/>
      <c r="C62" s="799"/>
      <c r="D62" s="799"/>
      <c r="E62" s="799"/>
      <c r="F62" s="799"/>
      <c r="G62" s="799"/>
      <c r="H62" s="799"/>
      <c r="I62" s="799"/>
      <c r="J62" s="799"/>
      <c r="K62" s="799"/>
      <c r="L62" s="799"/>
      <c r="M62" s="799"/>
      <c r="N62" s="799"/>
      <c r="O62" s="799"/>
      <c r="P62" s="800"/>
      <c r="Q62" s="853"/>
      <c r="R62" s="854"/>
      <c r="S62" s="854"/>
      <c r="T62" s="854"/>
      <c r="U62" s="854"/>
      <c r="V62" s="854"/>
      <c r="W62" s="854"/>
      <c r="X62" s="854"/>
      <c r="Y62" s="854"/>
      <c r="Z62" s="854"/>
      <c r="AA62" s="854"/>
      <c r="AB62" s="854"/>
      <c r="AC62" s="854"/>
      <c r="AD62" s="854"/>
      <c r="AE62" s="855"/>
      <c r="AF62" s="804"/>
      <c r="AG62" s="805"/>
      <c r="AH62" s="805"/>
      <c r="AI62" s="805"/>
      <c r="AJ62" s="806"/>
      <c r="AK62" s="857"/>
      <c r="AL62" s="854"/>
      <c r="AM62" s="854"/>
      <c r="AN62" s="854"/>
      <c r="AO62" s="854"/>
      <c r="AP62" s="854"/>
      <c r="AQ62" s="854"/>
      <c r="AR62" s="854"/>
      <c r="AS62" s="854"/>
      <c r="AT62" s="854"/>
      <c r="AU62" s="854"/>
      <c r="AV62" s="854"/>
      <c r="AW62" s="854"/>
      <c r="AX62" s="854"/>
      <c r="AY62" s="854"/>
      <c r="AZ62" s="856"/>
      <c r="BA62" s="856"/>
      <c r="BB62" s="856"/>
      <c r="BC62" s="856"/>
      <c r="BD62" s="856"/>
      <c r="BE62" s="850"/>
      <c r="BF62" s="850"/>
      <c r="BG62" s="850"/>
      <c r="BH62" s="850"/>
      <c r="BI62" s="851"/>
      <c r="BJ62" s="865" t="s">
        <v>411</v>
      </c>
      <c r="BK62" s="824"/>
      <c r="BL62" s="824"/>
      <c r="BM62" s="824"/>
      <c r="BN62" s="825"/>
      <c r="BO62" s="226"/>
      <c r="BP62" s="226"/>
      <c r="BQ62" s="223">
        <v>56</v>
      </c>
      <c r="BR62" s="224"/>
      <c r="BS62" s="791"/>
      <c r="BT62" s="792"/>
      <c r="BU62" s="792"/>
      <c r="BV62" s="792"/>
      <c r="BW62" s="792"/>
      <c r="BX62" s="792"/>
      <c r="BY62" s="792"/>
      <c r="BZ62" s="792"/>
      <c r="CA62" s="792"/>
      <c r="CB62" s="792"/>
      <c r="CC62" s="792"/>
      <c r="CD62" s="792"/>
      <c r="CE62" s="792"/>
      <c r="CF62" s="792"/>
      <c r="CG62" s="793"/>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791"/>
      <c r="DW62" s="792"/>
      <c r="DX62" s="792"/>
      <c r="DY62" s="792"/>
      <c r="DZ62" s="797"/>
      <c r="EA62" s="214"/>
    </row>
    <row r="63" spans="1:131" ht="26.4" customHeight="1" thickBot="1" x14ac:dyDescent="0.25">
      <c r="A63" s="225" t="s">
        <v>394</v>
      </c>
      <c r="B63" s="807" t="s">
        <v>412</v>
      </c>
      <c r="C63" s="808"/>
      <c r="D63" s="808"/>
      <c r="E63" s="808"/>
      <c r="F63" s="808"/>
      <c r="G63" s="808"/>
      <c r="H63" s="808"/>
      <c r="I63" s="808"/>
      <c r="J63" s="808"/>
      <c r="K63" s="808"/>
      <c r="L63" s="808"/>
      <c r="M63" s="808"/>
      <c r="N63" s="808"/>
      <c r="O63" s="808"/>
      <c r="P63" s="809"/>
      <c r="Q63" s="858"/>
      <c r="R63" s="859"/>
      <c r="S63" s="859"/>
      <c r="T63" s="859"/>
      <c r="U63" s="859"/>
      <c r="V63" s="859"/>
      <c r="W63" s="859"/>
      <c r="X63" s="859"/>
      <c r="Y63" s="859"/>
      <c r="Z63" s="859"/>
      <c r="AA63" s="859"/>
      <c r="AB63" s="859"/>
      <c r="AC63" s="859"/>
      <c r="AD63" s="859"/>
      <c r="AE63" s="860"/>
      <c r="AF63" s="861">
        <v>89</v>
      </c>
      <c r="AG63" s="862"/>
      <c r="AH63" s="862"/>
      <c r="AI63" s="862"/>
      <c r="AJ63" s="863"/>
      <c r="AK63" s="864"/>
      <c r="AL63" s="859"/>
      <c r="AM63" s="859"/>
      <c r="AN63" s="859"/>
      <c r="AO63" s="859"/>
      <c r="AP63" s="862">
        <v>131</v>
      </c>
      <c r="AQ63" s="862"/>
      <c r="AR63" s="862"/>
      <c r="AS63" s="862"/>
      <c r="AT63" s="862"/>
      <c r="AU63" s="862">
        <v>102</v>
      </c>
      <c r="AV63" s="862"/>
      <c r="AW63" s="862"/>
      <c r="AX63" s="862"/>
      <c r="AY63" s="862"/>
      <c r="AZ63" s="866"/>
      <c r="BA63" s="866"/>
      <c r="BB63" s="866"/>
      <c r="BC63" s="866"/>
      <c r="BD63" s="866"/>
      <c r="BE63" s="867"/>
      <c r="BF63" s="867"/>
      <c r="BG63" s="867"/>
      <c r="BH63" s="867"/>
      <c r="BI63" s="868"/>
      <c r="BJ63" s="869" t="s">
        <v>413</v>
      </c>
      <c r="BK63" s="870"/>
      <c r="BL63" s="870"/>
      <c r="BM63" s="870"/>
      <c r="BN63" s="871"/>
      <c r="BO63" s="226"/>
      <c r="BP63" s="226"/>
      <c r="BQ63" s="223">
        <v>57</v>
      </c>
      <c r="BR63" s="224"/>
      <c r="BS63" s="791"/>
      <c r="BT63" s="792"/>
      <c r="BU63" s="792"/>
      <c r="BV63" s="792"/>
      <c r="BW63" s="792"/>
      <c r="BX63" s="792"/>
      <c r="BY63" s="792"/>
      <c r="BZ63" s="792"/>
      <c r="CA63" s="792"/>
      <c r="CB63" s="792"/>
      <c r="CC63" s="792"/>
      <c r="CD63" s="792"/>
      <c r="CE63" s="792"/>
      <c r="CF63" s="792"/>
      <c r="CG63" s="793"/>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791"/>
      <c r="DW63" s="792"/>
      <c r="DX63" s="792"/>
      <c r="DY63" s="792"/>
      <c r="DZ63" s="797"/>
      <c r="EA63" s="214"/>
    </row>
    <row r="64" spans="1:131" ht="26.4"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91"/>
      <c r="BT64" s="792"/>
      <c r="BU64" s="792"/>
      <c r="BV64" s="792"/>
      <c r="BW64" s="792"/>
      <c r="BX64" s="792"/>
      <c r="BY64" s="792"/>
      <c r="BZ64" s="792"/>
      <c r="CA64" s="792"/>
      <c r="CB64" s="792"/>
      <c r="CC64" s="792"/>
      <c r="CD64" s="792"/>
      <c r="CE64" s="792"/>
      <c r="CF64" s="792"/>
      <c r="CG64" s="793"/>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791"/>
      <c r="DW64" s="792"/>
      <c r="DX64" s="792"/>
      <c r="DY64" s="792"/>
      <c r="DZ64" s="797"/>
      <c r="EA64" s="214"/>
    </row>
    <row r="65" spans="1:131" ht="26.4" customHeight="1" thickBot="1" x14ac:dyDescent="0.25">
      <c r="A65" s="216" t="s">
        <v>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91"/>
      <c r="BT65" s="792"/>
      <c r="BU65" s="792"/>
      <c r="BV65" s="792"/>
      <c r="BW65" s="792"/>
      <c r="BX65" s="792"/>
      <c r="BY65" s="792"/>
      <c r="BZ65" s="792"/>
      <c r="CA65" s="792"/>
      <c r="CB65" s="792"/>
      <c r="CC65" s="792"/>
      <c r="CD65" s="792"/>
      <c r="CE65" s="792"/>
      <c r="CF65" s="792"/>
      <c r="CG65" s="793"/>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791"/>
      <c r="DW65" s="792"/>
      <c r="DX65" s="792"/>
      <c r="DY65" s="792"/>
      <c r="DZ65" s="797"/>
      <c r="EA65" s="214"/>
    </row>
    <row r="66" spans="1:131" ht="26.4" customHeight="1" x14ac:dyDescent="0.2">
      <c r="A66" s="743" t="s">
        <v>415</v>
      </c>
      <c r="B66" s="744"/>
      <c r="C66" s="744"/>
      <c r="D66" s="744"/>
      <c r="E66" s="744"/>
      <c r="F66" s="744"/>
      <c r="G66" s="744"/>
      <c r="H66" s="744"/>
      <c r="I66" s="744"/>
      <c r="J66" s="744"/>
      <c r="K66" s="744"/>
      <c r="L66" s="744"/>
      <c r="M66" s="744"/>
      <c r="N66" s="744"/>
      <c r="O66" s="744"/>
      <c r="P66" s="745"/>
      <c r="Q66" s="749" t="s">
        <v>416</v>
      </c>
      <c r="R66" s="750"/>
      <c r="S66" s="750"/>
      <c r="T66" s="750"/>
      <c r="U66" s="751"/>
      <c r="V66" s="749" t="s">
        <v>417</v>
      </c>
      <c r="W66" s="750"/>
      <c r="X66" s="750"/>
      <c r="Y66" s="750"/>
      <c r="Z66" s="751"/>
      <c r="AA66" s="749" t="s">
        <v>400</v>
      </c>
      <c r="AB66" s="750"/>
      <c r="AC66" s="750"/>
      <c r="AD66" s="750"/>
      <c r="AE66" s="751"/>
      <c r="AF66" s="872" t="s">
        <v>418</v>
      </c>
      <c r="AG66" s="833"/>
      <c r="AH66" s="833"/>
      <c r="AI66" s="833"/>
      <c r="AJ66" s="873"/>
      <c r="AK66" s="749" t="s">
        <v>419</v>
      </c>
      <c r="AL66" s="744"/>
      <c r="AM66" s="744"/>
      <c r="AN66" s="744"/>
      <c r="AO66" s="745"/>
      <c r="AP66" s="749" t="s">
        <v>403</v>
      </c>
      <c r="AQ66" s="750"/>
      <c r="AR66" s="750"/>
      <c r="AS66" s="750"/>
      <c r="AT66" s="751"/>
      <c r="AU66" s="749" t="s">
        <v>420</v>
      </c>
      <c r="AV66" s="750"/>
      <c r="AW66" s="750"/>
      <c r="AX66" s="750"/>
      <c r="AY66" s="751"/>
      <c r="AZ66" s="749" t="s">
        <v>382</v>
      </c>
      <c r="BA66" s="750"/>
      <c r="BB66" s="750"/>
      <c r="BC66" s="750"/>
      <c r="BD66" s="756"/>
      <c r="BE66" s="226"/>
      <c r="BF66" s="226"/>
      <c r="BG66" s="226"/>
      <c r="BH66" s="226"/>
      <c r="BI66" s="226"/>
      <c r="BJ66" s="226"/>
      <c r="BK66" s="226"/>
      <c r="BL66" s="226"/>
      <c r="BM66" s="226"/>
      <c r="BN66" s="226"/>
      <c r="BO66" s="226"/>
      <c r="BP66" s="226"/>
      <c r="BQ66" s="223">
        <v>60</v>
      </c>
      <c r="BR66" s="228"/>
      <c r="BS66" s="877"/>
      <c r="BT66" s="878"/>
      <c r="BU66" s="878"/>
      <c r="BV66" s="878"/>
      <c r="BW66" s="878"/>
      <c r="BX66" s="878"/>
      <c r="BY66" s="878"/>
      <c r="BZ66" s="878"/>
      <c r="CA66" s="878"/>
      <c r="CB66" s="878"/>
      <c r="CC66" s="878"/>
      <c r="CD66" s="878"/>
      <c r="CE66" s="878"/>
      <c r="CF66" s="878"/>
      <c r="CG66" s="883"/>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214"/>
    </row>
    <row r="67" spans="1:131" ht="26.4" customHeight="1" thickBot="1" x14ac:dyDescent="0.25">
      <c r="A67" s="746"/>
      <c r="B67" s="747"/>
      <c r="C67" s="747"/>
      <c r="D67" s="747"/>
      <c r="E67" s="747"/>
      <c r="F67" s="747"/>
      <c r="G67" s="747"/>
      <c r="H67" s="747"/>
      <c r="I67" s="747"/>
      <c r="J67" s="747"/>
      <c r="K67" s="747"/>
      <c r="L67" s="747"/>
      <c r="M67" s="747"/>
      <c r="N67" s="747"/>
      <c r="O67" s="747"/>
      <c r="P67" s="748"/>
      <c r="Q67" s="752"/>
      <c r="R67" s="753"/>
      <c r="S67" s="753"/>
      <c r="T67" s="753"/>
      <c r="U67" s="754"/>
      <c r="V67" s="752"/>
      <c r="W67" s="753"/>
      <c r="X67" s="753"/>
      <c r="Y67" s="753"/>
      <c r="Z67" s="754"/>
      <c r="AA67" s="752"/>
      <c r="AB67" s="753"/>
      <c r="AC67" s="753"/>
      <c r="AD67" s="753"/>
      <c r="AE67" s="754"/>
      <c r="AF67" s="874"/>
      <c r="AG67" s="836"/>
      <c r="AH67" s="836"/>
      <c r="AI67" s="836"/>
      <c r="AJ67" s="875"/>
      <c r="AK67" s="876"/>
      <c r="AL67" s="747"/>
      <c r="AM67" s="747"/>
      <c r="AN67" s="747"/>
      <c r="AO67" s="748"/>
      <c r="AP67" s="752"/>
      <c r="AQ67" s="753"/>
      <c r="AR67" s="753"/>
      <c r="AS67" s="753"/>
      <c r="AT67" s="754"/>
      <c r="AU67" s="752"/>
      <c r="AV67" s="753"/>
      <c r="AW67" s="753"/>
      <c r="AX67" s="753"/>
      <c r="AY67" s="754"/>
      <c r="AZ67" s="752"/>
      <c r="BA67" s="753"/>
      <c r="BB67" s="753"/>
      <c r="BC67" s="753"/>
      <c r="BD67" s="758"/>
      <c r="BE67" s="226"/>
      <c r="BF67" s="226"/>
      <c r="BG67" s="226"/>
      <c r="BH67" s="226"/>
      <c r="BI67" s="226"/>
      <c r="BJ67" s="226"/>
      <c r="BK67" s="226"/>
      <c r="BL67" s="226"/>
      <c r="BM67" s="226"/>
      <c r="BN67" s="226"/>
      <c r="BO67" s="226"/>
      <c r="BP67" s="226"/>
      <c r="BQ67" s="223">
        <v>61</v>
      </c>
      <c r="BR67" s="228"/>
      <c r="BS67" s="877"/>
      <c r="BT67" s="878"/>
      <c r="BU67" s="878"/>
      <c r="BV67" s="878"/>
      <c r="BW67" s="878"/>
      <c r="BX67" s="878"/>
      <c r="BY67" s="878"/>
      <c r="BZ67" s="878"/>
      <c r="CA67" s="878"/>
      <c r="CB67" s="878"/>
      <c r="CC67" s="878"/>
      <c r="CD67" s="878"/>
      <c r="CE67" s="878"/>
      <c r="CF67" s="878"/>
      <c r="CG67" s="883"/>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214"/>
    </row>
    <row r="68" spans="1:131" ht="26.4" customHeight="1" thickTop="1" x14ac:dyDescent="0.2">
      <c r="A68" s="221">
        <v>1</v>
      </c>
      <c r="B68" s="887" t="s">
        <v>572</v>
      </c>
      <c r="C68" s="888"/>
      <c r="D68" s="888"/>
      <c r="E68" s="888"/>
      <c r="F68" s="888"/>
      <c r="G68" s="888"/>
      <c r="H68" s="888"/>
      <c r="I68" s="888"/>
      <c r="J68" s="888"/>
      <c r="K68" s="888"/>
      <c r="L68" s="888"/>
      <c r="M68" s="888"/>
      <c r="N68" s="888"/>
      <c r="O68" s="888"/>
      <c r="P68" s="889"/>
      <c r="Q68" s="890">
        <v>8717</v>
      </c>
      <c r="R68" s="884"/>
      <c r="S68" s="884"/>
      <c r="T68" s="884"/>
      <c r="U68" s="884"/>
      <c r="V68" s="884">
        <v>8364</v>
      </c>
      <c r="W68" s="884"/>
      <c r="X68" s="884"/>
      <c r="Y68" s="884"/>
      <c r="Z68" s="884"/>
      <c r="AA68" s="884">
        <v>353</v>
      </c>
      <c r="AB68" s="884"/>
      <c r="AC68" s="884"/>
      <c r="AD68" s="884"/>
      <c r="AE68" s="884"/>
      <c r="AF68" s="884">
        <v>2060</v>
      </c>
      <c r="AG68" s="884"/>
      <c r="AH68" s="884"/>
      <c r="AI68" s="884"/>
      <c r="AJ68" s="884"/>
      <c r="AK68" s="884" t="s">
        <v>571</v>
      </c>
      <c r="AL68" s="884"/>
      <c r="AM68" s="884"/>
      <c r="AN68" s="884"/>
      <c r="AO68" s="884"/>
      <c r="AP68" s="884">
        <v>3635</v>
      </c>
      <c r="AQ68" s="884"/>
      <c r="AR68" s="884"/>
      <c r="AS68" s="884"/>
      <c r="AT68" s="884"/>
      <c r="AU68" s="884">
        <v>25</v>
      </c>
      <c r="AV68" s="884"/>
      <c r="AW68" s="884"/>
      <c r="AX68" s="884"/>
      <c r="AY68" s="884"/>
      <c r="AZ68" s="885"/>
      <c r="BA68" s="885"/>
      <c r="BB68" s="885"/>
      <c r="BC68" s="885"/>
      <c r="BD68" s="886"/>
      <c r="BE68" s="226"/>
      <c r="BF68" s="226"/>
      <c r="BG68" s="226"/>
      <c r="BH68" s="226"/>
      <c r="BI68" s="226"/>
      <c r="BJ68" s="226"/>
      <c r="BK68" s="226"/>
      <c r="BL68" s="226"/>
      <c r="BM68" s="226"/>
      <c r="BN68" s="226"/>
      <c r="BO68" s="226"/>
      <c r="BP68" s="226"/>
      <c r="BQ68" s="223">
        <v>62</v>
      </c>
      <c r="BR68" s="228"/>
      <c r="BS68" s="877"/>
      <c r="BT68" s="878"/>
      <c r="BU68" s="878"/>
      <c r="BV68" s="878"/>
      <c r="BW68" s="878"/>
      <c r="BX68" s="878"/>
      <c r="BY68" s="878"/>
      <c r="BZ68" s="878"/>
      <c r="CA68" s="878"/>
      <c r="CB68" s="878"/>
      <c r="CC68" s="878"/>
      <c r="CD68" s="878"/>
      <c r="CE68" s="878"/>
      <c r="CF68" s="878"/>
      <c r="CG68" s="883"/>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214"/>
    </row>
    <row r="69" spans="1:131" ht="26.4" customHeight="1" x14ac:dyDescent="0.2">
      <c r="A69" s="223">
        <v>2</v>
      </c>
      <c r="B69" s="891" t="s">
        <v>573</v>
      </c>
      <c r="C69" s="892"/>
      <c r="D69" s="892"/>
      <c r="E69" s="892"/>
      <c r="F69" s="892"/>
      <c r="G69" s="892"/>
      <c r="H69" s="892"/>
      <c r="I69" s="892"/>
      <c r="J69" s="892"/>
      <c r="K69" s="892"/>
      <c r="L69" s="892"/>
      <c r="M69" s="892"/>
      <c r="N69" s="892"/>
      <c r="O69" s="892"/>
      <c r="P69" s="893"/>
      <c r="Q69" s="894">
        <v>533</v>
      </c>
      <c r="R69" s="848"/>
      <c r="S69" s="848"/>
      <c r="T69" s="848"/>
      <c r="U69" s="848"/>
      <c r="V69" s="848">
        <v>549</v>
      </c>
      <c r="W69" s="848"/>
      <c r="X69" s="848"/>
      <c r="Y69" s="848"/>
      <c r="Z69" s="848"/>
      <c r="AA69" s="848">
        <v>-16</v>
      </c>
      <c r="AB69" s="848"/>
      <c r="AC69" s="848"/>
      <c r="AD69" s="848"/>
      <c r="AE69" s="848"/>
      <c r="AF69" s="848">
        <v>16</v>
      </c>
      <c r="AG69" s="848"/>
      <c r="AH69" s="848"/>
      <c r="AI69" s="848"/>
      <c r="AJ69" s="848"/>
      <c r="AK69" s="848" t="s">
        <v>571</v>
      </c>
      <c r="AL69" s="848"/>
      <c r="AM69" s="848"/>
      <c r="AN69" s="848"/>
      <c r="AO69" s="848"/>
      <c r="AP69" s="848">
        <v>660</v>
      </c>
      <c r="AQ69" s="848"/>
      <c r="AR69" s="848"/>
      <c r="AS69" s="848"/>
      <c r="AT69" s="848"/>
      <c r="AU69" s="848">
        <v>17</v>
      </c>
      <c r="AV69" s="848"/>
      <c r="AW69" s="848"/>
      <c r="AX69" s="848"/>
      <c r="AY69" s="848"/>
      <c r="AZ69" s="850"/>
      <c r="BA69" s="850"/>
      <c r="BB69" s="850"/>
      <c r="BC69" s="850"/>
      <c r="BD69" s="851"/>
      <c r="BE69" s="226"/>
      <c r="BF69" s="226"/>
      <c r="BG69" s="226"/>
      <c r="BH69" s="226"/>
      <c r="BI69" s="226"/>
      <c r="BJ69" s="226"/>
      <c r="BK69" s="226"/>
      <c r="BL69" s="226"/>
      <c r="BM69" s="226"/>
      <c r="BN69" s="226"/>
      <c r="BO69" s="226"/>
      <c r="BP69" s="226"/>
      <c r="BQ69" s="223">
        <v>63</v>
      </c>
      <c r="BR69" s="228"/>
      <c r="BS69" s="877"/>
      <c r="BT69" s="878"/>
      <c r="BU69" s="878"/>
      <c r="BV69" s="878"/>
      <c r="BW69" s="878"/>
      <c r="BX69" s="878"/>
      <c r="BY69" s="878"/>
      <c r="BZ69" s="878"/>
      <c r="CA69" s="878"/>
      <c r="CB69" s="878"/>
      <c r="CC69" s="878"/>
      <c r="CD69" s="878"/>
      <c r="CE69" s="878"/>
      <c r="CF69" s="878"/>
      <c r="CG69" s="883"/>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214"/>
    </row>
    <row r="70" spans="1:131" ht="26.4" customHeight="1" x14ac:dyDescent="0.2">
      <c r="A70" s="223">
        <v>3</v>
      </c>
      <c r="B70" s="891" t="s">
        <v>574</v>
      </c>
      <c r="C70" s="892"/>
      <c r="D70" s="892"/>
      <c r="E70" s="892"/>
      <c r="F70" s="892"/>
      <c r="G70" s="892"/>
      <c r="H70" s="892"/>
      <c r="I70" s="892"/>
      <c r="J70" s="892"/>
      <c r="K70" s="892"/>
      <c r="L70" s="892"/>
      <c r="M70" s="892"/>
      <c r="N70" s="892"/>
      <c r="O70" s="892"/>
      <c r="P70" s="893"/>
      <c r="Q70" s="894">
        <v>3966</v>
      </c>
      <c r="R70" s="848"/>
      <c r="S70" s="848"/>
      <c r="T70" s="848"/>
      <c r="U70" s="848"/>
      <c r="V70" s="848">
        <v>3752</v>
      </c>
      <c r="W70" s="848"/>
      <c r="X70" s="848"/>
      <c r="Y70" s="848"/>
      <c r="Z70" s="848"/>
      <c r="AA70" s="848">
        <v>214</v>
      </c>
      <c r="AB70" s="848"/>
      <c r="AC70" s="848"/>
      <c r="AD70" s="848"/>
      <c r="AE70" s="848"/>
      <c r="AF70" s="848">
        <v>214</v>
      </c>
      <c r="AG70" s="848"/>
      <c r="AH70" s="848"/>
      <c r="AI70" s="848"/>
      <c r="AJ70" s="848"/>
      <c r="AK70" s="848">
        <v>22</v>
      </c>
      <c r="AL70" s="848"/>
      <c r="AM70" s="848"/>
      <c r="AN70" s="848"/>
      <c r="AO70" s="848"/>
      <c r="AP70" s="848" t="s">
        <v>571</v>
      </c>
      <c r="AQ70" s="848"/>
      <c r="AR70" s="848"/>
      <c r="AS70" s="848"/>
      <c r="AT70" s="848"/>
      <c r="AU70" s="848" t="s">
        <v>571</v>
      </c>
      <c r="AV70" s="848"/>
      <c r="AW70" s="848"/>
      <c r="AX70" s="848"/>
      <c r="AY70" s="848"/>
      <c r="AZ70" s="850"/>
      <c r="BA70" s="850"/>
      <c r="BB70" s="850"/>
      <c r="BC70" s="850"/>
      <c r="BD70" s="851"/>
      <c r="BE70" s="226"/>
      <c r="BF70" s="226"/>
      <c r="BG70" s="226"/>
      <c r="BH70" s="226"/>
      <c r="BI70" s="226"/>
      <c r="BJ70" s="226"/>
      <c r="BK70" s="226"/>
      <c r="BL70" s="226"/>
      <c r="BM70" s="226"/>
      <c r="BN70" s="226"/>
      <c r="BO70" s="226"/>
      <c r="BP70" s="226"/>
      <c r="BQ70" s="223">
        <v>64</v>
      </c>
      <c r="BR70" s="228"/>
      <c r="BS70" s="877"/>
      <c r="BT70" s="878"/>
      <c r="BU70" s="878"/>
      <c r="BV70" s="878"/>
      <c r="BW70" s="878"/>
      <c r="BX70" s="878"/>
      <c r="BY70" s="878"/>
      <c r="BZ70" s="878"/>
      <c r="CA70" s="878"/>
      <c r="CB70" s="878"/>
      <c r="CC70" s="878"/>
      <c r="CD70" s="878"/>
      <c r="CE70" s="878"/>
      <c r="CF70" s="878"/>
      <c r="CG70" s="883"/>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214"/>
    </row>
    <row r="71" spans="1:131" ht="26.4" customHeight="1" x14ac:dyDescent="0.2">
      <c r="A71" s="223">
        <v>4</v>
      </c>
      <c r="B71" s="891" t="s">
        <v>575</v>
      </c>
      <c r="C71" s="892"/>
      <c r="D71" s="892"/>
      <c r="E71" s="892"/>
      <c r="F71" s="892"/>
      <c r="G71" s="892"/>
      <c r="H71" s="892"/>
      <c r="I71" s="892"/>
      <c r="J71" s="892"/>
      <c r="K71" s="892"/>
      <c r="L71" s="892"/>
      <c r="M71" s="892"/>
      <c r="N71" s="892"/>
      <c r="O71" s="892"/>
      <c r="P71" s="893"/>
      <c r="Q71" s="894">
        <v>3</v>
      </c>
      <c r="R71" s="848"/>
      <c r="S71" s="848"/>
      <c r="T71" s="848"/>
      <c r="U71" s="848"/>
      <c r="V71" s="848">
        <v>1</v>
      </c>
      <c r="W71" s="848"/>
      <c r="X71" s="848"/>
      <c r="Y71" s="848"/>
      <c r="Z71" s="848"/>
      <c r="AA71" s="848">
        <v>2</v>
      </c>
      <c r="AB71" s="848"/>
      <c r="AC71" s="848"/>
      <c r="AD71" s="848"/>
      <c r="AE71" s="848"/>
      <c r="AF71" s="848">
        <v>2</v>
      </c>
      <c r="AG71" s="848"/>
      <c r="AH71" s="848"/>
      <c r="AI71" s="848"/>
      <c r="AJ71" s="848"/>
      <c r="AK71" s="848" t="s">
        <v>571</v>
      </c>
      <c r="AL71" s="848"/>
      <c r="AM71" s="848"/>
      <c r="AN71" s="848"/>
      <c r="AO71" s="848"/>
      <c r="AP71" s="848" t="s">
        <v>571</v>
      </c>
      <c r="AQ71" s="848"/>
      <c r="AR71" s="848"/>
      <c r="AS71" s="848"/>
      <c r="AT71" s="848"/>
      <c r="AU71" s="848" t="s">
        <v>571</v>
      </c>
      <c r="AV71" s="848"/>
      <c r="AW71" s="848"/>
      <c r="AX71" s="848"/>
      <c r="AY71" s="848"/>
      <c r="AZ71" s="850"/>
      <c r="BA71" s="850"/>
      <c r="BB71" s="850"/>
      <c r="BC71" s="850"/>
      <c r="BD71" s="851"/>
      <c r="BE71" s="226"/>
      <c r="BF71" s="226"/>
      <c r="BG71" s="226"/>
      <c r="BH71" s="226"/>
      <c r="BI71" s="226"/>
      <c r="BJ71" s="226"/>
      <c r="BK71" s="226"/>
      <c r="BL71" s="226"/>
      <c r="BM71" s="226"/>
      <c r="BN71" s="226"/>
      <c r="BO71" s="226"/>
      <c r="BP71" s="226"/>
      <c r="BQ71" s="223">
        <v>65</v>
      </c>
      <c r="BR71" s="228"/>
      <c r="BS71" s="877"/>
      <c r="BT71" s="878"/>
      <c r="BU71" s="878"/>
      <c r="BV71" s="878"/>
      <c r="BW71" s="878"/>
      <c r="BX71" s="878"/>
      <c r="BY71" s="878"/>
      <c r="BZ71" s="878"/>
      <c r="CA71" s="878"/>
      <c r="CB71" s="878"/>
      <c r="CC71" s="878"/>
      <c r="CD71" s="878"/>
      <c r="CE71" s="878"/>
      <c r="CF71" s="878"/>
      <c r="CG71" s="883"/>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214"/>
    </row>
    <row r="72" spans="1:131" ht="26.4" customHeight="1" x14ac:dyDescent="0.2">
      <c r="A72" s="223">
        <v>5</v>
      </c>
      <c r="B72" s="891" t="s">
        <v>576</v>
      </c>
      <c r="C72" s="892"/>
      <c r="D72" s="892"/>
      <c r="E72" s="892"/>
      <c r="F72" s="892"/>
      <c r="G72" s="892"/>
      <c r="H72" s="892"/>
      <c r="I72" s="892"/>
      <c r="J72" s="892"/>
      <c r="K72" s="892"/>
      <c r="L72" s="892"/>
      <c r="M72" s="892"/>
      <c r="N72" s="892"/>
      <c r="O72" s="892"/>
      <c r="P72" s="893"/>
      <c r="Q72" s="894">
        <v>1441</v>
      </c>
      <c r="R72" s="848"/>
      <c r="S72" s="848"/>
      <c r="T72" s="848"/>
      <c r="U72" s="848"/>
      <c r="V72" s="848">
        <v>1400</v>
      </c>
      <c r="W72" s="848"/>
      <c r="X72" s="848"/>
      <c r="Y72" s="848"/>
      <c r="Z72" s="848"/>
      <c r="AA72" s="848">
        <v>41</v>
      </c>
      <c r="AB72" s="848"/>
      <c r="AC72" s="848"/>
      <c r="AD72" s="848"/>
      <c r="AE72" s="848"/>
      <c r="AF72" s="848">
        <v>41</v>
      </c>
      <c r="AG72" s="848"/>
      <c r="AH72" s="848"/>
      <c r="AI72" s="848"/>
      <c r="AJ72" s="848"/>
      <c r="AK72" s="848" t="s">
        <v>571</v>
      </c>
      <c r="AL72" s="848"/>
      <c r="AM72" s="848"/>
      <c r="AN72" s="848"/>
      <c r="AO72" s="848"/>
      <c r="AP72" s="848">
        <v>360</v>
      </c>
      <c r="AQ72" s="848"/>
      <c r="AR72" s="848"/>
      <c r="AS72" s="848"/>
      <c r="AT72" s="848"/>
      <c r="AU72" s="848">
        <v>-10</v>
      </c>
      <c r="AV72" s="848"/>
      <c r="AW72" s="848"/>
      <c r="AX72" s="848"/>
      <c r="AY72" s="848"/>
      <c r="AZ72" s="850"/>
      <c r="BA72" s="850"/>
      <c r="BB72" s="850"/>
      <c r="BC72" s="850"/>
      <c r="BD72" s="851"/>
      <c r="BE72" s="226"/>
      <c r="BF72" s="226"/>
      <c r="BG72" s="226"/>
      <c r="BH72" s="226"/>
      <c r="BI72" s="226"/>
      <c r="BJ72" s="226"/>
      <c r="BK72" s="226"/>
      <c r="BL72" s="226"/>
      <c r="BM72" s="226"/>
      <c r="BN72" s="226"/>
      <c r="BO72" s="226"/>
      <c r="BP72" s="226"/>
      <c r="BQ72" s="223">
        <v>66</v>
      </c>
      <c r="BR72" s="228"/>
      <c r="BS72" s="877"/>
      <c r="BT72" s="878"/>
      <c r="BU72" s="878"/>
      <c r="BV72" s="878"/>
      <c r="BW72" s="878"/>
      <c r="BX72" s="878"/>
      <c r="BY72" s="878"/>
      <c r="BZ72" s="878"/>
      <c r="CA72" s="878"/>
      <c r="CB72" s="878"/>
      <c r="CC72" s="878"/>
      <c r="CD72" s="878"/>
      <c r="CE72" s="878"/>
      <c r="CF72" s="878"/>
      <c r="CG72" s="883"/>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214"/>
    </row>
    <row r="73" spans="1:131" ht="26.4" customHeight="1" x14ac:dyDescent="0.2">
      <c r="A73" s="223">
        <v>6</v>
      </c>
      <c r="B73" s="891" t="s">
        <v>577</v>
      </c>
      <c r="C73" s="892"/>
      <c r="D73" s="892"/>
      <c r="E73" s="892"/>
      <c r="F73" s="892"/>
      <c r="G73" s="892"/>
      <c r="H73" s="892"/>
      <c r="I73" s="892"/>
      <c r="J73" s="892"/>
      <c r="K73" s="892"/>
      <c r="L73" s="892"/>
      <c r="M73" s="892"/>
      <c r="N73" s="892"/>
      <c r="O73" s="892"/>
      <c r="P73" s="893"/>
      <c r="Q73" s="894">
        <v>260</v>
      </c>
      <c r="R73" s="848"/>
      <c r="S73" s="848"/>
      <c r="T73" s="848"/>
      <c r="U73" s="848"/>
      <c r="V73" s="848">
        <v>255</v>
      </c>
      <c r="W73" s="848"/>
      <c r="X73" s="848"/>
      <c r="Y73" s="848"/>
      <c r="Z73" s="848"/>
      <c r="AA73" s="848">
        <v>5</v>
      </c>
      <c r="AB73" s="848"/>
      <c r="AC73" s="848"/>
      <c r="AD73" s="848"/>
      <c r="AE73" s="848"/>
      <c r="AF73" s="848">
        <v>5</v>
      </c>
      <c r="AG73" s="848"/>
      <c r="AH73" s="848"/>
      <c r="AI73" s="848"/>
      <c r="AJ73" s="848"/>
      <c r="AK73" s="848" t="s">
        <v>587</v>
      </c>
      <c r="AL73" s="848"/>
      <c r="AM73" s="848"/>
      <c r="AN73" s="848"/>
      <c r="AO73" s="848"/>
      <c r="AP73" s="848" t="s">
        <v>587</v>
      </c>
      <c r="AQ73" s="848"/>
      <c r="AR73" s="848"/>
      <c r="AS73" s="848"/>
      <c r="AT73" s="848"/>
      <c r="AU73" s="848" t="s">
        <v>587</v>
      </c>
      <c r="AV73" s="848"/>
      <c r="AW73" s="848"/>
      <c r="AX73" s="848"/>
      <c r="AY73" s="848"/>
      <c r="AZ73" s="850"/>
      <c r="BA73" s="850"/>
      <c r="BB73" s="850"/>
      <c r="BC73" s="850"/>
      <c r="BD73" s="851"/>
      <c r="BE73" s="226"/>
      <c r="BF73" s="226"/>
      <c r="BG73" s="226"/>
      <c r="BH73" s="226"/>
      <c r="BI73" s="226"/>
      <c r="BJ73" s="226"/>
      <c r="BK73" s="226"/>
      <c r="BL73" s="226"/>
      <c r="BM73" s="226"/>
      <c r="BN73" s="226"/>
      <c r="BO73" s="226"/>
      <c r="BP73" s="226"/>
      <c r="BQ73" s="223">
        <v>67</v>
      </c>
      <c r="BR73" s="228"/>
      <c r="BS73" s="877"/>
      <c r="BT73" s="878"/>
      <c r="BU73" s="878"/>
      <c r="BV73" s="878"/>
      <c r="BW73" s="878"/>
      <c r="BX73" s="878"/>
      <c r="BY73" s="878"/>
      <c r="BZ73" s="878"/>
      <c r="CA73" s="878"/>
      <c r="CB73" s="878"/>
      <c r="CC73" s="878"/>
      <c r="CD73" s="878"/>
      <c r="CE73" s="878"/>
      <c r="CF73" s="878"/>
      <c r="CG73" s="883"/>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214"/>
    </row>
    <row r="74" spans="1:131" ht="26.4" customHeight="1" x14ac:dyDescent="0.2">
      <c r="A74" s="223">
        <v>7</v>
      </c>
      <c r="B74" s="891" t="s">
        <v>578</v>
      </c>
      <c r="C74" s="892"/>
      <c r="D74" s="892"/>
      <c r="E74" s="892"/>
      <c r="F74" s="892"/>
      <c r="G74" s="892"/>
      <c r="H74" s="892"/>
      <c r="I74" s="892"/>
      <c r="J74" s="892"/>
      <c r="K74" s="892"/>
      <c r="L74" s="892"/>
      <c r="M74" s="892"/>
      <c r="N74" s="892"/>
      <c r="O74" s="892"/>
      <c r="P74" s="893"/>
      <c r="Q74" s="894">
        <v>32</v>
      </c>
      <c r="R74" s="848"/>
      <c r="S74" s="848"/>
      <c r="T74" s="848"/>
      <c r="U74" s="848"/>
      <c r="V74" s="848">
        <v>28</v>
      </c>
      <c r="W74" s="848"/>
      <c r="X74" s="848"/>
      <c r="Y74" s="848"/>
      <c r="Z74" s="848"/>
      <c r="AA74" s="848">
        <v>5</v>
      </c>
      <c r="AB74" s="848"/>
      <c r="AC74" s="848"/>
      <c r="AD74" s="848"/>
      <c r="AE74" s="848"/>
      <c r="AF74" s="848">
        <v>5</v>
      </c>
      <c r="AG74" s="848"/>
      <c r="AH74" s="848"/>
      <c r="AI74" s="848"/>
      <c r="AJ74" s="848"/>
      <c r="AK74" s="848">
        <v>4</v>
      </c>
      <c r="AL74" s="848"/>
      <c r="AM74" s="848"/>
      <c r="AN74" s="848"/>
      <c r="AO74" s="848"/>
      <c r="AP74" s="848" t="s">
        <v>587</v>
      </c>
      <c r="AQ74" s="848"/>
      <c r="AR74" s="848"/>
      <c r="AS74" s="848"/>
      <c r="AT74" s="848"/>
      <c r="AU74" s="848" t="s">
        <v>587</v>
      </c>
      <c r="AV74" s="848"/>
      <c r="AW74" s="848"/>
      <c r="AX74" s="848"/>
      <c r="AY74" s="848"/>
      <c r="AZ74" s="850"/>
      <c r="BA74" s="850"/>
      <c r="BB74" s="850"/>
      <c r="BC74" s="850"/>
      <c r="BD74" s="851"/>
      <c r="BE74" s="226"/>
      <c r="BF74" s="226"/>
      <c r="BG74" s="226"/>
      <c r="BH74" s="226"/>
      <c r="BI74" s="226"/>
      <c r="BJ74" s="226"/>
      <c r="BK74" s="226"/>
      <c r="BL74" s="226"/>
      <c r="BM74" s="226"/>
      <c r="BN74" s="226"/>
      <c r="BO74" s="226"/>
      <c r="BP74" s="226"/>
      <c r="BQ74" s="223">
        <v>68</v>
      </c>
      <c r="BR74" s="228"/>
      <c r="BS74" s="877"/>
      <c r="BT74" s="878"/>
      <c r="BU74" s="878"/>
      <c r="BV74" s="878"/>
      <c r="BW74" s="878"/>
      <c r="BX74" s="878"/>
      <c r="BY74" s="878"/>
      <c r="BZ74" s="878"/>
      <c r="CA74" s="878"/>
      <c r="CB74" s="878"/>
      <c r="CC74" s="878"/>
      <c r="CD74" s="878"/>
      <c r="CE74" s="878"/>
      <c r="CF74" s="878"/>
      <c r="CG74" s="883"/>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214"/>
    </row>
    <row r="75" spans="1:131" ht="26.4" customHeight="1" x14ac:dyDescent="0.2">
      <c r="A75" s="223">
        <v>8</v>
      </c>
      <c r="B75" s="891" t="s">
        <v>579</v>
      </c>
      <c r="C75" s="892"/>
      <c r="D75" s="892"/>
      <c r="E75" s="892"/>
      <c r="F75" s="892"/>
      <c r="G75" s="892"/>
      <c r="H75" s="892"/>
      <c r="I75" s="892"/>
      <c r="J75" s="892"/>
      <c r="K75" s="892"/>
      <c r="L75" s="892"/>
      <c r="M75" s="892"/>
      <c r="N75" s="892"/>
      <c r="O75" s="892"/>
      <c r="P75" s="893"/>
      <c r="Q75" s="895">
        <v>97</v>
      </c>
      <c r="R75" s="896"/>
      <c r="S75" s="896"/>
      <c r="T75" s="896"/>
      <c r="U75" s="852"/>
      <c r="V75" s="897">
        <v>94</v>
      </c>
      <c r="W75" s="896"/>
      <c r="X75" s="896"/>
      <c r="Y75" s="896"/>
      <c r="Z75" s="852"/>
      <c r="AA75" s="897">
        <v>4</v>
      </c>
      <c r="AB75" s="896"/>
      <c r="AC75" s="896"/>
      <c r="AD75" s="896"/>
      <c r="AE75" s="852"/>
      <c r="AF75" s="897">
        <v>4</v>
      </c>
      <c r="AG75" s="896"/>
      <c r="AH75" s="896"/>
      <c r="AI75" s="896"/>
      <c r="AJ75" s="852"/>
      <c r="AK75" s="897" t="s">
        <v>571</v>
      </c>
      <c r="AL75" s="896"/>
      <c r="AM75" s="896"/>
      <c r="AN75" s="896"/>
      <c r="AO75" s="852"/>
      <c r="AP75" s="897" t="s">
        <v>571</v>
      </c>
      <c r="AQ75" s="896"/>
      <c r="AR75" s="896"/>
      <c r="AS75" s="896"/>
      <c r="AT75" s="852"/>
      <c r="AU75" s="897" t="s">
        <v>571</v>
      </c>
      <c r="AV75" s="896"/>
      <c r="AW75" s="896"/>
      <c r="AX75" s="896"/>
      <c r="AY75" s="852"/>
      <c r="AZ75" s="850"/>
      <c r="BA75" s="850"/>
      <c r="BB75" s="850"/>
      <c r="BC75" s="850"/>
      <c r="BD75" s="851"/>
      <c r="BE75" s="226"/>
      <c r="BF75" s="226"/>
      <c r="BG75" s="226"/>
      <c r="BH75" s="226"/>
      <c r="BI75" s="226"/>
      <c r="BJ75" s="226"/>
      <c r="BK75" s="226"/>
      <c r="BL75" s="226"/>
      <c r="BM75" s="226"/>
      <c r="BN75" s="226"/>
      <c r="BO75" s="226"/>
      <c r="BP75" s="226"/>
      <c r="BQ75" s="223">
        <v>69</v>
      </c>
      <c r="BR75" s="228"/>
      <c r="BS75" s="877"/>
      <c r="BT75" s="878"/>
      <c r="BU75" s="878"/>
      <c r="BV75" s="878"/>
      <c r="BW75" s="878"/>
      <c r="BX75" s="878"/>
      <c r="BY75" s="878"/>
      <c r="BZ75" s="878"/>
      <c r="CA75" s="878"/>
      <c r="CB75" s="878"/>
      <c r="CC75" s="878"/>
      <c r="CD75" s="878"/>
      <c r="CE75" s="878"/>
      <c r="CF75" s="878"/>
      <c r="CG75" s="883"/>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214"/>
    </row>
    <row r="76" spans="1:131" ht="26.4" customHeight="1" x14ac:dyDescent="0.2">
      <c r="A76" s="223">
        <v>9</v>
      </c>
      <c r="B76" s="891" t="s">
        <v>580</v>
      </c>
      <c r="C76" s="892"/>
      <c r="D76" s="892"/>
      <c r="E76" s="892"/>
      <c r="F76" s="892"/>
      <c r="G76" s="892"/>
      <c r="H76" s="892"/>
      <c r="I76" s="892"/>
      <c r="J76" s="892"/>
      <c r="K76" s="892"/>
      <c r="L76" s="892"/>
      <c r="M76" s="892"/>
      <c r="N76" s="892"/>
      <c r="O76" s="892"/>
      <c r="P76" s="893"/>
      <c r="Q76" s="895">
        <v>50</v>
      </c>
      <c r="R76" s="896"/>
      <c r="S76" s="896"/>
      <c r="T76" s="896"/>
      <c r="U76" s="852"/>
      <c r="V76" s="897">
        <v>48</v>
      </c>
      <c r="W76" s="896"/>
      <c r="X76" s="896"/>
      <c r="Y76" s="896"/>
      <c r="Z76" s="852"/>
      <c r="AA76" s="897">
        <v>2</v>
      </c>
      <c r="AB76" s="896"/>
      <c r="AC76" s="896"/>
      <c r="AD76" s="896"/>
      <c r="AE76" s="852"/>
      <c r="AF76" s="897">
        <v>2</v>
      </c>
      <c r="AG76" s="896"/>
      <c r="AH76" s="896"/>
      <c r="AI76" s="896"/>
      <c r="AJ76" s="852"/>
      <c r="AK76" s="897">
        <v>40</v>
      </c>
      <c r="AL76" s="896"/>
      <c r="AM76" s="896"/>
      <c r="AN76" s="896"/>
      <c r="AO76" s="852"/>
      <c r="AP76" s="897" t="s">
        <v>571</v>
      </c>
      <c r="AQ76" s="896"/>
      <c r="AR76" s="896"/>
      <c r="AS76" s="896"/>
      <c r="AT76" s="852"/>
      <c r="AU76" s="897" t="s">
        <v>571</v>
      </c>
      <c r="AV76" s="896"/>
      <c r="AW76" s="896"/>
      <c r="AX76" s="896"/>
      <c r="AY76" s="852"/>
      <c r="AZ76" s="850"/>
      <c r="BA76" s="850"/>
      <c r="BB76" s="850"/>
      <c r="BC76" s="850"/>
      <c r="BD76" s="851"/>
      <c r="BE76" s="226"/>
      <c r="BF76" s="226"/>
      <c r="BG76" s="226"/>
      <c r="BH76" s="226"/>
      <c r="BI76" s="226"/>
      <c r="BJ76" s="226"/>
      <c r="BK76" s="226"/>
      <c r="BL76" s="226"/>
      <c r="BM76" s="226"/>
      <c r="BN76" s="226"/>
      <c r="BO76" s="226"/>
      <c r="BP76" s="226"/>
      <c r="BQ76" s="223">
        <v>70</v>
      </c>
      <c r="BR76" s="228"/>
      <c r="BS76" s="877"/>
      <c r="BT76" s="878"/>
      <c r="BU76" s="878"/>
      <c r="BV76" s="878"/>
      <c r="BW76" s="878"/>
      <c r="BX76" s="878"/>
      <c r="BY76" s="878"/>
      <c r="BZ76" s="878"/>
      <c r="CA76" s="878"/>
      <c r="CB76" s="878"/>
      <c r="CC76" s="878"/>
      <c r="CD76" s="878"/>
      <c r="CE76" s="878"/>
      <c r="CF76" s="878"/>
      <c r="CG76" s="883"/>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214"/>
    </row>
    <row r="77" spans="1:131" ht="26.4" customHeight="1" x14ac:dyDescent="0.2">
      <c r="A77" s="223">
        <v>10</v>
      </c>
      <c r="B77" s="891" t="s">
        <v>581</v>
      </c>
      <c r="C77" s="892"/>
      <c r="D77" s="892"/>
      <c r="E77" s="892"/>
      <c r="F77" s="892"/>
      <c r="G77" s="892"/>
      <c r="H77" s="892"/>
      <c r="I77" s="892"/>
      <c r="J77" s="892"/>
      <c r="K77" s="892"/>
      <c r="L77" s="892"/>
      <c r="M77" s="892"/>
      <c r="N77" s="892"/>
      <c r="O77" s="892"/>
      <c r="P77" s="893"/>
      <c r="Q77" s="895">
        <v>824</v>
      </c>
      <c r="R77" s="896"/>
      <c r="S77" s="896"/>
      <c r="T77" s="896"/>
      <c r="U77" s="852"/>
      <c r="V77" s="897">
        <v>251</v>
      </c>
      <c r="W77" s="896"/>
      <c r="X77" s="896"/>
      <c r="Y77" s="896"/>
      <c r="Z77" s="852"/>
      <c r="AA77" s="897">
        <v>573</v>
      </c>
      <c r="AB77" s="896"/>
      <c r="AC77" s="896"/>
      <c r="AD77" s="896"/>
      <c r="AE77" s="852"/>
      <c r="AF77" s="897">
        <v>573</v>
      </c>
      <c r="AG77" s="896"/>
      <c r="AH77" s="896"/>
      <c r="AI77" s="896"/>
      <c r="AJ77" s="852"/>
      <c r="AK77" s="897">
        <v>35</v>
      </c>
      <c r="AL77" s="896"/>
      <c r="AM77" s="896"/>
      <c r="AN77" s="896"/>
      <c r="AO77" s="852"/>
      <c r="AP77" s="897" t="s">
        <v>571</v>
      </c>
      <c r="AQ77" s="896"/>
      <c r="AR77" s="896"/>
      <c r="AS77" s="896"/>
      <c r="AT77" s="852"/>
      <c r="AU77" s="897" t="s">
        <v>571</v>
      </c>
      <c r="AV77" s="896"/>
      <c r="AW77" s="896"/>
      <c r="AX77" s="896"/>
      <c r="AY77" s="852"/>
      <c r="AZ77" s="850"/>
      <c r="BA77" s="850"/>
      <c r="BB77" s="850"/>
      <c r="BC77" s="850"/>
      <c r="BD77" s="851"/>
      <c r="BE77" s="226"/>
      <c r="BF77" s="226"/>
      <c r="BG77" s="226"/>
      <c r="BH77" s="226"/>
      <c r="BI77" s="226"/>
      <c r="BJ77" s="226"/>
      <c r="BK77" s="226"/>
      <c r="BL77" s="226"/>
      <c r="BM77" s="226"/>
      <c r="BN77" s="226"/>
      <c r="BO77" s="226"/>
      <c r="BP77" s="226"/>
      <c r="BQ77" s="223">
        <v>71</v>
      </c>
      <c r="BR77" s="228"/>
      <c r="BS77" s="877"/>
      <c r="BT77" s="878"/>
      <c r="BU77" s="878"/>
      <c r="BV77" s="878"/>
      <c r="BW77" s="878"/>
      <c r="BX77" s="878"/>
      <c r="BY77" s="878"/>
      <c r="BZ77" s="878"/>
      <c r="CA77" s="878"/>
      <c r="CB77" s="878"/>
      <c r="CC77" s="878"/>
      <c r="CD77" s="878"/>
      <c r="CE77" s="878"/>
      <c r="CF77" s="878"/>
      <c r="CG77" s="883"/>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214"/>
    </row>
    <row r="78" spans="1:131" ht="26.4" customHeight="1" x14ac:dyDescent="0.2">
      <c r="A78" s="223">
        <v>11</v>
      </c>
      <c r="B78" s="891" t="s">
        <v>582</v>
      </c>
      <c r="C78" s="892"/>
      <c r="D78" s="892"/>
      <c r="E78" s="892"/>
      <c r="F78" s="892"/>
      <c r="G78" s="892"/>
      <c r="H78" s="892"/>
      <c r="I78" s="892"/>
      <c r="J78" s="892"/>
      <c r="K78" s="892"/>
      <c r="L78" s="892"/>
      <c r="M78" s="892"/>
      <c r="N78" s="892"/>
      <c r="O78" s="892"/>
      <c r="P78" s="893"/>
      <c r="Q78" s="894">
        <v>1476</v>
      </c>
      <c r="R78" s="848"/>
      <c r="S78" s="848"/>
      <c r="T78" s="848"/>
      <c r="U78" s="848"/>
      <c r="V78" s="848">
        <v>1261</v>
      </c>
      <c r="W78" s="848"/>
      <c r="X78" s="848"/>
      <c r="Y78" s="848"/>
      <c r="Z78" s="848"/>
      <c r="AA78" s="848">
        <v>215</v>
      </c>
      <c r="AB78" s="848"/>
      <c r="AC78" s="848"/>
      <c r="AD78" s="848"/>
      <c r="AE78" s="848"/>
      <c r="AF78" s="848">
        <v>215</v>
      </c>
      <c r="AG78" s="848"/>
      <c r="AH78" s="848"/>
      <c r="AI78" s="848"/>
      <c r="AJ78" s="848"/>
      <c r="AK78" s="848">
        <v>471</v>
      </c>
      <c r="AL78" s="848"/>
      <c r="AM78" s="848"/>
      <c r="AN78" s="848"/>
      <c r="AO78" s="848"/>
      <c r="AP78" s="848" t="s">
        <v>571</v>
      </c>
      <c r="AQ78" s="848"/>
      <c r="AR78" s="848"/>
      <c r="AS78" s="848"/>
      <c r="AT78" s="848"/>
      <c r="AU78" s="848" t="s">
        <v>571</v>
      </c>
      <c r="AV78" s="848"/>
      <c r="AW78" s="848"/>
      <c r="AX78" s="848"/>
      <c r="AY78" s="848"/>
      <c r="AZ78" s="850"/>
      <c r="BA78" s="850"/>
      <c r="BB78" s="850"/>
      <c r="BC78" s="850"/>
      <c r="BD78" s="851"/>
      <c r="BE78" s="226"/>
      <c r="BF78" s="226"/>
      <c r="BG78" s="226"/>
      <c r="BH78" s="226"/>
      <c r="BI78" s="226"/>
      <c r="BJ78" s="214"/>
      <c r="BK78" s="214"/>
      <c r="BL78" s="214"/>
      <c r="BM78" s="214"/>
      <c r="BN78" s="214"/>
      <c r="BO78" s="226"/>
      <c r="BP78" s="226"/>
      <c r="BQ78" s="223">
        <v>72</v>
      </c>
      <c r="BR78" s="228"/>
      <c r="BS78" s="877"/>
      <c r="BT78" s="878"/>
      <c r="BU78" s="878"/>
      <c r="BV78" s="878"/>
      <c r="BW78" s="878"/>
      <c r="BX78" s="878"/>
      <c r="BY78" s="878"/>
      <c r="BZ78" s="878"/>
      <c r="CA78" s="878"/>
      <c r="CB78" s="878"/>
      <c r="CC78" s="878"/>
      <c r="CD78" s="878"/>
      <c r="CE78" s="878"/>
      <c r="CF78" s="878"/>
      <c r="CG78" s="883"/>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214"/>
    </row>
    <row r="79" spans="1:131" ht="26.4" customHeight="1" x14ac:dyDescent="0.2">
      <c r="A79" s="223">
        <v>12</v>
      </c>
      <c r="B79" s="891" t="s">
        <v>583</v>
      </c>
      <c r="C79" s="892"/>
      <c r="D79" s="892"/>
      <c r="E79" s="892"/>
      <c r="F79" s="892"/>
      <c r="G79" s="892"/>
      <c r="H79" s="892"/>
      <c r="I79" s="892"/>
      <c r="J79" s="892"/>
      <c r="K79" s="892"/>
      <c r="L79" s="892"/>
      <c r="M79" s="892"/>
      <c r="N79" s="892"/>
      <c r="O79" s="892"/>
      <c r="P79" s="893"/>
      <c r="Q79" s="894">
        <v>391751</v>
      </c>
      <c r="R79" s="848"/>
      <c r="S79" s="848"/>
      <c r="T79" s="848"/>
      <c r="U79" s="848"/>
      <c r="V79" s="848">
        <v>379323</v>
      </c>
      <c r="W79" s="848"/>
      <c r="X79" s="848"/>
      <c r="Y79" s="848"/>
      <c r="Z79" s="848"/>
      <c r="AA79" s="848">
        <v>12429</v>
      </c>
      <c r="AB79" s="848"/>
      <c r="AC79" s="848"/>
      <c r="AD79" s="848"/>
      <c r="AE79" s="848"/>
      <c r="AF79" s="848">
        <v>12429</v>
      </c>
      <c r="AG79" s="848"/>
      <c r="AH79" s="848"/>
      <c r="AI79" s="848"/>
      <c r="AJ79" s="848"/>
      <c r="AK79" s="848">
        <v>85</v>
      </c>
      <c r="AL79" s="848"/>
      <c r="AM79" s="848"/>
      <c r="AN79" s="848"/>
      <c r="AO79" s="848"/>
      <c r="AP79" s="848" t="s">
        <v>571</v>
      </c>
      <c r="AQ79" s="848"/>
      <c r="AR79" s="848"/>
      <c r="AS79" s="848"/>
      <c r="AT79" s="848"/>
      <c r="AU79" s="848" t="s">
        <v>571</v>
      </c>
      <c r="AV79" s="848"/>
      <c r="AW79" s="848"/>
      <c r="AX79" s="848"/>
      <c r="AY79" s="848"/>
      <c r="AZ79" s="850"/>
      <c r="BA79" s="850"/>
      <c r="BB79" s="850"/>
      <c r="BC79" s="850"/>
      <c r="BD79" s="851"/>
      <c r="BE79" s="226"/>
      <c r="BF79" s="226"/>
      <c r="BG79" s="226"/>
      <c r="BH79" s="226"/>
      <c r="BI79" s="226"/>
      <c r="BJ79" s="214"/>
      <c r="BK79" s="214"/>
      <c r="BL79" s="214"/>
      <c r="BM79" s="214"/>
      <c r="BN79" s="214"/>
      <c r="BO79" s="226"/>
      <c r="BP79" s="226"/>
      <c r="BQ79" s="223">
        <v>73</v>
      </c>
      <c r="BR79" s="228"/>
      <c r="BS79" s="877"/>
      <c r="BT79" s="878"/>
      <c r="BU79" s="878"/>
      <c r="BV79" s="878"/>
      <c r="BW79" s="878"/>
      <c r="BX79" s="878"/>
      <c r="BY79" s="878"/>
      <c r="BZ79" s="878"/>
      <c r="CA79" s="878"/>
      <c r="CB79" s="878"/>
      <c r="CC79" s="878"/>
      <c r="CD79" s="878"/>
      <c r="CE79" s="878"/>
      <c r="CF79" s="878"/>
      <c r="CG79" s="883"/>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214"/>
    </row>
    <row r="80" spans="1:131" ht="26.4" customHeight="1" x14ac:dyDescent="0.2">
      <c r="A80" s="223">
        <v>13</v>
      </c>
      <c r="B80" s="891" t="s">
        <v>584</v>
      </c>
      <c r="C80" s="892"/>
      <c r="D80" s="892"/>
      <c r="E80" s="892"/>
      <c r="F80" s="892"/>
      <c r="G80" s="892"/>
      <c r="H80" s="892"/>
      <c r="I80" s="892"/>
      <c r="J80" s="892"/>
      <c r="K80" s="892"/>
      <c r="L80" s="892"/>
      <c r="M80" s="892"/>
      <c r="N80" s="892"/>
      <c r="O80" s="892"/>
      <c r="P80" s="893"/>
      <c r="Q80" s="894">
        <v>823</v>
      </c>
      <c r="R80" s="848"/>
      <c r="S80" s="848"/>
      <c r="T80" s="848"/>
      <c r="U80" s="848"/>
      <c r="V80" s="848">
        <v>800</v>
      </c>
      <c r="W80" s="848"/>
      <c r="X80" s="848"/>
      <c r="Y80" s="848"/>
      <c r="Z80" s="848"/>
      <c r="AA80" s="848">
        <v>23</v>
      </c>
      <c r="AB80" s="848"/>
      <c r="AC80" s="848"/>
      <c r="AD80" s="848"/>
      <c r="AE80" s="848"/>
      <c r="AF80" s="848">
        <v>23</v>
      </c>
      <c r="AG80" s="848"/>
      <c r="AH80" s="848"/>
      <c r="AI80" s="848"/>
      <c r="AJ80" s="848"/>
      <c r="AK80" s="848">
        <v>55</v>
      </c>
      <c r="AL80" s="848"/>
      <c r="AM80" s="848"/>
      <c r="AN80" s="848"/>
      <c r="AO80" s="848"/>
      <c r="AP80" s="848">
        <v>76</v>
      </c>
      <c r="AQ80" s="848"/>
      <c r="AR80" s="848"/>
      <c r="AS80" s="848"/>
      <c r="AT80" s="848"/>
      <c r="AU80" s="848">
        <v>28</v>
      </c>
      <c r="AV80" s="848"/>
      <c r="AW80" s="848"/>
      <c r="AX80" s="848"/>
      <c r="AY80" s="848"/>
      <c r="AZ80" s="850"/>
      <c r="BA80" s="850"/>
      <c r="BB80" s="850"/>
      <c r="BC80" s="850"/>
      <c r="BD80" s="851"/>
      <c r="BE80" s="226"/>
      <c r="BF80" s="226"/>
      <c r="BG80" s="226"/>
      <c r="BH80" s="226"/>
      <c r="BI80" s="226"/>
      <c r="BJ80" s="226"/>
      <c r="BK80" s="226"/>
      <c r="BL80" s="226"/>
      <c r="BM80" s="226"/>
      <c r="BN80" s="226"/>
      <c r="BO80" s="226"/>
      <c r="BP80" s="226"/>
      <c r="BQ80" s="223">
        <v>74</v>
      </c>
      <c r="BR80" s="228"/>
      <c r="BS80" s="877"/>
      <c r="BT80" s="878"/>
      <c r="BU80" s="878"/>
      <c r="BV80" s="878"/>
      <c r="BW80" s="878"/>
      <c r="BX80" s="878"/>
      <c r="BY80" s="878"/>
      <c r="BZ80" s="878"/>
      <c r="CA80" s="878"/>
      <c r="CB80" s="878"/>
      <c r="CC80" s="878"/>
      <c r="CD80" s="878"/>
      <c r="CE80" s="878"/>
      <c r="CF80" s="878"/>
      <c r="CG80" s="883"/>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214"/>
    </row>
    <row r="81" spans="1:131" ht="26.4" customHeight="1" x14ac:dyDescent="0.2">
      <c r="A81" s="223">
        <v>14</v>
      </c>
      <c r="B81" s="891" t="s">
        <v>585</v>
      </c>
      <c r="C81" s="892"/>
      <c r="D81" s="892"/>
      <c r="E81" s="892"/>
      <c r="F81" s="892"/>
      <c r="G81" s="892"/>
      <c r="H81" s="892"/>
      <c r="I81" s="892"/>
      <c r="J81" s="892"/>
      <c r="K81" s="892"/>
      <c r="L81" s="892"/>
      <c r="M81" s="892"/>
      <c r="N81" s="892"/>
      <c r="O81" s="892"/>
      <c r="P81" s="893"/>
      <c r="Q81" s="894">
        <v>2495</v>
      </c>
      <c r="R81" s="848"/>
      <c r="S81" s="848"/>
      <c r="T81" s="848"/>
      <c r="U81" s="848"/>
      <c r="V81" s="848">
        <v>2494</v>
      </c>
      <c r="W81" s="848"/>
      <c r="X81" s="848"/>
      <c r="Y81" s="848"/>
      <c r="Z81" s="848"/>
      <c r="AA81" s="848">
        <v>1</v>
      </c>
      <c r="AB81" s="848"/>
      <c r="AC81" s="848"/>
      <c r="AD81" s="848"/>
      <c r="AE81" s="848"/>
      <c r="AF81" s="848">
        <v>1</v>
      </c>
      <c r="AG81" s="848"/>
      <c r="AH81" s="848"/>
      <c r="AI81" s="848"/>
      <c r="AJ81" s="848"/>
      <c r="AK81" s="848" t="s">
        <v>571</v>
      </c>
      <c r="AL81" s="848"/>
      <c r="AM81" s="848"/>
      <c r="AN81" s="848"/>
      <c r="AO81" s="848"/>
      <c r="AP81" s="848" t="s">
        <v>571</v>
      </c>
      <c r="AQ81" s="848"/>
      <c r="AR81" s="848"/>
      <c r="AS81" s="848"/>
      <c r="AT81" s="848"/>
      <c r="AU81" s="848" t="s">
        <v>571</v>
      </c>
      <c r="AV81" s="848"/>
      <c r="AW81" s="848"/>
      <c r="AX81" s="848"/>
      <c r="AY81" s="848"/>
      <c r="AZ81" s="850"/>
      <c r="BA81" s="850"/>
      <c r="BB81" s="850"/>
      <c r="BC81" s="850"/>
      <c r="BD81" s="851"/>
      <c r="BE81" s="226"/>
      <c r="BF81" s="226"/>
      <c r="BG81" s="226"/>
      <c r="BH81" s="226"/>
      <c r="BI81" s="226"/>
      <c r="BJ81" s="226"/>
      <c r="BK81" s="226"/>
      <c r="BL81" s="226"/>
      <c r="BM81" s="226"/>
      <c r="BN81" s="226"/>
      <c r="BO81" s="226"/>
      <c r="BP81" s="226"/>
      <c r="BQ81" s="223">
        <v>75</v>
      </c>
      <c r="BR81" s="228"/>
      <c r="BS81" s="877"/>
      <c r="BT81" s="878"/>
      <c r="BU81" s="878"/>
      <c r="BV81" s="878"/>
      <c r="BW81" s="878"/>
      <c r="BX81" s="878"/>
      <c r="BY81" s="878"/>
      <c r="BZ81" s="878"/>
      <c r="CA81" s="878"/>
      <c r="CB81" s="878"/>
      <c r="CC81" s="878"/>
      <c r="CD81" s="878"/>
      <c r="CE81" s="878"/>
      <c r="CF81" s="878"/>
      <c r="CG81" s="883"/>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214"/>
    </row>
    <row r="82" spans="1:131" ht="26.4" customHeight="1" x14ac:dyDescent="0.2">
      <c r="A82" s="223">
        <v>15</v>
      </c>
      <c r="B82" s="898"/>
      <c r="C82" s="899"/>
      <c r="D82" s="899"/>
      <c r="E82" s="899"/>
      <c r="F82" s="899"/>
      <c r="G82" s="899"/>
      <c r="H82" s="899"/>
      <c r="I82" s="899"/>
      <c r="J82" s="899"/>
      <c r="K82" s="899"/>
      <c r="L82" s="899"/>
      <c r="M82" s="899"/>
      <c r="N82" s="899"/>
      <c r="O82" s="899"/>
      <c r="P82" s="900"/>
      <c r="Q82" s="894"/>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50"/>
      <c r="BA82" s="850"/>
      <c r="BB82" s="850"/>
      <c r="BC82" s="850"/>
      <c r="BD82" s="851"/>
      <c r="BE82" s="226"/>
      <c r="BF82" s="226"/>
      <c r="BG82" s="226"/>
      <c r="BH82" s="226"/>
      <c r="BI82" s="226"/>
      <c r="BJ82" s="226"/>
      <c r="BK82" s="226"/>
      <c r="BL82" s="226"/>
      <c r="BM82" s="226"/>
      <c r="BN82" s="226"/>
      <c r="BO82" s="226"/>
      <c r="BP82" s="226"/>
      <c r="BQ82" s="223">
        <v>76</v>
      </c>
      <c r="BR82" s="228"/>
      <c r="BS82" s="877"/>
      <c r="BT82" s="878"/>
      <c r="BU82" s="878"/>
      <c r="BV82" s="878"/>
      <c r="BW82" s="878"/>
      <c r="BX82" s="878"/>
      <c r="BY82" s="878"/>
      <c r="BZ82" s="878"/>
      <c r="CA82" s="878"/>
      <c r="CB82" s="878"/>
      <c r="CC82" s="878"/>
      <c r="CD82" s="878"/>
      <c r="CE82" s="878"/>
      <c r="CF82" s="878"/>
      <c r="CG82" s="883"/>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214"/>
    </row>
    <row r="83" spans="1:131" ht="26.4" customHeight="1" x14ac:dyDescent="0.2">
      <c r="A83" s="223">
        <v>16</v>
      </c>
      <c r="B83" s="898"/>
      <c r="C83" s="899"/>
      <c r="D83" s="899"/>
      <c r="E83" s="899"/>
      <c r="F83" s="899"/>
      <c r="G83" s="899"/>
      <c r="H83" s="899"/>
      <c r="I83" s="899"/>
      <c r="J83" s="899"/>
      <c r="K83" s="899"/>
      <c r="L83" s="899"/>
      <c r="M83" s="899"/>
      <c r="N83" s="899"/>
      <c r="O83" s="899"/>
      <c r="P83" s="900"/>
      <c r="Q83" s="894"/>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50"/>
      <c r="BA83" s="850"/>
      <c r="BB83" s="850"/>
      <c r="BC83" s="850"/>
      <c r="BD83" s="851"/>
      <c r="BE83" s="226"/>
      <c r="BF83" s="226"/>
      <c r="BG83" s="226"/>
      <c r="BH83" s="226"/>
      <c r="BI83" s="226"/>
      <c r="BJ83" s="226"/>
      <c r="BK83" s="226"/>
      <c r="BL83" s="226"/>
      <c r="BM83" s="226"/>
      <c r="BN83" s="226"/>
      <c r="BO83" s="226"/>
      <c r="BP83" s="226"/>
      <c r="BQ83" s="223">
        <v>77</v>
      </c>
      <c r="BR83" s="228"/>
      <c r="BS83" s="877"/>
      <c r="BT83" s="878"/>
      <c r="BU83" s="878"/>
      <c r="BV83" s="878"/>
      <c r="BW83" s="878"/>
      <c r="BX83" s="878"/>
      <c r="BY83" s="878"/>
      <c r="BZ83" s="878"/>
      <c r="CA83" s="878"/>
      <c r="CB83" s="878"/>
      <c r="CC83" s="878"/>
      <c r="CD83" s="878"/>
      <c r="CE83" s="878"/>
      <c r="CF83" s="878"/>
      <c r="CG83" s="883"/>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214"/>
    </row>
    <row r="84" spans="1:131" ht="26.4" customHeight="1" x14ac:dyDescent="0.2">
      <c r="A84" s="223">
        <v>17</v>
      </c>
      <c r="B84" s="898"/>
      <c r="C84" s="899"/>
      <c r="D84" s="899"/>
      <c r="E84" s="899"/>
      <c r="F84" s="899"/>
      <c r="G84" s="899"/>
      <c r="H84" s="899"/>
      <c r="I84" s="899"/>
      <c r="J84" s="899"/>
      <c r="K84" s="899"/>
      <c r="L84" s="899"/>
      <c r="M84" s="899"/>
      <c r="N84" s="899"/>
      <c r="O84" s="899"/>
      <c r="P84" s="900"/>
      <c r="Q84" s="894"/>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50"/>
      <c r="BA84" s="850"/>
      <c r="BB84" s="850"/>
      <c r="BC84" s="850"/>
      <c r="BD84" s="851"/>
      <c r="BE84" s="226"/>
      <c r="BF84" s="226"/>
      <c r="BG84" s="226"/>
      <c r="BH84" s="226"/>
      <c r="BI84" s="226"/>
      <c r="BJ84" s="226"/>
      <c r="BK84" s="226"/>
      <c r="BL84" s="226"/>
      <c r="BM84" s="226"/>
      <c r="BN84" s="226"/>
      <c r="BO84" s="226"/>
      <c r="BP84" s="226"/>
      <c r="BQ84" s="223">
        <v>78</v>
      </c>
      <c r="BR84" s="228"/>
      <c r="BS84" s="877"/>
      <c r="BT84" s="878"/>
      <c r="BU84" s="878"/>
      <c r="BV84" s="878"/>
      <c r="BW84" s="878"/>
      <c r="BX84" s="878"/>
      <c r="BY84" s="878"/>
      <c r="BZ84" s="878"/>
      <c r="CA84" s="878"/>
      <c r="CB84" s="878"/>
      <c r="CC84" s="878"/>
      <c r="CD84" s="878"/>
      <c r="CE84" s="878"/>
      <c r="CF84" s="878"/>
      <c r="CG84" s="883"/>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214"/>
    </row>
    <row r="85" spans="1:131" ht="26.4" customHeight="1" x14ac:dyDescent="0.2">
      <c r="A85" s="223">
        <v>18</v>
      </c>
      <c r="B85" s="898"/>
      <c r="C85" s="899"/>
      <c r="D85" s="899"/>
      <c r="E85" s="899"/>
      <c r="F85" s="899"/>
      <c r="G85" s="899"/>
      <c r="H85" s="899"/>
      <c r="I85" s="899"/>
      <c r="J85" s="899"/>
      <c r="K85" s="899"/>
      <c r="L85" s="899"/>
      <c r="M85" s="899"/>
      <c r="N85" s="899"/>
      <c r="O85" s="899"/>
      <c r="P85" s="900"/>
      <c r="Q85" s="894"/>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50"/>
      <c r="BA85" s="850"/>
      <c r="BB85" s="850"/>
      <c r="BC85" s="850"/>
      <c r="BD85" s="851"/>
      <c r="BE85" s="226"/>
      <c r="BF85" s="226"/>
      <c r="BG85" s="226"/>
      <c r="BH85" s="226"/>
      <c r="BI85" s="226"/>
      <c r="BJ85" s="226"/>
      <c r="BK85" s="226"/>
      <c r="BL85" s="226"/>
      <c r="BM85" s="226"/>
      <c r="BN85" s="226"/>
      <c r="BO85" s="226"/>
      <c r="BP85" s="226"/>
      <c r="BQ85" s="223">
        <v>79</v>
      </c>
      <c r="BR85" s="228"/>
      <c r="BS85" s="877"/>
      <c r="BT85" s="878"/>
      <c r="BU85" s="878"/>
      <c r="BV85" s="878"/>
      <c r="BW85" s="878"/>
      <c r="BX85" s="878"/>
      <c r="BY85" s="878"/>
      <c r="BZ85" s="878"/>
      <c r="CA85" s="878"/>
      <c r="CB85" s="878"/>
      <c r="CC85" s="878"/>
      <c r="CD85" s="878"/>
      <c r="CE85" s="878"/>
      <c r="CF85" s="878"/>
      <c r="CG85" s="883"/>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214"/>
    </row>
    <row r="86" spans="1:131" ht="26.4" customHeight="1" x14ac:dyDescent="0.2">
      <c r="A86" s="223">
        <v>19</v>
      </c>
      <c r="B86" s="898"/>
      <c r="C86" s="899"/>
      <c r="D86" s="899"/>
      <c r="E86" s="899"/>
      <c r="F86" s="899"/>
      <c r="G86" s="899"/>
      <c r="H86" s="899"/>
      <c r="I86" s="899"/>
      <c r="J86" s="899"/>
      <c r="K86" s="899"/>
      <c r="L86" s="899"/>
      <c r="M86" s="899"/>
      <c r="N86" s="899"/>
      <c r="O86" s="899"/>
      <c r="P86" s="900"/>
      <c r="Q86" s="894"/>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50"/>
      <c r="BA86" s="850"/>
      <c r="BB86" s="850"/>
      <c r="BC86" s="850"/>
      <c r="BD86" s="851"/>
      <c r="BE86" s="226"/>
      <c r="BF86" s="226"/>
      <c r="BG86" s="226"/>
      <c r="BH86" s="226"/>
      <c r="BI86" s="226"/>
      <c r="BJ86" s="226"/>
      <c r="BK86" s="226"/>
      <c r="BL86" s="226"/>
      <c r="BM86" s="226"/>
      <c r="BN86" s="226"/>
      <c r="BO86" s="226"/>
      <c r="BP86" s="226"/>
      <c r="BQ86" s="223">
        <v>80</v>
      </c>
      <c r="BR86" s="228"/>
      <c r="BS86" s="877"/>
      <c r="BT86" s="878"/>
      <c r="BU86" s="878"/>
      <c r="BV86" s="878"/>
      <c r="BW86" s="878"/>
      <c r="BX86" s="878"/>
      <c r="BY86" s="878"/>
      <c r="BZ86" s="878"/>
      <c r="CA86" s="878"/>
      <c r="CB86" s="878"/>
      <c r="CC86" s="878"/>
      <c r="CD86" s="878"/>
      <c r="CE86" s="878"/>
      <c r="CF86" s="878"/>
      <c r="CG86" s="883"/>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214"/>
    </row>
    <row r="87" spans="1:131" ht="26.4" customHeight="1" x14ac:dyDescent="0.2">
      <c r="A87" s="229">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26"/>
      <c r="BF87" s="226"/>
      <c r="BG87" s="226"/>
      <c r="BH87" s="226"/>
      <c r="BI87" s="226"/>
      <c r="BJ87" s="226"/>
      <c r="BK87" s="226"/>
      <c r="BL87" s="226"/>
      <c r="BM87" s="226"/>
      <c r="BN87" s="226"/>
      <c r="BO87" s="226"/>
      <c r="BP87" s="226"/>
      <c r="BQ87" s="223">
        <v>81</v>
      </c>
      <c r="BR87" s="228"/>
      <c r="BS87" s="877"/>
      <c r="BT87" s="878"/>
      <c r="BU87" s="878"/>
      <c r="BV87" s="878"/>
      <c r="BW87" s="878"/>
      <c r="BX87" s="878"/>
      <c r="BY87" s="878"/>
      <c r="BZ87" s="878"/>
      <c r="CA87" s="878"/>
      <c r="CB87" s="878"/>
      <c r="CC87" s="878"/>
      <c r="CD87" s="878"/>
      <c r="CE87" s="878"/>
      <c r="CF87" s="878"/>
      <c r="CG87" s="883"/>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214"/>
    </row>
    <row r="88" spans="1:131" ht="26.4" customHeight="1" thickBot="1" x14ac:dyDescent="0.25">
      <c r="A88" s="225" t="s">
        <v>394</v>
      </c>
      <c r="B88" s="807" t="s">
        <v>421</v>
      </c>
      <c r="C88" s="808"/>
      <c r="D88" s="808"/>
      <c r="E88" s="808"/>
      <c r="F88" s="808"/>
      <c r="G88" s="808"/>
      <c r="H88" s="808"/>
      <c r="I88" s="808"/>
      <c r="J88" s="808"/>
      <c r="K88" s="808"/>
      <c r="L88" s="808"/>
      <c r="M88" s="808"/>
      <c r="N88" s="808"/>
      <c r="O88" s="808"/>
      <c r="P88" s="809"/>
      <c r="Q88" s="858"/>
      <c r="R88" s="859"/>
      <c r="S88" s="859"/>
      <c r="T88" s="859"/>
      <c r="U88" s="859"/>
      <c r="V88" s="859"/>
      <c r="W88" s="859"/>
      <c r="X88" s="859"/>
      <c r="Y88" s="859"/>
      <c r="Z88" s="859"/>
      <c r="AA88" s="859"/>
      <c r="AB88" s="859"/>
      <c r="AC88" s="859"/>
      <c r="AD88" s="859"/>
      <c r="AE88" s="859"/>
      <c r="AF88" s="862">
        <v>15587</v>
      </c>
      <c r="AG88" s="862"/>
      <c r="AH88" s="862"/>
      <c r="AI88" s="862"/>
      <c r="AJ88" s="862"/>
      <c r="AK88" s="859"/>
      <c r="AL88" s="859"/>
      <c r="AM88" s="859"/>
      <c r="AN88" s="859"/>
      <c r="AO88" s="859"/>
      <c r="AP88" s="862">
        <v>4731</v>
      </c>
      <c r="AQ88" s="862"/>
      <c r="AR88" s="862"/>
      <c r="AS88" s="862"/>
      <c r="AT88" s="862"/>
      <c r="AU88" s="862">
        <v>60</v>
      </c>
      <c r="AV88" s="862"/>
      <c r="AW88" s="862"/>
      <c r="AX88" s="862"/>
      <c r="AY88" s="862"/>
      <c r="AZ88" s="867"/>
      <c r="BA88" s="867"/>
      <c r="BB88" s="867"/>
      <c r="BC88" s="867"/>
      <c r="BD88" s="868"/>
      <c r="BE88" s="226"/>
      <c r="BF88" s="226"/>
      <c r="BG88" s="226"/>
      <c r="BH88" s="226"/>
      <c r="BI88" s="226"/>
      <c r="BJ88" s="226"/>
      <c r="BK88" s="226"/>
      <c r="BL88" s="226"/>
      <c r="BM88" s="226"/>
      <c r="BN88" s="226"/>
      <c r="BO88" s="226"/>
      <c r="BP88" s="226"/>
      <c r="BQ88" s="223">
        <v>82</v>
      </c>
      <c r="BR88" s="228"/>
      <c r="BS88" s="877"/>
      <c r="BT88" s="878"/>
      <c r="BU88" s="878"/>
      <c r="BV88" s="878"/>
      <c r="BW88" s="878"/>
      <c r="BX88" s="878"/>
      <c r="BY88" s="878"/>
      <c r="BZ88" s="878"/>
      <c r="CA88" s="878"/>
      <c r="CB88" s="878"/>
      <c r="CC88" s="878"/>
      <c r="CD88" s="878"/>
      <c r="CE88" s="878"/>
      <c r="CF88" s="878"/>
      <c r="CG88" s="883"/>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214"/>
    </row>
    <row r="89" spans="1:131" ht="26.4"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77"/>
      <c r="BT89" s="878"/>
      <c r="BU89" s="878"/>
      <c r="BV89" s="878"/>
      <c r="BW89" s="878"/>
      <c r="BX89" s="878"/>
      <c r="BY89" s="878"/>
      <c r="BZ89" s="878"/>
      <c r="CA89" s="878"/>
      <c r="CB89" s="878"/>
      <c r="CC89" s="878"/>
      <c r="CD89" s="878"/>
      <c r="CE89" s="878"/>
      <c r="CF89" s="878"/>
      <c r="CG89" s="883"/>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214"/>
    </row>
    <row r="90" spans="1:131" ht="26.4"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77"/>
      <c r="BT90" s="878"/>
      <c r="BU90" s="878"/>
      <c r="BV90" s="878"/>
      <c r="BW90" s="878"/>
      <c r="BX90" s="878"/>
      <c r="BY90" s="878"/>
      <c r="BZ90" s="878"/>
      <c r="CA90" s="878"/>
      <c r="CB90" s="878"/>
      <c r="CC90" s="878"/>
      <c r="CD90" s="878"/>
      <c r="CE90" s="878"/>
      <c r="CF90" s="878"/>
      <c r="CG90" s="883"/>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214"/>
    </row>
    <row r="91" spans="1:131" ht="26.4"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77"/>
      <c r="BT91" s="878"/>
      <c r="BU91" s="878"/>
      <c r="BV91" s="878"/>
      <c r="BW91" s="878"/>
      <c r="BX91" s="878"/>
      <c r="BY91" s="878"/>
      <c r="BZ91" s="878"/>
      <c r="CA91" s="878"/>
      <c r="CB91" s="878"/>
      <c r="CC91" s="878"/>
      <c r="CD91" s="878"/>
      <c r="CE91" s="878"/>
      <c r="CF91" s="878"/>
      <c r="CG91" s="883"/>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214"/>
    </row>
    <row r="92" spans="1:131" ht="26.4"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77"/>
      <c r="BT92" s="878"/>
      <c r="BU92" s="878"/>
      <c r="BV92" s="878"/>
      <c r="BW92" s="878"/>
      <c r="BX92" s="878"/>
      <c r="BY92" s="878"/>
      <c r="BZ92" s="878"/>
      <c r="CA92" s="878"/>
      <c r="CB92" s="878"/>
      <c r="CC92" s="878"/>
      <c r="CD92" s="878"/>
      <c r="CE92" s="878"/>
      <c r="CF92" s="878"/>
      <c r="CG92" s="883"/>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214"/>
    </row>
    <row r="93" spans="1:131" ht="26.4"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77"/>
      <c r="BT93" s="878"/>
      <c r="BU93" s="878"/>
      <c r="BV93" s="878"/>
      <c r="BW93" s="878"/>
      <c r="BX93" s="878"/>
      <c r="BY93" s="878"/>
      <c r="BZ93" s="878"/>
      <c r="CA93" s="878"/>
      <c r="CB93" s="878"/>
      <c r="CC93" s="878"/>
      <c r="CD93" s="878"/>
      <c r="CE93" s="878"/>
      <c r="CF93" s="878"/>
      <c r="CG93" s="883"/>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214"/>
    </row>
    <row r="94" spans="1:131" ht="26.4"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77"/>
      <c r="BT94" s="878"/>
      <c r="BU94" s="878"/>
      <c r="BV94" s="878"/>
      <c r="BW94" s="878"/>
      <c r="BX94" s="878"/>
      <c r="BY94" s="878"/>
      <c r="BZ94" s="878"/>
      <c r="CA94" s="878"/>
      <c r="CB94" s="878"/>
      <c r="CC94" s="878"/>
      <c r="CD94" s="878"/>
      <c r="CE94" s="878"/>
      <c r="CF94" s="878"/>
      <c r="CG94" s="883"/>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214"/>
    </row>
    <row r="95" spans="1:131" ht="26.4"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77"/>
      <c r="BT95" s="878"/>
      <c r="BU95" s="878"/>
      <c r="BV95" s="878"/>
      <c r="BW95" s="878"/>
      <c r="BX95" s="878"/>
      <c r="BY95" s="878"/>
      <c r="BZ95" s="878"/>
      <c r="CA95" s="878"/>
      <c r="CB95" s="878"/>
      <c r="CC95" s="878"/>
      <c r="CD95" s="878"/>
      <c r="CE95" s="878"/>
      <c r="CF95" s="878"/>
      <c r="CG95" s="883"/>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214"/>
    </row>
    <row r="96" spans="1:131" ht="26.4"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77"/>
      <c r="BT96" s="878"/>
      <c r="BU96" s="878"/>
      <c r="BV96" s="878"/>
      <c r="BW96" s="878"/>
      <c r="BX96" s="878"/>
      <c r="BY96" s="878"/>
      <c r="BZ96" s="878"/>
      <c r="CA96" s="878"/>
      <c r="CB96" s="878"/>
      <c r="CC96" s="878"/>
      <c r="CD96" s="878"/>
      <c r="CE96" s="878"/>
      <c r="CF96" s="878"/>
      <c r="CG96" s="883"/>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214"/>
    </row>
    <row r="97" spans="1:131" ht="26.4"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77"/>
      <c r="BT97" s="878"/>
      <c r="BU97" s="878"/>
      <c r="BV97" s="878"/>
      <c r="BW97" s="878"/>
      <c r="BX97" s="878"/>
      <c r="BY97" s="878"/>
      <c r="BZ97" s="878"/>
      <c r="CA97" s="878"/>
      <c r="CB97" s="878"/>
      <c r="CC97" s="878"/>
      <c r="CD97" s="878"/>
      <c r="CE97" s="878"/>
      <c r="CF97" s="878"/>
      <c r="CG97" s="883"/>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214"/>
    </row>
    <row r="98" spans="1:131" ht="26.4"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77"/>
      <c r="BT98" s="878"/>
      <c r="BU98" s="878"/>
      <c r="BV98" s="878"/>
      <c r="BW98" s="878"/>
      <c r="BX98" s="878"/>
      <c r="BY98" s="878"/>
      <c r="BZ98" s="878"/>
      <c r="CA98" s="878"/>
      <c r="CB98" s="878"/>
      <c r="CC98" s="878"/>
      <c r="CD98" s="878"/>
      <c r="CE98" s="878"/>
      <c r="CF98" s="878"/>
      <c r="CG98" s="883"/>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214"/>
    </row>
    <row r="99" spans="1:131" ht="26.4"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77"/>
      <c r="BT99" s="878"/>
      <c r="BU99" s="878"/>
      <c r="BV99" s="878"/>
      <c r="BW99" s="878"/>
      <c r="BX99" s="878"/>
      <c r="BY99" s="878"/>
      <c r="BZ99" s="878"/>
      <c r="CA99" s="878"/>
      <c r="CB99" s="878"/>
      <c r="CC99" s="878"/>
      <c r="CD99" s="878"/>
      <c r="CE99" s="878"/>
      <c r="CF99" s="878"/>
      <c r="CG99" s="883"/>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214"/>
    </row>
    <row r="100" spans="1:131" ht="26.4"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77"/>
      <c r="BT100" s="878"/>
      <c r="BU100" s="878"/>
      <c r="BV100" s="878"/>
      <c r="BW100" s="878"/>
      <c r="BX100" s="878"/>
      <c r="BY100" s="878"/>
      <c r="BZ100" s="878"/>
      <c r="CA100" s="878"/>
      <c r="CB100" s="878"/>
      <c r="CC100" s="878"/>
      <c r="CD100" s="878"/>
      <c r="CE100" s="878"/>
      <c r="CF100" s="878"/>
      <c r="CG100" s="883"/>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214"/>
    </row>
    <row r="101" spans="1:131" ht="26.4"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77"/>
      <c r="BT101" s="878"/>
      <c r="BU101" s="878"/>
      <c r="BV101" s="878"/>
      <c r="BW101" s="878"/>
      <c r="BX101" s="878"/>
      <c r="BY101" s="878"/>
      <c r="BZ101" s="878"/>
      <c r="CA101" s="878"/>
      <c r="CB101" s="878"/>
      <c r="CC101" s="878"/>
      <c r="CD101" s="878"/>
      <c r="CE101" s="878"/>
      <c r="CF101" s="878"/>
      <c r="CG101" s="883"/>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214"/>
    </row>
    <row r="102" spans="1:131" ht="26.4"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807" t="s">
        <v>422</v>
      </c>
      <c r="BS102" s="808"/>
      <c r="BT102" s="808"/>
      <c r="BU102" s="808"/>
      <c r="BV102" s="808"/>
      <c r="BW102" s="808"/>
      <c r="BX102" s="808"/>
      <c r="BY102" s="808"/>
      <c r="BZ102" s="808"/>
      <c r="CA102" s="808"/>
      <c r="CB102" s="808"/>
      <c r="CC102" s="808"/>
      <c r="CD102" s="808"/>
      <c r="CE102" s="808"/>
      <c r="CF102" s="808"/>
      <c r="CG102" s="809"/>
      <c r="CH102" s="908"/>
      <c r="CI102" s="909"/>
      <c r="CJ102" s="909"/>
      <c r="CK102" s="909"/>
      <c r="CL102" s="910"/>
      <c r="CM102" s="908"/>
      <c r="CN102" s="909"/>
      <c r="CO102" s="909"/>
      <c r="CP102" s="909"/>
      <c r="CQ102" s="910"/>
      <c r="CR102" s="911">
        <v>1</v>
      </c>
      <c r="CS102" s="870"/>
      <c r="CT102" s="870"/>
      <c r="CU102" s="870"/>
      <c r="CV102" s="912"/>
      <c r="CW102" s="911" t="s">
        <v>595</v>
      </c>
      <c r="CX102" s="870"/>
      <c r="CY102" s="870"/>
      <c r="CZ102" s="870"/>
      <c r="DA102" s="912"/>
      <c r="DB102" s="911" t="s">
        <v>595</v>
      </c>
      <c r="DC102" s="870"/>
      <c r="DD102" s="870"/>
      <c r="DE102" s="870"/>
      <c r="DF102" s="912"/>
      <c r="DG102" s="911" t="s">
        <v>595</v>
      </c>
      <c r="DH102" s="870"/>
      <c r="DI102" s="870"/>
      <c r="DJ102" s="870"/>
      <c r="DK102" s="912"/>
      <c r="DL102" s="911" t="s">
        <v>595</v>
      </c>
      <c r="DM102" s="870"/>
      <c r="DN102" s="870"/>
      <c r="DO102" s="870"/>
      <c r="DP102" s="912"/>
      <c r="DQ102" s="911" t="s">
        <v>595</v>
      </c>
      <c r="DR102" s="870"/>
      <c r="DS102" s="870"/>
      <c r="DT102" s="870"/>
      <c r="DU102" s="912"/>
      <c r="DV102" s="807"/>
      <c r="DW102" s="808"/>
      <c r="DX102" s="808"/>
      <c r="DY102" s="808"/>
      <c r="DZ102" s="935"/>
      <c r="EA102" s="214"/>
    </row>
    <row r="103" spans="1:131" ht="26.4"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36" t="s">
        <v>423</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14"/>
    </row>
    <row r="104" spans="1:131" ht="26.4"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37" t="s">
        <v>424</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4" customHeight="1" thickBot="1" x14ac:dyDescent="0.25">
      <c r="A107" s="218" t="s">
        <v>425</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426</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4" customHeight="1" x14ac:dyDescent="0.2">
      <c r="A108" s="938" t="s">
        <v>427</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428</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14" customFormat="1" ht="26.4" customHeight="1" x14ac:dyDescent="0.2">
      <c r="A109" s="933" t="s">
        <v>429</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430</v>
      </c>
      <c r="AB109" s="914"/>
      <c r="AC109" s="914"/>
      <c r="AD109" s="914"/>
      <c r="AE109" s="915"/>
      <c r="AF109" s="913" t="s">
        <v>431</v>
      </c>
      <c r="AG109" s="914"/>
      <c r="AH109" s="914"/>
      <c r="AI109" s="914"/>
      <c r="AJ109" s="915"/>
      <c r="AK109" s="913" t="s">
        <v>309</v>
      </c>
      <c r="AL109" s="914"/>
      <c r="AM109" s="914"/>
      <c r="AN109" s="914"/>
      <c r="AO109" s="915"/>
      <c r="AP109" s="913" t="s">
        <v>432</v>
      </c>
      <c r="AQ109" s="914"/>
      <c r="AR109" s="914"/>
      <c r="AS109" s="914"/>
      <c r="AT109" s="916"/>
      <c r="AU109" s="933" t="s">
        <v>429</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430</v>
      </c>
      <c r="BR109" s="914"/>
      <c r="BS109" s="914"/>
      <c r="BT109" s="914"/>
      <c r="BU109" s="915"/>
      <c r="BV109" s="913" t="s">
        <v>431</v>
      </c>
      <c r="BW109" s="914"/>
      <c r="BX109" s="914"/>
      <c r="BY109" s="914"/>
      <c r="BZ109" s="915"/>
      <c r="CA109" s="913" t="s">
        <v>309</v>
      </c>
      <c r="CB109" s="914"/>
      <c r="CC109" s="914"/>
      <c r="CD109" s="914"/>
      <c r="CE109" s="915"/>
      <c r="CF109" s="934" t="s">
        <v>432</v>
      </c>
      <c r="CG109" s="934"/>
      <c r="CH109" s="934"/>
      <c r="CI109" s="934"/>
      <c r="CJ109" s="934"/>
      <c r="CK109" s="913" t="s">
        <v>433</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430</v>
      </c>
      <c r="DH109" s="914"/>
      <c r="DI109" s="914"/>
      <c r="DJ109" s="914"/>
      <c r="DK109" s="915"/>
      <c r="DL109" s="913" t="s">
        <v>431</v>
      </c>
      <c r="DM109" s="914"/>
      <c r="DN109" s="914"/>
      <c r="DO109" s="914"/>
      <c r="DP109" s="915"/>
      <c r="DQ109" s="913" t="s">
        <v>309</v>
      </c>
      <c r="DR109" s="914"/>
      <c r="DS109" s="914"/>
      <c r="DT109" s="914"/>
      <c r="DU109" s="915"/>
      <c r="DV109" s="913" t="s">
        <v>432</v>
      </c>
      <c r="DW109" s="914"/>
      <c r="DX109" s="914"/>
      <c r="DY109" s="914"/>
      <c r="DZ109" s="916"/>
    </row>
    <row r="110" spans="1:131" s="214" customFormat="1" ht="26.4" customHeight="1" x14ac:dyDescent="0.2">
      <c r="A110" s="917" t="s">
        <v>434</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108207</v>
      </c>
      <c r="AB110" s="921"/>
      <c r="AC110" s="921"/>
      <c r="AD110" s="921"/>
      <c r="AE110" s="922"/>
      <c r="AF110" s="923">
        <v>121892</v>
      </c>
      <c r="AG110" s="921"/>
      <c r="AH110" s="921"/>
      <c r="AI110" s="921"/>
      <c r="AJ110" s="922"/>
      <c r="AK110" s="923">
        <v>133166</v>
      </c>
      <c r="AL110" s="921"/>
      <c r="AM110" s="921"/>
      <c r="AN110" s="921"/>
      <c r="AO110" s="922"/>
      <c r="AP110" s="924">
        <v>14.4</v>
      </c>
      <c r="AQ110" s="925"/>
      <c r="AR110" s="925"/>
      <c r="AS110" s="925"/>
      <c r="AT110" s="926"/>
      <c r="AU110" s="927" t="s">
        <v>73</v>
      </c>
      <c r="AV110" s="928"/>
      <c r="AW110" s="928"/>
      <c r="AX110" s="928"/>
      <c r="AY110" s="928"/>
      <c r="AZ110" s="950" t="s">
        <v>435</v>
      </c>
      <c r="BA110" s="918"/>
      <c r="BB110" s="918"/>
      <c r="BC110" s="918"/>
      <c r="BD110" s="918"/>
      <c r="BE110" s="918"/>
      <c r="BF110" s="918"/>
      <c r="BG110" s="918"/>
      <c r="BH110" s="918"/>
      <c r="BI110" s="918"/>
      <c r="BJ110" s="918"/>
      <c r="BK110" s="918"/>
      <c r="BL110" s="918"/>
      <c r="BM110" s="918"/>
      <c r="BN110" s="918"/>
      <c r="BO110" s="918"/>
      <c r="BP110" s="919"/>
      <c r="BQ110" s="951">
        <v>1319070</v>
      </c>
      <c r="BR110" s="952"/>
      <c r="BS110" s="952"/>
      <c r="BT110" s="952"/>
      <c r="BU110" s="952"/>
      <c r="BV110" s="952">
        <v>1464863</v>
      </c>
      <c r="BW110" s="952"/>
      <c r="BX110" s="952"/>
      <c r="BY110" s="952"/>
      <c r="BZ110" s="952"/>
      <c r="CA110" s="952">
        <v>1584032</v>
      </c>
      <c r="CB110" s="952"/>
      <c r="CC110" s="952"/>
      <c r="CD110" s="952"/>
      <c r="CE110" s="952"/>
      <c r="CF110" s="965">
        <v>171.5</v>
      </c>
      <c r="CG110" s="966"/>
      <c r="CH110" s="966"/>
      <c r="CI110" s="966"/>
      <c r="CJ110" s="966"/>
      <c r="CK110" s="967" t="s">
        <v>436</v>
      </c>
      <c r="CL110" s="968"/>
      <c r="CM110" s="950" t="s">
        <v>437</v>
      </c>
      <c r="CN110" s="918"/>
      <c r="CO110" s="918"/>
      <c r="CP110" s="918"/>
      <c r="CQ110" s="918"/>
      <c r="CR110" s="918"/>
      <c r="CS110" s="918"/>
      <c r="CT110" s="918"/>
      <c r="CU110" s="918"/>
      <c r="CV110" s="918"/>
      <c r="CW110" s="918"/>
      <c r="CX110" s="918"/>
      <c r="CY110" s="918"/>
      <c r="CZ110" s="918"/>
      <c r="DA110" s="918"/>
      <c r="DB110" s="918"/>
      <c r="DC110" s="918"/>
      <c r="DD110" s="918"/>
      <c r="DE110" s="918"/>
      <c r="DF110" s="919"/>
      <c r="DG110" s="951" t="s">
        <v>237</v>
      </c>
      <c r="DH110" s="952"/>
      <c r="DI110" s="952"/>
      <c r="DJ110" s="952"/>
      <c r="DK110" s="952"/>
      <c r="DL110" s="952" t="s">
        <v>237</v>
      </c>
      <c r="DM110" s="952"/>
      <c r="DN110" s="952"/>
      <c r="DO110" s="952"/>
      <c r="DP110" s="952"/>
      <c r="DQ110" s="952" t="s">
        <v>413</v>
      </c>
      <c r="DR110" s="952"/>
      <c r="DS110" s="952"/>
      <c r="DT110" s="952"/>
      <c r="DU110" s="952"/>
      <c r="DV110" s="953" t="s">
        <v>237</v>
      </c>
      <c r="DW110" s="953"/>
      <c r="DX110" s="953"/>
      <c r="DY110" s="953"/>
      <c r="DZ110" s="954"/>
    </row>
    <row r="111" spans="1:131" s="214" customFormat="1" ht="26.4" customHeight="1" x14ac:dyDescent="0.2">
      <c r="A111" s="955" t="s">
        <v>438</v>
      </c>
      <c r="B111" s="956"/>
      <c r="C111" s="956"/>
      <c r="D111" s="956"/>
      <c r="E111" s="956"/>
      <c r="F111" s="956"/>
      <c r="G111" s="956"/>
      <c r="H111" s="956"/>
      <c r="I111" s="956"/>
      <c r="J111" s="956"/>
      <c r="K111" s="956"/>
      <c r="L111" s="956"/>
      <c r="M111" s="956"/>
      <c r="N111" s="956"/>
      <c r="O111" s="956"/>
      <c r="P111" s="956"/>
      <c r="Q111" s="956"/>
      <c r="R111" s="956"/>
      <c r="S111" s="956"/>
      <c r="T111" s="956"/>
      <c r="U111" s="956"/>
      <c r="V111" s="956"/>
      <c r="W111" s="956"/>
      <c r="X111" s="956"/>
      <c r="Y111" s="956"/>
      <c r="Z111" s="957"/>
      <c r="AA111" s="958" t="s">
        <v>237</v>
      </c>
      <c r="AB111" s="959"/>
      <c r="AC111" s="959"/>
      <c r="AD111" s="959"/>
      <c r="AE111" s="960"/>
      <c r="AF111" s="961" t="s">
        <v>237</v>
      </c>
      <c r="AG111" s="959"/>
      <c r="AH111" s="959"/>
      <c r="AI111" s="959"/>
      <c r="AJ111" s="960"/>
      <c r="AK111" s="961" t="s">
        <v>237</v>
      </c>
      <c r="AL111" s="959"/>
      <c r="AM111" s="959"/>
      <c r="AN111" s="959"/>
      <c r="AO111" s="960"/>
      <c r="AP111" s="962" t="s">
        <v>237</v>
      </c>
      <c r="AQ111" s="963"/>
      <c r="AR111" s="963"/>
      <c r="AS111" s="963"/>
      <c r="AT111" s="964"/>
      <c r="AU111" s="929"/>
      <c r="AV111" s="930"/>
      <c r="AW111" s="930"/>
      <c r="AX111" s="930"/>
      <c r="AY111" s="930"/>
      <c r="AZ111" s="943" t="s">
        <v>439</v>
      </c>
      <c r="BA111" s="944"/>
      <c r="BB111" s="944"/>
      <c r="BC111" s="944"/>
      <c r="BD111" s="944"/>
      <c r="BE111" s="944"/>
      <c r="BF111" s="944"/>
      <c r="BG111" s="944"/>
      <c r="BH111" s="944"/>
      <c r="BI111" s="944"/>
      <c r="BJ111" s="944"/>
      <c r="BK111" s="944"/>
      <c r="BL111" s="944"/>
      <c r="BM111" s="944"/>
      <c r="BN111" s="944"/>
      <c r="BO111" s="944"/>
      <c r="BP111" s="945"/>
      <c r="BQ111" s="946" t="s">
        <v>237</v>
      </c>
      <c r="BR111" s="947"/>
      <c r="BS111" s="947"/>
      <c r="BT111" s="947"/>
      <c r="BU111" s="947"/>
      <c r="BV111" s="947" t="s">
        <v>237</v>
      </c>
      <c r="BW111" s="947"/>
      <c r="BX111" s="947"/>
      <c r="BY111" s="947"/>
      <c r="BZ111" s="947"/>
      <c r="CA111" s="947" t="s">
        <v>237</v>
      </c>
      <c r="CB111" s="947"/>
      <c r="CC111" s="947"/>
      <c r="CD111" s="947"/>
      <c r="CE111" s="947"/>
      <c r="CF111" s="941" t="s">
        <v>237</v>
      </c>
      <c r="CG111" s="942"/>
      <c r="CH111" s="942"/>
      <c r="CI111" s="942"/>
      <c r="CJ111" s="942"/>
      <c r="CK111" s="969"/>
      <c r="CL111" s="970"/>
      <c r="CM111" s="943" t="s">
        <v>440</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237</v>
      </c>
      <c r="DH111" s="947"/>
      <c r="DI111" s="947"/>
      <c r="DJ111" s="947"/>
      <c r="DK111" s="947"/>
      <c r="DL111" s="947" t="s">
        <v>237</v>
      </c>
      <c r="DM111" s="947"/>
      <c r="DN111" s="947"/>
      <c r="DO111" s="947"/>
      <c r="DP111" s="947"/>
      <c r="DQ111" s="947" t="s">
        <v>237</v>
      </c>
      <c r="DR111" s="947"/>
      <c r="DS111" s="947"/>
      <c r="DT111" s="947"/>
      <c r="DU111" s="947"/>
      <c r="DV111" s="948" t="s">
        <v>237</v>
      </c>
      <c r="DW111" s="948"/>
      <c r="DX111" s="948"/>
      <c r="DY111" s="948"/>
      <c r="DZ111" s="949"/>
    </row>
    <row r="112" spans="1:131" s="214" customFormat="1" ht="26.4" customHeight="1" x14ac:dyDescent="0.2">
      <c r="A112" s="973" t="s">
        <v>441</v>
      </c>
      <c r="B112" s="974"/>
      <c r="C112" s="944" t="s">
        <v>442</v>
      </c>
      <c r="D112" s="944"/>
      <c r="E112" s="944"/>
      <c r="F112" s="944"/>
      <c r="G112" s="944"/>
      <c r="H112" s="944"/>
      <c r="I112" s="944"/>
      <c r="J112" s="944"/>
      <c r="K112" s="944"/>
      <c r="L112" s="944"/>
      <c r="M112" s="944"/>
      <c r="N112" s="944"/>
      <c r="O112" s="944"/>
      <c r="P112" s="944"/>
      <c r="Q112" s="944"/>
      <c r="R112" s="944"/>
      <c r="S112" s="944"/>
      <c r="T112" s="944"/>
      <c r="U112" s="944"/>
      <c r="V112" s="944"/>
      <c r="W112" s="944"/>
      <c r="X112" s="944"/>
      <c r="Y112" s="944"/>
      <c r="Z112" s="945"/>
      <c r="AA112" s="979" t="s">
        <v>413</v>
      </c>
      <c r="AB112" s="980"/>
      <c r="AC112" s="980"/>
      <c r="AD112" s="980"/>
      <c r="AE112" s="981"/>
      <c r="AF112" s="982" t="s">
        <v>413</v>
      </c>
      <c r="AG112" s="980"/>
      <c r="AH112" s="980"/>
      <c r="AI112" s="980"/>
      <c r="AJ112" s="981"/>
      <c r="AK112" s="982" t="s">
        <v>413</v>
      </c>
      <c r="AL112" s="980"/>
      <c r="AM112" s="980"/>
      <c r="AN112" s="980"/>
      <c r="AO112" s="981"/>
      <c r="AP112" s="983" t="s">
        <v>413</v>
      </c>
      <c r="AQ112" s="984"/>
      <c r="AR112" s="984"/>
      <c r="AS112" s="984"/>
      <c r="AT112" s="985"/>
      <c r="AU112" s="929"/>
      <c r="AV112" s="930"/>
      <c r="AW112" s="930"/>
      <c r="AX112" s="930"/>
      <c r="AY112" s="930"/>
      <c r="AZ112" s="943" t="s">
        <v>443</v>
      </c>
      <c r="BA112" s="944"/>
      <c r="BB112" s="944"/>
      <c r="BC112" s="944"/>
      <c r="BD112" s="944"/>
      <c r="BE112" s="944"/>
      <c r="BF112" s="944"/>
      <c r="BG112" s="944"/>
      <c r="BH112" s="944"/>
      <c r="BI112" s="944"/>
      <c r="BJ112" s="944"/>
      <c r="BK112" s="944"/>
      <c r="BL112" s="944"/>
      <c r="BM112" s="944"/>
      <c r="BN112" s="944"/>
      <c r="BO112" s="944"/>
      <c r="BP112" s="945"/>
      <c r="BQ112" s="946">
        <v>107036</v>
      </c>
      <c r="BR112" s="947"/>
      <c r="BS112" s="947"/>
      <c r="BT112" s="947"/>
      <c r="BU112" s="947"/>
      <c r="BV112" s="947">
        <v>113113</v>
      </c>
      <c r="BW112" s="947"/>
      <c r="BX112" s="947"/>
      <c r="BY112" s="947"/>
      <c r="BZ112" s="947"/>
      <c r="CA112" s="947">
        <v>102105</v>
      </c>
      <c r="CB112" s="947"/>
      <c r="CC112" s="947"/>
      <c r="CD112" s="947"/>
      <c r="CE112" s="947"/>
      <c r="CF112" s="941">
        <v>11.1</v>
      </c>
      <c r="CG112" s="942"/>
      <c r="CH112" s="942"/>
      <c r="CI112" s="942"/>
      <c r="CJ112" s="942"/>
      <c r="CK112" s="969"/>
      <c r="CL112" s="970"/>
      <c r="CM112" s="943" t="s">
        <v>444</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413</v>
      </c>
      <c r="DH112" s="947"/>
      <c r="DI112" s="947"/>
      <c r="DJ112" s="947"/>
      <c r="DK112" s="947"/>
      <c r="DL112" s="947" t="s">
        <v>413</v>
      </c>
      <c r="DM112" s="947"/>
      <c r="DN112" s="947"/>
      <c r="DO112" s="947"/>
      <c r="DP112" s="947"/>
      <c r="DQ112" s="947" t="s">
        <v>413</v>
      </c>
      <c r="DR112" s="947"/>
      <c r="DS112" s="947"/>
      <c r="DT112" s="947"/>
      <c r="DU112" s="947"/>
      <c r="DV112" s="948" t="s">
        <v>413</v>
      </c>
      <c r="DW112" s="948"/>
      <c r="DX112" s="948"/>
      <c r="DY112" s="948"/>
      <c r="DZ112" s="949"/>
    </row>
    <row r="113" spans="1:130" s="214" customFormat="1" ht="26.4" customHeight="1" x14ac:dyDescent="0.2">
      <c r="A113" s="975"/>
      <c r="B113" s="976"/>
      <c r="C113" s="944" t="s">
        <v>445</v>
      </c>
      <c r="D113" s="944"/>
      <c r="E113" s="944"/>
      <c r="F113" s="944"/>
      <c r="G113" s="944"/>
      <c r="H113" s="944"/>
      <c r="I113" s="944"/>
      <c r="J113" s="944"/>
      <c r="K113" s="944"/>
      <c r="L113" s="944"/>
      <c r="M113" s="944"/>
      <c r="N113" s="944"/>
      <c r="O113" s="944"/>
      <c r="P113" s="944"/>
      <c r="Q113" s="944"/>
      <c r="R113" s="944"/>
      <c r="S113" s="944"/>
      <c r="T113" s="944"/>
      <c r="U113" s="944"/>
      <c r="V113" s="944"/>
      <c r="W113" s="944"/>
      <c r="X113" s="944"/>
      <c r="Y113" s="944"/>
      <c r="Z113" s="945"/>
      <c r="AA113" s="958">
        <v>15605</v>
      </c>
      <c r="AB113" s="959"/>
      <c r="AC113" s="959"/>
      <c r="AD113" s="959"/>
      <c r="AE113" s="960"/>
      <c r="AF113" s="961">
        <v>16275</v>
      </c>
      <c r="AG113" s="959"/>
      <c r="AH113" s="959"/>
      <c r="AI113" s="959"/>
      <c r="AJ113" s="960"/>
      <c r="AK113" s="961">
        <v>14260</v>
      </c>
      <c r="AL113" s="959"/>
      <c r="AM113" s="959"/>
      <c r="AN113" s="959"/>
      <c r="AO113" s="960"/>
      <c r="AP113" s="962">
        <v>1.5</v>
      </c>
      <c r="AQ113" s="963"/>
      <c r="AR113" s="963"/>
      <c r="AS113" s="963"/>
      <c r="AT113" s="964"/>
      <c r="AU113" s="929"/>
      <c r="AV113" s="930"/>
      <c r="AW113" s="930"/>
      <c r="AX113" s="930"/>
      <c r="AY113" s="930"/>
      <c r="AZ113" s="943" t="s">
        <v>446</v>
      </c>
      <c r="BA113" s="944"/>
      <c r="BB113" s="944"/>
      <c r="BC113" s="944"/>
      <c r="BD113" s="944"/>
      <c r="BE113" s="944"/>
      <c r="BF113" s="944"/>
      <c r="BG113" s="944"/>
      <c r="BH113" s="944"/>
      <c r="BI113" s="944"/>
      <c r="BJ113" s="944"/>
      <c r="BK113" s="944"/>
      <c r="BL113" s="944"/>
      <c r="BM113" s="944"/>
      <c r="BN113" s="944"/>
      <c r="BO113" s="944"/>
      <c r="BP113" s="945"/>
      <c r="BQ113" s="946">
        <v>79558</v>
      </c>
      <c r="BR113" s="947"/>
      <c r="BS113" s="947"/>
      <c r="BT113" s="947"/>
      <c r="BU113" s="947"/>
      <c r="BV113" s="947">
        <v>72056</v>
      </c>
      <c r="BW113" s="947"/>
      <c r="BX113" s="947"/>
      <c r="BY113" s="947"/>
      <c r="BZ113" s="947"/>
      <c r="CA113" s="947">
        <v>60466</v>
      </c>
      <c r="CB113" s="947"/>
      <c r="CC113" s="947"/>
      <c r="CD113" s="947"/>
      <c r="CE113" s="947"/>
      <c r="CF113" s="941">
        <v>6.5</v>
      </c>
      <c r="CG113" s="942"/>
      <c r="CH113" s="942"/>
      <c r="CI113" s="942"/>
      <c r="CJ113" s="942"/>
      <c r="CK113" s="969"/>
      <c r="CL113" s="970"/>
      <c r="CM113" s="943" t="s">
        <v>447</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79" t="s">
        <v>413</v>
      </c>
      <c r="DH113" s="980"/>
      <c r="DI113" s="980"/>
      <c r="DJ113" s="980"/>
      <c r="DK113" s="981"/>
      <c r="DL113" s="982" t="s">
        <v>413</v>
      </c>
      <c r="DM113" s="980"/>
      <c r="DN113" s="980"/>
      <c r="DO113" s="980"/>
      <c r="DP113" s="981"/>
      <c r="DQ113" s="982" t="s">
        <v>413</v>
      </c>
      <c r="DR113" s="980"/>
      <c r="DS113" s="980"/>
      <c r="DT113" s="980"/>
      <c r="DU113" s="981"/>
      <c r="DV113" s="983" t="s">
        <v>413</v>
      </c>
      <c r="DW113" s="984"/>
      <c r="DX113" s="984"/>
      <c r="DY113" s="984"/>
      <c r="DZ113" s="985"/>
    </row>
    <row r="114" spans="1:130" s="214" customFormat="1" ht="26.4" customHeight="1" x14ac:dyDescent="0.2">
      <c r="A114" s="975"/>
      <c r="B114" s="976"/>
      <c r="C114" s="944" t="s">
        <v>448</v>
      </c>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45"/>
      <c r="AA114" s="979">
        <v>16795</v>
      </c>
      <c r="AB114" s="980"/>
      <c r="AC114" s="980"/>
      <c r="AD114" s="980"/>
      <c r="AE114" s="981"/>
      <c r="AF114" s="982">
        <v>15128</v>
      </c>
      <c r="AG114" s="980"/>
      <c r="AH114" s="980"/>
      <c r="AI114" s="980"/>
      <c r="AJ114" s="981"/>
      <c r="AK114" s="982">
        <v>14973</v>
      </c>
      <c r="AL114" s="980"/>
      <c r="AM114" s="980"/>
      <c r="AN114" s="980"/>
      <c r="AO114" s="981"/>
      <c r="AP114" s="983">
        <v>1.6</v>
      </c>
      <c r="AQ114" s="984"/>
      <c r="AR114" s="984"/>
      <c r="AS114" s="984"/>
      <c r="AT114" s="985"/>
      <c r="AU114" s="929"/>
      <c r="AV114" s="930"/>
      <c r="AW114" s="930"/>
      <c r="AX114" s="930"/>
      <c r="AY114" s="930"/>
      <c r="AZ114" s="943" t="s">
        <v>449</v>
      </c>
      <c r="BA114" s="944"/>
      <c r="BB114" s="944"/>
      <c r="BC114" s="944"/>
      <c r="BD114" s="944"/>
      <c r="BE114" s="944"/>
      <c r="BF114" s="944"/>
      <c r="BG114" s="944"/>
      <c r="BH114" s="944"/>
      <c r="BI114" s="944"/>
      <c r="BJ114" s="944"/>
      <c r="BK114" s="944"/>
      <c r="BL114" s="944"/>
      <c r="BM114" s="944"/>
      <c r="BN114" s="944"/>
      <c r="BO114" s="944"/>
      <c r="BP114" s="945"/>
      <c r="BQ114" s="946">
        <v>287843</v>
      </c>
      <c r="BR114" s="947"/>
      <c r="BS114" s="947"/>
      <c r="BT114" s="947"/>
      <c r="BU114" s="947"/>
      <c r="BV114" s="947">
        <v>281664</v>
      </c>
      <c r="BW114" s="947"/>
      <c r="BX114" s="947"/>
      <c r="BY114" s="947"/>
      <c r="BZ114" s="947"/>
      <c r="CA114" s="947">
        <v>279165</v>
      </c>
      <c r="CB114" s="947"/>
      <c r="CC114" s="947"/>
      <c r="CD114" s="947"/>
      <c r="CE114" s="947"/>
      <c r="CF114" s="941">
        <v>30.2</v>
      </c>
      <c r="CG114" s="942"/>
      <c r="CH114" s="942"/>
      <c r="CI114" s="942"/>
      <c r="CJ114" s="942"/>
      <c r="CK114" s="969"/>
      <c r="CL114" s="970"/>
      <c r="CM114" s="943" t="s">
        <v>450</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79" t="s">
        <v>413</v>
      </c>
      <c r="DH114" s="980"/>
      <c r="DI114" s="980"/>
      <c r="DJ114" s="980"/>
      <c r="DK114" s="981"/>
      <c r="DL114" s="982" t="s">
        <v>413</v>
      </c>
      <c r="DM114" s="980"/>
      <c r="DN114" s="980"/>
      <c r="DO114" s="980"/>
      <c r="DP114" s="981"/>
      <c r="DQ114" s="982" t="s">
        <v>413</v>
      </c>
      <c r="DR114" s="980"/>
      <c r="DS114" s="980"/>
      <c r="DT114" s="980"/>
      <c r="DU114" s="981"/>
      <c r="DV114" s="983" t="s">
        <v>413</v>
      </c>
      <c r="DW114" s="984"/>
      <c r="DX114" s="984"/>
      <c r="DY114" s="984"/>
      <c r="DZ114" s="985"/>
    </row>
    <row r="115" spans="1:130" s="214" customFormat="1" ht="26.4" customHeight="1" x14ac:dyDescent="0.2">
      <c r="A115" s="975"/>
      <c r="B115" s="976"/>
      <c r="C115" s="944" t="s">
        <v>451</v>
      </c>
      <c r="D115" s="944"/>
      <c r="E115" s="944"/>
      <c r="F115" s="944"/>
      <c r="G115" s="944"/>
      <c r="H115" s="944"/>
      <c r="I115" s="944"/>
      <c r="J115" s="944"/>
      <c r="K115" s="944"/>
      <c r="L115" s="944"/>
      <c r="M115" s="944"/>
      <c r="N115" s="944"/>
      <c r="O115" s="944"/>
      <c r="P115" s="944"/>
      <c r="Q115" s="944"/>
      <c r="R115" s="944"/>
      <c r="S115" s="944"/>
      <c r="T115" s="944"/>
      <c r="U115" s="944"/>
      <c r="V115" s="944"/>
      <c r="W115" s="944"/>
      <c r="X115" s="944"/>
      <c r="Y115" s="944"/>
      <c r="Z115" s="945"/>
      <c r="AA115" s="958" t="s">
        <v>413</v>
      </c>
      <c r="AB115" s="959"/>
      <c r="AC115" s="959"/>
      <c r="AD115" s="959"/>
      <c r="AE115" s="960"/>
      <c r="AF115" s="961" t="s">
        <v>413</v>
      </c>
      <c r="AG115" s="959"/>
      <c r="AH115" s="959"/>
      <c r="AI115" s="959"/>
      <c r="AJ115" s="960"/>
      <c r="AK115" s="961" t="s">
        <v>413</v>
      </c>
      <c r="AL115" s="959"/>
      <c r="AM115" s="959"/>
      <c r="AN115" s="959"/>
      <c r="AO115" s="960"/>
      <c r="AP115" s="962" t="s">
        <v>413</v>
      </c>
      <c r="AQ115" s="963"/>
      <c r="AR115" s="963"/>
      <c r="AS115" s="963"/>
      <c r="AT115" s="964"/>
      <c r="AU115" s="929"/>
      <c r="AV115" s="930"/>
      <c r="AW115" s="930"/>
      <c r="AX115" s="930"/>
      <c r="AY115" s="930"/>
      <c r="AZ115" s="943" t="s">
        <v>452</v>
      </c>
      <c r="BA115" s="944"/>
      <c r="BB115" s="944"/>
      <c r="BC115" s="944"/>
      <c r="BD115" s="944"/>
      <c r="BE115" s="944"/>
      <c r="BF115" s="944"/>
      <c r="BG115" s="944"/>
      <c r="BH115" s="944"/>
      <c r="BI115" s="944"/>
      <c r="BJ115" s="944"/>
      <c r="BK115" s="944"/>
      <c r="BL115" s="944"/>
      <c r="BM115" s="944"/>
      <c r="BN115" s="944"/>
      <c r="BO115" s="944"/>
      <c r="BP115" s="945"/>
      <c r="BQ115" s="946" t="s">
        <v>413</v>
      </c>
      <c r="BR115" s="947"/>
      <c r="BS115" s="947"/>
      <c r="BT115" s="947"/>
      <c r="BU115" s="947"/>
      <c r="BV115" s="947" t="s">
        <v>413</v>
      </c>
      <c r="BW115" s="947"/>
      <c r="BX115" s="947"/>
      <c r="BY115" s="947"/>
      <c r="BZ115" s="947"/>
      <c r="CA115" s="947" t="s">
        <v>413</v>
      </c>
      <c r="CB115" s="947"/>
      <c r="CC115" s="947"/>
      <c r="CD115" s="947"/>
      <c r="CE115" s="947"/>
      <c r="CF115" s="941" t="s">
        <v>413</v>
      </c>
      <c r="CG115" s="942"/>
      <c r="CH115" s="942"/>
      <c r="CI115" s="942"/>
      <c r="CJ115" s="942"/>
      <c r="CK115" s="969"/>
      <c r="CL115" s="970"/>
      <c r="CM115" s="943" t="s">
        <v>453</v>
      </c>
      <c r="CN115" s="944"/>
      <c r="CO115" s="944"/>
      <c r="CP115" s="944"/>
      <c r="CQ115" s="944"/>
      <c r="CR115" s="944"/>
      <c r="CS115" s="944"/>
      <c r="CT115" s="944"/>
      <c r="CU115" s="944"/>
      <c r="CV115" s="944"/>
      <c r="CW115" s="944"/>
      <c r="CX115" s="944"/>
      <c r="CY115" s="944"/>
      <c r="CZ115" s="944"/>
      <c r="DA115" s="944"/>
      <c r="DB115" s="944"/>
      <c r="DC115" s="944"/>
      <c r="DD115" s="944"/>
      <c r="DE115" s="944"/>
      <c r="DF115" s="945"/>
      <c r="DG115" s="979" t="s">
        <v>413</v>
      </c>
      <c r="DH115" s="980"/>
      <c r="DI115" s="980"/>
      <c r="DJ115" s="980"/>
      <c r="DK115" s="981"/>
      <c r="DL115" s="982" t="s">
        <v>413</v>
      </c>
      <c r="DM115" s="980"/>
      <c r="DN115" s="980"/>
      <c r="DO115" s="980"/>
      <c r="DP115" s="981"/>
      <c r="DQ115" s="982" t="s">
        <v>413</v>
      </c>
      <c r="DR115" s="980"/>
      <c r="DS115" s="980"/>
      <c r="DT115" s="980"/>
      <c r="DU115" s="981"/>
      <c r="DV115" s="983" t="s">
        <v>413</v>
      </c>
      <c r="DW115" s="984"/>
      <c r="DX115" s="984"/>
      <c r="DY115" s="984"/>
      <c r="DZ115" s="985"/>
    </row>
    <row r="116" spans="1:130" s="214" customFormat="1" ht="26.4" customHeight="1" x14ac:dyDescent="0.2">
      <c r="A116" s="977"/>
      <c r="B116" s="978"/>
      <c r="C116" s="986" t="s">
        <v>454</v>
      </c>
      <c r="D116" s="986"/>
      <c r="E116" s="986"/>
      <c r="F116" s="986"/>
      <c r="G116" s="986"/>
      <c r="H116" s="986"/>
      <c r="I116" s="986"/>
      <c r="J116" s="986"/>
      <c r="K116" s="986"/>
      <c r="L116" s="986"/>
      <c r="M116" s="986"/>
      <c r="N116" s="986"/>
      <c r="O116" s="986"/>
      <c r="P116" s="986"/>
      <c r="Q116" s="986"/>
      <c r="R116" s="986"/>
      <c r="S116" s="986"/>
      <c r="T116" s="986"/>
      <c r="U116" s="986"/>
      <c r="V116" s="986"/>
      <c r="W116" s="986"/>
      <c r="X116" s="986"/>
      <c r="Y116" s="986"/>
      <c r="Z116" s="987"/>
      <c r="AA116" s="979" t="s">
        <v>413</v>
      </c>
      <c r="AB116" s="980"/>
      <c r="AC116" s="980"/>
      <c r="AD116" s="980"/>
      <c r="AE116" s="981"/>
      <c r="AF116" s="982" t="s">
        <v>413</v>
      </c>
      <c r="AG116" s="980"/>
      <c r="AH116" s="980"/>
      <c r="AI116" s="980"/>
      <c r="AJ116" s="981"/>
      <c r="AK116" s="982" t="s">
        <v>413</v>
      </c>
      <c r="AL116" s="980"/>
      <c r="AM116" s="980"/>
      <c r="AN116" s="980"/>
      <c r="AO116" s="981"/>
      <c r="AP116" s="983" t="s">
        <v>413</v>
      </c>
      <c r="AQ116" s="984"/>
      <c r="AR116" s="984"/>
      <c r="AS116" s="984"/>
      <c r="AT116" s="985"/>
      <c r="AU116" s="929"/>
      <c r="AV116" s="930"/>
      <c r="AW116" s="930"/>
      <c r="AX116" s="930"/>
      <c r="AY116" s="930"/>
      <c r="AZ116" s="988" t="s">
        <v>455</v>
      </c>
      <c r="BA116" s="989"/>
      <c r="BB116" s="989"/>
      <c r="BC116" s="989"/>
      <c r="BD116" s="989"/>
      <c r="BE116" s="989"/>
      <c r="BF116" s="989"/>
      <c r="BG116" s="989"/>
      <c r="BH116" s="989"/>
      <c r="BI116" s="989"/>
      <c r="BJ116" s="989"/>
      <c r="BK116" s="989"/>
      <c r="BL116" s="989"/>
      <c r="BM116" s="989"/>
      <c r="BN116" s="989"/>
      <c r="BO116" s="989"/>
      <c r="BP116" s="990"/>
      <c r="BQ116" s="946" t="s">
        <v>413</v>
      </c>
      <c r="BR116" s="947"/>
      <c r="BS116" s="947"/>
      <c r="BT116" s="947"/>
      <c r="BU116" s="947"/>
      <c r="BV116" s="947" t="s">
        <v>413</v>
      </c>
      <c r="BW116" s="947"/>
      <c r="BX116" s="947"/>
      <c r="BY116" s="947"/>
      <c r="BZ116" s="947"/>
      <c r="CA116" s="947" t="s">
        <v>413</v>
      </c>
      <c r="CB116" s="947"/>
      <c r="CC116" s="947"/>
      <c r="CD116" s="947"/>
      <c r="CE116" s="947"/>
      <c r="CF116" s="941" t="s">
        <v>413</v>
      </c>
      <c r="CG116" s="942"/>
      <c r="CH116" s="942"/>
      <c r="CI116" s="942"/>
      <c r="CJ116" s="942"/>
      <c r="CK116" s="969"/>
      <c r="CL116" s="970"/>
      <c r="CM116" s="943" t="s">
        <v>456</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79" t="s">
        <v>413</v>
      </c>
      <c r="DH116" s="980"/>
      <c r="DI116" s="980"/>
      <c r="DJ116" s="980"/>
      <c r="DK116" s="981"/>
      <c r="DL116" s="982" t="s">
        <v>413</v>
      </c>
      <c r="DM116" s="980"/>
      <c r="DN116" s="980"/>
      <c r="DO116" s="980"/>
      <c r="DP116" s="981"/>
      <c r="DQ116" s="982" t="s">
        <v>413</v>
      </c>
      <c r="DR116" s="980"/>
      <c r="DS116" s="980"/>
      <c r="DT116" s="980"/>
      <c r="DU116" s="981"/>
      <c r="DV116" s="983" t="s">
        <v>413</v>
      </c>
      <c r="DW116" s="984"/>
      <c r="DX116" s="984"/>
      <c r="DY116" s="984"/>
      <c r="DZ116" s="985"/>
    </row>
    <row r="117" spans="1:130" s="214" customFormat="1" ht="26.4" customHeight="1" x14ac:dyDescent="0.2">
      <c r="A117" s="933" t="s">
        <v>189</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998" t="s">
        <v>457</v>
      </c>
      <c r="Z117" s="915"/>
      <c r="AA117" s="999">
        <v>140607</v>
      </c>
      <c r="AB117" s="1000"/>
      <c r="AC117" s="1000"/>
      <c r="AD117" s="1000"/>
      <c r="AE117" s="1001"/>
      <c r="AF117" s="1002">
        <v>153295</v>
      </c>
      <c r="AG117" s="1000"/>
      <c r="AH117" s="1000"/>
      <c r="AI117" s="1000"/>
      <c r="AJ117" s="1001"/>
      <c r="AK117" s="1002">
        <v>162399</v>
      </c>
      <c r="AL117" s="1000"/>
      <c r="AM117" s="1000"/>
      <c r="AN117" s="1000"/>
      <c r="AO117" s="1001"/>
      <c r="AP117" s="1003"/>
      <c r="AQ117" s="1004"/>
      <c r="AR117" s="1004"/>
      <c r="AS117" s="1004"/>
      <c r="AT117" s="1005"/>
      <c r="AU117" s="929"/>
      <c r="AV117" s="930"/>
      <c r="AW117" s="930"/>
      <c r="AX117" s="930"/>
      <c r="AY117" s="930"/>
      <c r="AZ117" s="995" t="s">
        <v>458</v>
      </c>
      <c r="BA117" s="996"/>
      <c r="BB117" s="996"/>
      <c r="BC117" s="996"/>
      <c r="BD117" s="996"/>
      <c r="BE117" s="996"/>
      <c r="BF117" s="996"/>
      <c r="BG117" s="996"/>
      <c r="BH117" s="996"/>
      <c r="BI117" s="996"/>
      <c r="BJ117" s="996"/>
      <c r="BK117" s="996"/>
      <c r="BL117" s="996"/>
      <c r="BM117" s="996"/>
      <c r="BN117" s="996"/>
      <c r="BO117" s="996"/>
      <c r="BP117" s="997"/>
      <c r="BQ117" s="946" t="s">
        <v>237</v>
      </c>
      <c r="BR117" s="947"/>
      <c r="BS117" s="947"/>
      <c r="BT117" s="947"/>
      <c r="BU117" s="947"/>
      <c r="BV117" s="947" t="s">
        <v>237</v>
      </c>
      <c r="BW117" s="947"/>
      <c r="BX117" s="947"/>
      <c r="BY117" s="947"/>
      <c r="BZ117" s="947"/>
      <c r="CA117" s="947" t="s">
        <v>237</v>
      </c>
      <c r="CB117" s="947"/>
      <c r="CC117" s="947"/>
      <c r="CD117" s="947"/>
      <c r="CE117" s="947"/>
      <c r="CF117" s="941" t="s">
        <v>459</v>
      </c>
      <c r="CG117" s="942"/>
      <c r="CH117" s="942"/>
      <c r="CI117" s="942"/>
      <c r="CJ117" s="942"/>
      <c r="CK117" s="969"/>
      <c r="CL117" s="970"/>
      <c r="CM117" s="943" t="s">
        <v>460</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79" t="s">
        <v>237</v>
      </c>
      <c r="DH117" s="980"/>
      <c r="DI117" s="980"/>
      <c r="DJ117" s="980"/>
      <c r="DK117" s="981"/>
      <c r="DL117" s="982" t="s">
        <v>237</v>
      </c>
      <c r="DM117" s="980"/>
      <c r="DN117" s="980"/>
      <c r="DO117" s="980"/>
      <c r="DP117" s="981"/>
      <c r="DQ117" s="982" t="s">
        <v>237</v>
      </c>
      <c r="DR117" s="980"/>
      <c r="DS117" s="980"/>
      <c r="DT117" s="980"/>
      <c r="DU117" s="981"/>
      <c r="DV117" s="983" t="s">
        <v>237</v>
      </c>
      <c r="DW117" s="984"/>
      <c r="DX117" s="984"/>
      <c r="DY117" s="984"/>
      <c r="DZ117" s="985"/>
    </row>
    <row r="118" spans="1:130" s="214" customFormat="1" ht="26.4" customHeight="1" x14ac:dyDescent="0.2">
      <c r="A118" s="933" t="s">
        <v>433</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430</v>
      </c>
      <c r="AB118" s="914"/>
      <c r="AC118" s="914"/>
      <c r="AD118" s="914"/>
      <c r="AE118" s="915"/>
      <c r="AF118" s="913" t="s">
        <v>431</v>
      </c>
      <c r="AG118" s="914"/>
      <c r="AH118" s="914"/>
      <c r="AI118" s="914"/>
      <c r="AJ118" s="915"/>
      <c r="AK118" s="913" t="s">
        <v>309</v>
      </c>
      <c r="AL118" s="914"/>
      <c r="AM118" s="914"/>
      <c r="AN118" s="914"/>
      <c r="AO118" s="915"/>
      <c r="AP118" s="991" t="s">
        <v>432</v>
      </c>
      <c r="AQ118" s="992"/>
      <c r="AR118" s="992"/>
      <c r="AS118" s="992"/>
      <c r="AT118" s="993"/>
      <c r="AU118" s="929"/>
      <c r="AV118" s="930"/>
      <c r="AW118" s="930"/>
      <c r="AX118" s="930"/>
      <c r="AY118" s="930"/>
      <c r="AZ118" s="994" t="s">
        <v>461</v>
      </c>
      <c r="BA118" s="986"/>
      <c r="BB118" s="986"/>
      <c r="BC118" s="986"/>
      <c r="BD118" s="986"/>
      <c r="BE118" s="986"/>
      <c r="BF118" s="986"/>
      <c r="BG118" s="986"/>
      <c r="BH118" s="986"/>
      <c r="BI118" s="986"/>
      <c r="BJ118" s="986"/>
      <c r="BK118" s="986"/>
      <c r="BL118" s="986"/>
      <c r="BM118" s="986"/>
      <c r="BN118" s="986"/>
      <c r="BO118" s="986"/>
      <c r="BP118" s="987"/>
      <c r="BQ118" s="1020" t="s">
        <v>237</v>
      </c>
      <c r="BR118" s="1021"/>
      <c r="BS118" s="1021"/>
      <c r="BT118" s="1021"/>
      <c r="BU118" s="1021"/>
      <c r="BV118" s="1021" t="s">
        <v>237</v>
      </c>
      <c r="BW118" s="1021"/>
      <c r="BX118" s="1021"/>
      <c r="BY118" s="1021"/>
      <c r="BZ118" s="1021"/>
      <c r="CA118" s="1021" t="s">
        <v>237</v>
      </c>
      <c r="CB118" s="1021"/>
      <c r="CC118" s="1021"/>
      <c r="CD118" s="1021"/>
      <c r="CE118" s="1021"/>
      <c r="CF118" s="941" t="s">
        <v>237</v>
      </c>
      <c r="CG118" s="942"/>
      <c r="CH118" s="942"/>
      <c r="CI118" s="942"/>
      <c r="CJ118" s="942"/>
      <c r="CK118" s="969"/>
      <c r="CL118" s="970"/>
      <c r="CM118" s="943" t="s">
        <v>462</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79" t="s">
        <v>237</v>
      </c>
      <c r="DH118" s="980"/>
      <c r="DI118" s="980"/>
      <c r="DJ118" s="980"/>
      <c r="DK118" s="981"/>
      <c r="DL118" s="982" t="s">
        <v>237</v>
      </c>
      <c r="DM118" s="980"/>
      <c r="DN118" s="980"/>
      <c r="DO118" s="980"/>
      <c r="DP118" s="981"/>
      <c r="DQ118" s="982" t="s">
        <v>237</v>
      </c>
      <c r="DR118" s="980"/>
      <c r="DS118" s="980"/>
      <c r="DT118" s="980"/>
      <c r="DU118" s="981"/>
      <c r="DV118" s="983" t="s">
        <v>237</v>
      </c>
      <c r="DW118" s="984"/>
      <c r="DX118" s="984"/>
      <c r="DY118" s="984"/>
      <c r="DZ118" s="985"/>
    </row>
    <row r="119" spans="1:130" s="214" customFormat="1" ht="26.4" customHeight="1" x14ac:dyDescent="0.2">
      <c r="A119" s="1077" t="s">
        <v>436</v>
      </c>
      <c r="B119" s="968"/>
      <c r="C119" s="950" t="s">
        <v>437</v>
      </c>
      <c r="D119" s="918"/>
      <c r="E119" s="918"/>
      <c r="F119" s="918"/>
      <c r="G119" s="918"/>
      <c r="H119" s="918"/>
      <c r="I119" s="918"/>
      <c r="J119" s="918"/>
      <c r="K119" s="918"/>
      <c r="L119" s="918"/>
      <c r="M119" s="918"/>
      <c r="N119" s="918"/>
      <c r="O119" s="918"/>
      <c r="P119" s="918"/>
      <c r="Q119" s="918"/>
      <c r="R119" s="918"/>
      <c r="S119" s="918"/>
      <c r="T119" s="918"/>
      <c r="U119" s="918"/>
      <c r="V119" s="918"/>
      <c r="W119" s="918"/>
      <c r="X119" s="918"/>
      <c r="Y119" s="918"/>
      <c r="Z119" s="919"/>
      <c r="AA119" s="920" t="s">
        <v>237</v>
      </c>
      <c r="AB119" s="921"/>
      <c r="AC119" s="921"/>
      <c r="AD119" s="921"/>
      <c r="AE119" s="922"/>
      <c r="AF119" s="923" t="s">
        <v>237</v>
      </c>
      <c r="AG119" s="921"/>
      <c r="AH119" s="921"/>
      <c r="AI119" s="921"/>
      <c r="AJ119" s="922"/>
      <c r="AK119" s="923" t="s">
        <v>459</v>
      </c>
      <c r="AL119" s="921"/>
      <c r="AM119" s="921"/>
      <c r="AN119" s="921"/>
      <c r="AO119" s="922"/>
      <c r="AP119" s="924" t="s">
        <v>237</v>
      </c>
      <c r="AQ119" s="925"/>
      <c r="AR119" s="925"/>
      <c r="AS119" s="925"/>
      <c r="AT119" s="926"/>
      <c r="AU119" s="931"/>
      <c r="AV119" s="932"/>
      <c r="AW119" s="932"/>
      <c r="AX119" s="932"/>
      <c r="AY119" s="932"/>
      <c r="AZ119" s="237" t="s">
        <v>189</v>
      </c>
      <c r="BA119" s="237"/>
      <c r="BB119" s="237"/>
      <c r="BC119" s="237"/>
      <c r="BD119" s="237"/>
      <c r="BE119" s="237"/>
      <c r="BF119" s="237"/>
      <c r="BG119" s="237"/>
      <c r="BH119" s="237"/>
      <c r="BI119" s="237"/>
      <c r="BJ119" s="237"/>
      <c r="BK119" s="237"/>
      <c r="BL119" s="237"/>
      <c r="BM119" s="237"/>
      <c r="BN119" s="237"/>
      <c r="BO119" s="998" t="s">
        <v>463</v>
      </c>
      <c r="BP119" s="1026"/>
      <c r="BQ119" s="1020">
        <v>1793507</v>
      </c>
      <c r="BR119" s="1021"/>
      <c r="BS119" s="1021"/>
      <c r="BT119" s="1021"/>
      <c r="BU119" s="1021"/>
      <c r="BV119" s="1021">
        <v>1931696</v>
      </c>
      <c r="BW119" s="1021"/>
      <c r="BX119" s="1021"/>
      <c r="BY119" s="1021"/>
      <c r="BZ119" s="1021"/>
      <c r="CA119" s="1021">
        <v>2025768</v>
      </c>
      <c r="CB119" s="1021"/>
      <c r="CC119" s="1021"/>
      <c r="CD119" s="1021"/>
      <c r="CE119" s="1021"/>
      <c r="CF119" s="1022"/>
      <c r="CG119" s="1023"/>
      <c r="CH119" s="1023"/>
      <c r="CI119" s="1023"/>
      <c r="CJ119" s="1024"/>
      <c r="CK119" s="971"/>
      <c r="CL119" s="972"/>
      <c r="CM119" s="994" t="s">
        <v>464</v>
      </c>
      <c r="CN119" s="986"/>
      <c r="CO119" s="986"/>
      <c r="CP119" s="986"/>
      <c r="CQ119" s="986"/>
      <c r="CR119" s="986"/>
      <c r="CS119" s="986"/>
      <c r="CT119" s="986"/>
      <c r="CU119" s="986"/>
      <c r="CV119" s="986"/>
      <c r="CW119" s="986"/>
      <c r="CX119" s="986"/>
      <c r="CY119" s="986"/>
      <c r="CZ119" s="986"/>
      <c r="DA119" s="986"/>
      <c r="DB119" s="986"/>
      <c r="DC119" s="986"/>
      <c r="DD119" s="986"/>
      <c r="DE119" s="986"/>
      <c r="DF119" s="987"/>
      <c r="DG119" s="1025" t="s">
        <v>237</v>
      </c>
      <c r="DH119" s="1007"/>
      <c r="DI119" s="1007"/>
      <c r="DJ119" s="1007"/>
      <c r="DK119" s="1008"/>
      <c r="DL119" s="1006" t="s">
        <v>237</v>
      </c>
      <c r="DM119" s="1007"/>
      <c r="DN119" s="1007"/>
      <c r="DO119" s="1007"/>
      <c r="DP119" s="1008"/>
      <c r="DQ119" s="1006" t="s">
        <v>237</v>
      </c>
      <c r="DR119" s="1007"/>
      <c r="DS119" s="1007"/>
      <c r="DT119" s="1007"/>
      <c r="DU119" s="1008"/>
      <c r="DV119" s="1009" t="s">
        <v>237</v>
      </c>
      <c r="DW119" s="1010"/>
      <c r="DX119" s="1010"/>
      <c r="DY119" s="1010"/>
      <c r="DZ119" s="1011"/>
    </row>
    <row r="120" spans="1:130" s="214" customFormat="1" ht="26.4" customHeight="1" x14ac:dyDescent="0.2">
      <c r="A120" s="1078"/>
      <c r="B120" s="970"/>
      <c r="C120" s="943" t="s">
        <v>440</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79" t="s">
        <v>237</v>
      </c>
      <c r="AB120" s="980"/>
      <c r="AC120" s="980"/>
      <c r="AD120" s="980"/>
      <c r="AE120" s="981"/>
      <c r="AF120" s="982" t="s">
        <v>237</v>
      </c>
      <c r="AG120" s="980"/>
      <c r="AH120" s="980"/>
      <c r="AI120" s="980"/>
      <c r="AJ120" s="981"/>
      <c r="AK120" s="982" t="s">
        <v>237</v>
      </c>
      <c r="AL120" s="980"/>
      <c r="AM120" s="980"/>
      <c r="AN120" s="980"/>
      <c r="AO120" s="981"/>
      <c r="AP120" s="983" t="s">
        <v>237</v>
      </c>
      <c r="AQ120" s="984"/>
      <c r="AR120" s="984"/>
      <c r="AS120" s="984"/>
      <c r="AT120" s="985"/>
      <c r="AU120" s="1012" t="s">
        <v>465</v>
      </c>
      <c r="AV120" s="1013"/>
      <c r="AW120" s="1013"/>
      <c r="AX120" s="1013"/>
      <c r="AY120" s="1014"/>
      <c r="AZ120" s="950" t="s">
        <v>466</v>
      </c>
      <c r="BA120" s="918"/>
      <c r="BB120" s="918"/>
      <c r="BC120" s="918"/>
      <c r="BD120" s="918"/>
      <c r="BE120" s="918"/>
      <c r="BF120" s="918"/>
      <c r="BG120" s="918"/>
      <c r="BH120" s="918"/>
      <c r="BI120" s="918"/>
      <c r="BJ120" s="918"/>
      <c r="BK120" s="918"/>
      <c r="BL120" s="918"/>
      <c r="BM120" s="918"/>
      <c r="BN120" s="918"/>
      <c r="BO120" s="918"/>
      <c r="BP120" s="919"/>
      <c r="BQ120" s="951">
        <v>735603</v>
      </c>
      <c r="BR120" s="952"/>
      <c r="BS120" s="952"/>
      <c r="BT120" s="952"/>
      <c r="BU120" s="952"/>
      <c r="BV120" s="952">
        <v>715781</v>
      </c>
      <c r="BW120" s="952"/>
      <c r="BX120" s="952"/>
      <c r="BY120" s="952"/>
      <c r="BZ120" s="952"/>
      <c r="CA120" s="952">
        <v>746010</v>
      </c>
      <c r="CB120" s="952"/>
      <c r="CC120" s="952"/>
      <c r="CD120" s="952"/>
      <c r="CE120" s="952"/>
      <c r="CF120" s="965">
        <v>80.8</v>
      </c>
      <c r="CG120" s="966"/>
      <c r="CH120" s="966"/>
      <c r="CI120" s="966"/>
      <c r="CJ120" s="966"/>
      <c r="CK120" s="1027" t="s">
        <v>467</v>
      </c>
      <c r="CL120" s="1028"/>
      <c r="CM120" s="1028"/>
      <c r="CN120" s="1028"/>
      <c r="CO120" s="1029"/>
      <c r="CP120" s="1035" t="s">
        <v>409</v>
      </c>
      <c r="CQ120" s="1036"/>
      <c r="CR120" s="1036"/>
      <c r="CS120" s="1036"/>
      <c r="CT120" s="1036"/>
      <c r="CU120" s="1036"/>
      <c r="CV120" s="1036"/>
      <c r="CW120" s="1036"/>
      <c r="CX120" s="1036"/>
      <c r="CY120" s="1036"/>
      <c r="CZ120" s="1036"/>
      <c r="DA120" s="1036"/>
      <c r="DB120" s="1036"/>
      <c r="DC120" s="1036"/>
      <c r="DD120" s="1036"/>
      <c r="DE120" s="1036"/>
      <c r="DF120" s="1037"/>
      <c r="DG120" s="951">
        <v>107036</v>
      </c>
      <c r="DH120" s="952"/>
      <c r="DI120" s="952"/>
      <c r="DJ120" s="952"/>
      <c r="DK120" s="952"/>
      <c r="DL120" s="952">
        <v>113113</v>
      </c>
      <c r="DM120" s="952"/>
      <c r="DN120" s="952"/>
      <c r="DO120" s="952"/>
      <c r="DP120" s="952"/>
      <c r="DQ120" s="952">
        <v>102105</v>
      </c>
      <c r="DR120" s="952"/>
      <c r="DS120" s="952"/>
      <c r="DT120" s="952"/>
      <c r="DU120" s="952"/>
      <c r="DV120" s="953">
        <v>11.1</v>
      </c>
      <c r="DW120" s="953"/>
      <c r="DX120" s="953"/>
      <c r="DY120" s="953"/>
      <c r="DZ120" s="954"/>
    </row>
    <row r="121" spans="1:130" s="214" customFormat="1" ht="26.4" customHeight="1" x14ac:dyDescent="0.2">
      <c r="A121" s="1078"/>
      <c r="B121" s="970"/>
      <c r="C121" s="995" t="s">
        <v>468</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79" t="s">
        <v>237</v>
      </c>
      <c r="AB121" s="980"/>
      <c r="AC121" s="980"/>
      <c r="AD121" s="980"/>
      <c r="AE121" s="981"/>
      <c r="AF121" s="982" t="s">
        <v>237</v>
      </c>
      <c r="AG121" s="980"/>
      <c r="AH121" s="980"/>
      <c r="AI121" s="980"/>
      <c r="AJ121" s="981"/>
      <c r="AK121" s="982" t="s">
        <v>237</v>
      </c>
      <c r="AL121" s="980"/>
      <c r="AM121" s="980"/>
      <c r="AN121" s="980"/>
      <c r="AO121" s="981"/>
      <c r="AP121" s="983" t="s">
        <v>459</v>
      </c>
      <c r="AQ121" s="984"/>
      <c r="AR121" s="984"/>
      <c r="AS121" s="984"/>
      <c r="AT121" s="985"/>
      <c r="AU121" s="1015"/>
      <c r="AV121" s="1016"/>
      <c r="AW121" s="1016"/>
      <c r="AX121" s="1016"/>
      <c r="AY121" s="1017"/>
      <c r="AZ121" s="943" t="s">
        <v>469</v>
      </c>
      <c r="BA121" s="944"/>
      <c r="BB121" s="944"/>
      <c r="BC121" s="944"/>
      <c r="BD121" s="944"/>
      <c r="BE121" s="944"/>
      <c r="BF121" s="944"/>
      <c r="BG121" s="944"/>
      <c r="BH121" s="944"/>
      <c r="BI121" s="944"/>
      <c r="BJ121" s="944"/>
      <c r="BK121" s="944"/>
      <c r="BL121" s="944"/>
      <c r="BM121" s="944"/>
      <c r="BN121" s="944"/>
      <c r="BO121" s="944"/>
      <c r="BP121" s="945"/>
      <c r="BQ121" s="946" t="s">
        <v>237</v>
      </c>
      <c r="BR121" s="947"/>
      <c r="BS121" s="947"/>
      <c r="BT121" s="947"/>
      <c r="BU121" s="947"/>
      <c r="BV121" s="947" t="s">
        <v>237</v>
      </c>
      <c r="BW121" s="947"/>
      <c r="BX121" s="947"/>
      <c r="BY121" s="947"/>
      <c r="BZ121" s="947"/>
      <c r="CA121" s="947" t="s">
        <v>237</v>
      </c>
      <c r="CB121" s="947"/>
      <c r="CC121" s="947"/>
      <c r="CD121" s="947"/>
      <c r="CE121" s="947"/>
      <c r="CF121" s="941" t="s">
        <v>459</v>
      </c>
      <c r="CG121" s="942"/>
      <c r="CH121" s="942"/>
      <c r="CI121" s="942"/>
      <c r="CJ121" s="942"/>
      <c r="CK121" s="1030"/>
      <c r="CL121" s="1031"/>
      <c r="CM121" s="1031"/>
      <c r="CN121" s="1031"/>
      <c r="CO121" s="1032"/>
      <c r="CP121" s="1040"/>
      <c r="CQ121" s="1041"/>
      <c r="CR121" s="1041"/>
      <c r="CS121" s="1041"/>
      <c r="CT121" s="1041"/>
      <c r="CU121" s="1041"/>
      <c r="CV121" s="1041"/>
      <c r="CW121" s="1041"/>
      <c r="CX121" s="1041"/>
      <c r="CY121" s="1041"/>
      <c r="CZ121" s="1041"/>
      <c r="DA121" s="1041"/>
      <c r="DB121" s="1041"/>
      <c r="DC121" s="1041"/>
      <c r="DD121" s="1041"/>
      <c r="DE121" s="1041"/>
      <c r="DF121" s="1042"/>
      <c r="DG121" s="946"/>
      <c r="DH121" s="947"/>
      <c r="DI121" s="947"/>
      <c r="DJ121" s="947"/>
      <c r="DK121" s="947"/>
      <c r="DL121" s="947"/>
      <c r="DM121" s="947"/>
      <c r="DN121" s="947"/>
      <c r="DO121" s="947"/>
      <c r="DP121" s="947"/>
      <c r="DQ121" s="947"/>
      <c r="DR121" s="947"/>
      <c r="DS121" s="947"/>
      <c r="DT121" s="947"/>
      <c r="DU121" s="947"/>
      <c r="DV121" s="948"/>
      <c r="DW121" s="948"/>
      <c r="DX121" s="948"/>
      <c r="DY121" s="948"/>
      <c r="DZ121" s="949"/>
    </row>
    <row r="122" spans="1:130" s="214" customFormat="1" ht="26.4" customHeight="1" x14ac:dyDescent="0.2">
      <c r="A122" s="1078"/>
      <c r="B122" s="970"/>
      <c r="C122" s="943" t="s">
        <v>450</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79" t="s">
        <v>237</v>
      </c>
      <c r="AB122" s="980"/>
      <c r="AC122" s="980"/>
      <c r="AD122" s="980"/>
      <c r="AE122" s="981"/>
      <c r="AF122" s="982" t="s">
        <v>237</v>
      </c>
      <c r="AG122" s="980"/>
      <c r="AH122" s="980"/>
      <c r="AI122" s="980"/>
      <c r="AJ122" s="981"/>
      <c r="AK122" s="982" t="s">
        <v>237</v>
      </c>
      <c r="AL122" s="980"/>
      <c r="AM122" s="980"/>
      <c r="AN122" s="980"/>
      <c r="AO122" s="981"/>
      <c r="AP122" s="983" t="s">
        <v>237</v>
      </c>
      <c r="AQ122" s="984"/>
      <c r="AR122" s="984"/>
      <c r="AS122" s="984"/>
      <c r="AT122" s="985"/>
      <c r="AU122" s="1015"/>
      <c r="AV122" s="1016"/>
      <c r="AW122" s="1016"/>
      <c r="AX122" s="1016"/>
      <c r="AY122" s="1017"/>
      <c r="AZ122" s="994" t="s">
        <v>470</v>
      </c>
      <c r="BA122" s="986"/>
      <c r="BB122" s="986"/>
      <c r="BC122" s="986"/>
      <c r="BD122" s="986"/>
      <c r="BE122" s="986"/>
      <c r="BF122" s="986"/>
      <c r="BG122" s="986"/>
      <c r="BH122" s="986"/>
      <c r="BI122" s="986"/>
      <c r="BJ122" s="986"/>
      <c r="BK122" s="986"/>
      <c r="BL122" s="986"/>
      <c r="BM122" s="986"/>
      <c r="BN122" s="986"/>
      <c r="BO122" s="986"/>
      <c r="BP122" s="987"/>
      <c r="BQ122" s="1020">
        <v>1118653</v>
      </c>
      <c r="BR122" s="1021"/>
      <c r="BS122" s="1021"/>
      <c r="BT122" s="1021"/>
      <c r="BU122" s="1021"/>
      <c r="BV122" s="1021">
        <v>1227105</v>
      </c>
      <c r="BW122" s="1021"/>
      <c r="BX122" s="1021"/>
      <c r="BY122" s="1021"/>
      <c r="BZ122" s="1021"/>
      <c r="CA122" s="1021">
        <v>1266234</v>
      </c>
      <c r="CB122" s="1021"/>
      <c r="CC122" s="1021"/>
      <c r="CD122" s="1021"/>
      <c r="CE122" s="1021"/>
      <c r="CF122" s="1038">
        <v>137.1</v>
      </c>
      <c r="CG122" s="1039"/>
      <c r="CH122" s="1039"/>
      <c r="CI122" s="1039"/>
      <c r="CJ122" s="1039"/>
      <c r="CK122" s="1030"/>
      <c r="CL122" s="1031"/>
      <c r="CM122" s="1031"/>
      <c r="CN122" s="1031"/>
      <c r="CO122" s="1032"/>
      <c r="CP122" s="1040"/>
      <c r="CQ122" s="1041"/>
      <c r="CR122" s="1041"/>
      <c r="CS122" s="1041"/>
      <c r="CT122" s="1041"/>
      <c r="CU122" s="1041"/>
      <c r="CV122" s="1041"/>
      <c r="CW122" s="1041"/>
      <c r="CX122" s="1041"/>
      <c r="CY122" s="1041"/>
      <c r="CZ122" s="1041"/>
      <c r="DA122" s="1041"/>
      <c r="DB122" s="1041"/>
      <c r="DC122" s="1041"/>
      <c r="DD122" s="1041"/>
      <c r="DE122" s="1041"/>
      <c r="DF122" s="1042"/>
      <c r="DG122" s="946"/>
      <c r="DH122" s="947"/>
      <c r="DI122" s="947"/>
      <c r="DJ122" s="947"/>
      <c r="DK122" s="947"/>
      <c r="DL122" s="947"/>
      <c r="DM122" s="947"/>
      <c r="DN122" s="947"/>
      <c r="DO122" s="947"/>
      <c r="DP122" s="947"/>
      <c r="DQ122" s="947"/>
      <c r="DR122" s="947"/>
      <c r="DS122" s="947"/>
      <c r="DT122" s="947"/>
      <c r="DU122" s="947"/>
      <c r="DV122" s="948"/>
      <c r="DW122" s="948"/>
      <c r="DX122" s="948"/>
      <c r="DY122" s="948"/>
      <c r="DZ122" s="949"/>
    </row>
    <row r="123" spans="1:130" s="214" customFormat="1" ht="26.4" customHeight="1" x14ac:dyDescent="0.2">
      <c r="A123" s="1078"/>
      <c r="B123" s="970"/>
      <c r="C123" s="943" t="s">
        <v>456</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79" t="s">
        <v>237</v>
      </c>
      <c r="AB123" s="980"/>
      <c r="AC123" s="980"/>
      <c r="AD123" s="980"/>
      <c r="AE123" s="981"/>
      <c r="AF123" s="982" t="s">
        <v>237</v>
      </c>
      <c r="AG123" s="980"/>
      <c r="AH123" s="980"/>
      <c r="AI123" s="980"/>
      <c r="AJ123" s="981"/>
      <c r="AK123" s="982" t="s">
        <v>237</v>
      </c>
      <c r="AL123" s="980"/>
      <c r="AM123" s="980"/>
      <c r="AN123" s="980"/>
      <c r="AO123" s="981"/>
      <c r="AP123" s="983" t="s">
        <v>237</v>
      </c>
      <c r="AQ123" s="984"/>
      <c r="AR123" s="984"/>
      <c r="AS123" s="984"/>
      <c r="AT123" s="985"/>
      <c r="AU123" s="1018"/>
      <c r="AV123" s="1019"/>
      <c r="AW123" s="1019"/>
      <c r="AX123" s="1019"/>
      <c r="AY123" s="1019"/>
      <c r="AZ123" s="237" t="s">
        <v>189</v>
      </c>
      <c r="BA123" s="237"/>
      <c r="BB123" s="237"/>
      <c r="BC123" s="237"/>
      <c r="BD123" s="237"/>
      <c r="BE123" s="237"/>
      <c r="BF123" s="237"/>
      <c r="BG123" s="237"/>
      <c r="BH123" s="237"/>
      <c r="BI123" s="237"/>
      <c r="BJ123" s="237"/>
      <c r="BK123" s="237"/>
      <c r="BL123" s="237"/>
      <c r="BM123" s="237"/>
      <c r="BN123" s="237"/>
      <c r="BO123" s="998" t="s">
        <v>471</v>
      </c>
      <c r="BP123" s="1026"/>
      <c r="BQ123" s="1084">
        <v>1854256</v>
      </c>
      <c r="BR123" s="1085"/>
      <c r="BS123" s="1085"/>
      <c r="BT123" s="1085"/>
      <c r="BU123" s="1085"/>
      <c r="BV123" s="1085">
        <v>1942886</v>
      </c>
      <c r="BW123" s="1085"/>
      <c r="BX123" s="1085"/>
      <c r="BY123" s="1085"/>
      <c r="BZ123" s="1085"/>
      <c r="CA123" s="1085">
        <v>2012244</v>
      </c>
      <c r="CB123" s="1085"/>
      <c r="CC123" s="1085"/>
      <c r="CD123" s="1085"/>
      <c r="CE123" s="1085"/>
      <c r="CF123" s="1022"/>
      <c r="CG123" s="1023"/>
      <c r="CH123" s="1023"/>
      <c r="CI123" s="1023"/>
      <c r="CJ123" s="1024"/>
      <c r="CK123" s="1030"/>
      <c r="CL123" s="1031"/>
      <c r="CM123" s="1031"/>
      <c r="CN123" s="1031"/>
      <c r="CO123" s="1032"/>
      <c r="CP123" s="1040"/>
      <c r="CQ123" s="1041"/>
      <c r="CR123" s="1041"/>
      <c r="CS123" s="1041"/>
      <c r="CT123" s="1041"/>
      <c r="CU123" s="1041"/>
      <c r="CV123" s="1041"/>
      <c r="CW123" s="1041"/>
      <c r="CX123" s="1041"/>
      <c r="CY123" s="1041"/>
      <c r="CZ123" s="1041"/>
      <c r="DA123" s="1041"/>
      <c r="DB123" s="1041"/>
      <c r="DC123" s="1041"/>
      <c r="DD123" s="1041"/>
      <c r="DE123" s="1041"/>
      <c r="DF123" s="1042"/>
      <c r="DG123" s="979"/>
      <c r="DH123" s="980"/>
      <c r="DI123" s="980"/>
      <c r="DJ123" s="980"/>
      <c r="DK123" s="981"/>
      <c r="DL123" s="982"/>
      <c r="DM123" s="980"/>
      <c r="DN123" s="980"/>
      <c r="DO123" s="980"/>
      <c r="DP123" s="981"/>
      <c r="DQ123" s="982"/>
      <c r="DR123" s="980"/>
      <c r="DS123" s="980"/>
      <c r="DT123" s="980"/>
      <c r="DU123" s="981"/>
      <c r="DV123" s="983"/>
      <c r="DW123" s="984"/>
      <c r="DX123" s="984"/>
      <c r="DY123" s="984"/>
      <c r="DZ123" s="985"/>
    </row>
    <row r="124" spans="1:130" s="214" customFormat="1" ht="26.4" customHeight="1" thickBot="1" x14ac:dyDescent="0.25">
      <c r="A124" s="1078"/>
      <c r="B124" s="970"/>
      <c r="C124" s="943" t="s">
        <v>460</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79" t="s">
        <v>237</v>
      </c>
      <c r="AB124" s="980"/>
      <c r="AC124" s="980"/>
      <c r="AD124" s="980"/>
      <c r="AE124" s="981"/>
      <c r="AF124" s="982" t="s">
        <v>237</v>
      </c>
      <c r="AG124" s="980"/>
      <c r="AH124" s="980"/>
      <c r="AI124" s="980"/>
      <c r="AJ124" s="981"/>
      <c r="AK124" s="982" t="s">
        <v>459</v>
      </c>
      <c r="AL124" s="980"/>
      <c r="AM124" s="980"/>
      <c r="AN124" s="980"/>
      <c r="AO124" s="981"/>
      <c r="AP124" s="983" t="s">
        <v>237</v>
      </c>
      <c r="AQ124" s="984"/>
      <c r="AR124" s="984"/>
      <c r="AS124" s="984"/>
      <c r="AT124" s="985"/>
      <c r="AU124" s="1080" t="s">
        <v>472</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t="s">
        <v>237</v>
      </c>
      <c r="BR124" s="1048"/>
      <c r="BS124" s="1048"/>
      <c r="BT124" s="1048"/>
      <c r="BU124" s="1048"/>
      <c r="BV124" s="1048" t="s">
        <v>459</v>
      </c>
      <c r="BW124" s="1048"/>
      <c r="BX124" s="1048"/>
      <c r="BY124" s="1048"/>
      <c r="BZ124" s="1048"/>
      <c r="CA124" s="1048">
        <v>1.4</v>
      </c>
      <c r="CB124" s="1048"/>
      <c r="CC124" s="1048"/>
      <c r="CD124" s="1048"/>
      <c r="CE124" s="1048"/>
      <c r="CF124" s="1049"/>
      <c r="CG124" s="1050"/>
      <c r="CH124" s="1050"/>
      <c r="CI124" s="1050"/>
      <c r="CJ124" s="1051"/>
      <c r="CK124" s="1033"/>
      <c r="CL124" s="1033"/>
      <c r="CM124" s="1033"/>
      <c r="CN124" s="1033"/>
      <c r="CO124" s="1034"/>
      <c r="CP124" s="1040" t="s">
        <v>473</v>
      </c>
      <c r="CQ124" s="1041"/>
      <c r="CR124" s="1041"/>
      <c r="CS124" s="1041"/>
      <c r="CT124" s="1041"/>
      <c r="CU124" s="1041"/>
      <c r="CV124" s="1041"/>
      <c r="CW124" s="1041"/>
      <c r="CX124" s="1041"/>
      <c r="CY124" s="1041"/>
      <c r="CZ124" s="1041"/>
      <c r="DA124" s="1041"/>
      <c r="DB124" s="1041"/>
      <c r="DC124" s="1041"/>
      <c r="DD124" s="1041"/>
      <c r="DE124" s="1041"/>
      <c r="DF124" s="1042"/>
      <c r="DG124" s="1025" t="s">
        <v>237</v>
      </c>
      <c r="DH124" s="1007"/>
      <c r="DI124" s="1007"/>
      <c r="DJ124" s="1007"/>
      <c r="DK124" s="1008"/>
      <c r="DL124" s="1006" t="s">
        <v>237</v>
      </c>
      <c r="DM124" s="1007"/>
      <c r="DN124" s="1007"/>
      <c r="DO124" s="1007"/>
      <c r="DP124" s="1008"/>
      <c r="DQ124" s="1006" t="s">
        <v>459</v>
      </c>
      <c r="DR124" s="1007"/>
      <c r="DS124" s="1007"/>
      <c r="DT124" s="1007"/>
      <c r="DU124" s="1008"/>
      <c r="DV124" s="1009" t="s">
        <v>459</v>
      </c>
      <c r="DW124" s="1010"/>
      <c r="DX124" s="1010"/>
      <c r="DY124" s="1010"/>
      <c r="DZ124" s="1011"/>
    </row>
    <row r="125" spans="1:130" s="214" customFormat="1" ht="26.4" customHeight="1" x14ac:dyDescent="0.2">
      <c r="A125" s="1078"/>
      <c r="B125" s="970"/>
      <c r="C125" s="943" t="s">
        <v>462</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79" t="s">
        <v>237</v>
      </c>
      <c r="AB125" s="980"/>
      <c r="AC125" s="980"/>
      <c r="AD125" s="980"/>
      <c r="AE125" s="981"/>
      <c r="AF125" s="982" t="s">
        <v>459</v>
      </c>
      <c r="AG125" s="980"/>
      <c r="AH125" s="980"/>
      <c r="AI125" s="980"/>
      <c r="AJ125" s="981"/>
      <c r="AK125" s="982" t="s">
        <v>459</v>
      </c>
      <c r="AL125" s="980"/>
      <c r="AM125" s="980"/>
      <c r="AN125" s="980"/>
      <c r="AO125" s="981"/>
      <c r="AP125" s="983" t="s">
        <v>459</v>
      </c>
      <c r="AQ125" s="984"/>
      <c r="AR125" s="984"/>
      <c r="AS125" s="984"/>
      <c r="AT125" s="985"/>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43" t="s">
        <v>474</v>
      </c>
      <c r="CL125" s="1028"/>
      <c r="CM125" s="1028"/>
      <c r="CN125" s="1028"/>
      <c r="CO125" s="1029"/>
      <c r="CP125" s="950" t="s">
        <v>475</v>
      </c>
      <c r="CQ125" s="918"/>
      <c r="CR125" s="918"/>
      <c r="CS125" s="918"/>
      <c r="CT125" s="918"/>
      <c r="CU125" s="918"/>
      <c r="CV125" s="918"/>
      <c r="CW125" s="918"/>
      <c r="CX125" s="918"/>
      <c r="CY125" s="918"/>
      <c r="CZ125" s="918"/>
      <c r="DA125" s="918"/>
      <c r="DB125" s="918"/>
      <c r="DC125" s="918"/>
      <c r="DD125" s="918"/>
      <c r="DE125" s="918"/>
      <c r="DF125" s="919"/>
      <c r="DG125" s="951" t="s">
        <v>237</v>
      </c>
      <c r="DH125" s="952"/>
      <c r="DI125" s="952"/>
      <c r="DJ125" s="952"/>
      <c r="DK125" s="952"/>
      <c r="DL125" s="952" t="s">
        <v>459</v>
      </c>
      <c r="DM125" s="952"/>
      <c r="DN125" s="952"/>
      <c r="DO125" s="952"/>
      <c r="DP125" s="952"/>
      <c r="DQ125" s="952" t="s">
        <v>459</v>
      </c>
      <c r="DR125" s="952"/>
      <c r="DS125" s="952"/>
      <c r="DT125" s="952"/>
      <c r="DU125" s="952"/>
      <c r="DV125" s="953" t="s">
        <v>237</v>
      </c>
      <c r="DW125" s="953"/>
      <c r="DX125" s="953"/>
      <c r="DY125" s="953"/>
      <c r="DZ125" s="954"/>
    </row>
    <row r="126" spans="1:130" s="214" customFormat="1" ht="26.4" customHeight="1" thickBot="1" x14ac:dyDescent="0.25">
      <c r="A126" s="1078"/>
      <c r="B126" s="970"/>
      <c r="C126" s="943" t="s">
        <v>464</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79" t="s">
        <v>237</v>
      </c>
      <c r="AB126" s="980"/>
      <c r="AC126" s="980"/>
      <c r="AD126" s="980"/>
      <c r="AE126" s="981"/>
      <c r="AF126" s="982" t="s">
        <v>237</v>
      </c>
      <c r="AG126" s="980"/>
      <c r="AH126" s="980"/>
      <c r="AI126" s="980"/>
      <c r="AJ126" s="981"/>
      <c r="AK126" s="982" t="s">
        <v>459</v>
      </c>
      <c r="AL126" s="980"/>
      <c r="AM126" s="980"/>
      <c r="AN126" s="980"/>
      <c r="AO126" s="981"/>
      <c r="AP126" s="983" t="s">
        <v>237</v>
      </c>
      <c r="AQ126" s="984"/>
      <c r="AR126" s="984"/>
      <c r="AS126" s="984"/>
      <c r="AT126" s="985"/>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44"/>
      <c r="CL126" s="1031"/>
      <c r="CM126" s="1031"/>
      <c r="CN126" s="1031"/>
      <c r="CO126" s="1032"/>
      <c r="CP126" s="943" t="s">
        <v>476</v>
      </c>
      <c r="CQ126" s="944"/>
      <c r="CR126" s="944"/>
      <c r="CS126" s="944"/>
      <c r="CT126" s="944"/>
      <c r="CU126" s="944"/>
      <c r="CV126" s="944"/>
      <c r="CW126" s="944"/>
      <c r="CX126" s="944"/>
      <c r="CY126" s="944"/>
      <c r="CZ126" s="944"/>
      <c r="DA126" s="944"/>
      <c r="DB126" s="944"/>
      <c r="DC126" s="944"/>
      <c r="DD126" s="944"/>
      <c r="DE126" s="944"/>
      <c r="DF126" s="945"/>
      <c r="DG126" s="946" t="s">
        <v>459</v>
      </c>
      <c r="DH126" s="947"/>
      <c r="DI126" s="947"/>
      <c r="DJ126" s="947"/>
      <c r="DK126" s="947"/>
      <c r="DL126" s="947" t="s">
        <v>237</v>
      </c>
      <c r="DM126" s="947"/>
      <c r="DN126" s="947"/>
      <c r="DO126" s="947"/>
      <c r="DP126" s="947"/>
      <c r="DQ126" s="947" t="s">
        <v>237</v>
      </c>
      <c r="DR126" s="947"/>
      <c r="DS126" s="947"/>
      <c r="DT126" s="947"/>
      <c r="DU126" s="947"/>
      <c r="DV126" s="948" t="s">
        <v>237</v>
      </c>
      <c r="DW126" s="948"/>
      <c r="DX126" s="948"/>
      <c r="DY126" s="948"/>
      <c r="DZ126" s="949"/>
    </row>
    <row r="127" spans="1:130" s="214" customFormat="1" ht="26.4" customHeight="1" x14ac:dyDescent="0.2">
      <c r="A127" s="1079"/>
      <c r="B127" s="972"/>
      <c r="C127" s="994" t="s">
        <v>477</v>
      </c>
      <c r="D127" s="986"/>
      <c r="E127" s="986"/>
      <c r="F127" s="986"/>
      <c r="G127" s="986"/>
      <c r="H127" s="986"/>
      <c r="I127" s="986"/>
      <c r="J127" s="986"/>
      <c r="K127" s="986"/>
      <c r="L127" s="986"/>
      <c r="M127" s="986"/>
      <c r="N127" s="986"/>
      <c r="O127" s="986"/>
      <c r="P127" s="986"/>
      <c r="Q127" s="986"/>
      <c r="R127" s="986"/>
      <c r="S127" s="986"/>
      <c r="T127" s="986"/>
      <c r="U127" s="986"/>
      <c r="V127" s="986"/>
      <c r="W127" s="986"/>
      <c r="X127" s="986"/>
      <c r="Y127" s="986"/>
      <c r="Z127" s="987"/>
      <c r="AA127" s="979" t="s">
        <v>459</v>
      </c>
      <c r="AB127" s="980"/>
      <c r="AC127" s="980"/>
      <c r="AD127" s="980"/>
      <c r="AE127" s="981"/>
      <c r="AF127" s="982" t="s">
        <v>237</v>
      </c>
      <c r="AG127" s="980"/>
      <c r="AH127" s="980"/>
      <c r="AI127" s="980"/>
      <c r="AJ127" s="981"/>
      <c r="AK127" s="982" t="s">
        <v>237</v>
      </c>
      <c r="AL127" s="980"/>
      <c r="AM127" s="980"/>
      <c r="AN127" s="980"/>
      <c r="AO127" s="981"/>
      <c r="AP127" s="983" t="s">
        <v>237</v>
      </c>
      <c r="AQ127" s="984"/>
      <c r="AR127" s="984"/>
      <c r="AS127" s="984"/>
      <c r="AT127" s="985"/>
      <c r="AU127" s="216"/>
      <c r="AV127" s="216"/>
      <c r="AW127" s="216"/>
      <c r="AX127" s="1052" t="s">
        <v>478</v>
      </c>
      <c r="AY127" s="1053"/>
      <c r="AZ127" s="1053"/>
      <c r="BA127" s="1053"/>
      <c r="BB127" s="1053"/>
      <c r="BC127" s="1053"/>
      <c r="BD127" s="1053"/>
      <c r="BE127" s="1054"/>
      <c r="BF127" s="1055" t="s">
        <v>479</v>
      </c>
      <c r="BG127" s="1053"/>
      <c r="BH127" s="1053"/>
      <c r="BI127" s="1053"/>
      <c r="BJ127" s="1053"/>
      <c r="BK127" s="1053"/>
      <c r="BL127" s="1054"/>
      <c r="BM127" s="1055" t="s">
        <v>480</v>
      </c>
      <c r="BN127" s="1053"/>
      <c r="BO127" s="1053"/>
      <c r="BP127" s="1053"/>
      <c r="BQ127" s="1053"/>
      <c r="BR127" s="1053"/>
      <c r="BS127" s="1054"/>
      <c r="BT127" s="1055" t="s">
        <v>481</v>
      </c>
      <c r="BU127" s="1053"/>
      <c r="BV127" s="1053"/>
      <c r="BW127" s="1053"/>
      <c r="BX127" s="1053"/>
      <c r="BY127" s="1053"/>
      <c r="BZ127" s="1076"/>
      <c r="CA127" s="216"/>
      <c r="CB127" s="216"/>
      <c r="CC127" s="216"/>
      <c r="CD127" s="239"/>
      <c r="CE127" s="239"/>
      <c r="CF127" s="239"/>
      <c r="CG127" s="216"/>
      <c r="CH127" s="216"/>
      <c r="CI127" s="216"/>
      <c r="CJ127" s="238"/>
      <c r="CK127" s="1044"/>
      <c r="CL127" s="1031"/>
      <c r="CM127" s="1031"/>
      <c r="CN127" s="1031"/>
      <c r="CO127" s="1032"/>
      <c r="CP127" s="943" t="s">
        <v>482</v>
      </c>
      <c r="CQ127" s="944"/>
      <c r="CR127" s="944"/>
      <c r="CS127" s="944"/>
      <c r="CT127" s="944"/>
      <c r="CU127" s="944"/>
      <c r="CV127" s="944"/>
      <c r="CW127" s="944"/>
      <c r="CX127" s="944"/>
      <c r="CY127" s="944"/>
      <c r="CZ127" s="944"/>
      <c r="DA127" s="944"/>
      <c r="DB127" s="944"/>
      <c r="DC127" s="944"/>
      <c r="DD127" s="944"/>
      <c r="DE127" s="944"/>
      <c r="DF127" s="945"/>
      <c r="DG127" s="946" t="s">
        <v>459</v>
      </c>
      <c r="DH127" s="947"/>
      <c r="DI127" s="947"/>
      <c r="DJ127" s="947"/>
      <c r="DK127" s="947"/>
      <c r="DL127" s="947" t="s">
        <v>459</v>
      </c>
      <c r="DM127" s="947"/>
      <c r="DN127" s="947"/>
      <c r="DO127" s="947"/>
      <c r="DP127" s="947"/>
      <c r="DQ127" s="947" t="s">
        <v>237</v>
      </c>
      <c r="DR127" s="947"/>
      <c r="DS127" s="947"/>
      <c r="DT127" s="947"/>
      <c r="DU127" s="947"/>
      <c r="DV127" s="948" t="s">
        <v>237</v>
      </c>
      <c r="DW127" s="948"/>
      <c r="DX127" s="948"/>
      <c r="DY127" s="948"/>
      <c r="DZ127" s="949"/>
    </row>
    <row r="128" spans="1:130" s="214" customFormat="1" ht="26.4" customHeight="1" thickBot="1" x14ac:dyDescent="0.25">
      <c r="A128" s="1062" t="s">
        <v>483</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484</v>
      </c>
      <c r="X128" s="1064"/>
      <c r="Y128" s="1064"/>
      <c r="Z128" s="1065"/>
      <c r="AA128" s="1066" t="s">
        <v>237</v>
      </c>
      <c r="AB128" s="1067"/>
      <c r="AC128" s="1067"/>
      <c r="AD128" s="1067"/>
      <c r="AE128" s="1068"/>
      <c r="AF128" s="1069" t="s">
        <v>459</v>
      </c>
      <c r="AG128" s="1067"/>
      <c r="AH128" s="1067"/>
      <c r="AI128" s="1067"/>
      <c r="AJ128" s="1068"/>
      <c r="AK128" s="1069" t="s">
        <v>237</v>
      </c>
      <c r="AL128" s="1067"/>
      <c r="AM128" s="1067"/>
      <c r="AN128" s="1067"/>
      <c r="AO128" s="1068"/>
      <c r="AP128" s="1070"/>
      <c r="AQ128" s="1071"/>
      <c r="AR128" s="1071"/>
      <c r="AS128" s="1071"/>
      <c r="AT128" s="1072"/>
      <c r="AU128" s="216"/>
      <c r="AV128" s="216"/>
      <c r="AW128" s="216"/>
      <c r="AX128" s="917" t="s">
        <v>485</v>
      </c>
      <c r="AY128" s="918"/>
      <c r="AZ128" s="918"/>
      <c r="BA128" s="918"/>
      <c r="BB128" s="918"/>
      <c r="BC128" s="918"/>
      <c r="BD128" s="918"/>
      <c r="BE128" s="919"/>
      <c r="BF128" s="1073" t="s">
        <v>237</v>
      </c>
      <c r="BG128" s="1074"/>
      <c r="BH128" s="1074"/>
      <c r="BI128" s="1074"/>
      <c r="BJ128" s="1074"/>
      <c r="BK128" s="1074"/>
      <c r="BL128" s="1075"/>
      <c r="BM128" s="1073">
        <v>15</v>
      </c>
      <c r="BN128" s="1074"/>
      <c r="BO128" s="1074"/>
      <c r="BP128" s="1074"/>
      <c r="BQ128" s="1074"/>
      <c r="BR128" s="1074"/>
      <c r="BS128" s="1075"/>
      <c r="BT128" s="1073">
        <v>20</v>
      </c>
      <c r="BU128" s="1074"/>
      <c r="BV128" s="1074"/>
      <c r="BW128" s="1074"/>
      <c r="BX128" s="1074"/>
      <c r="BY128" s="1074"/>
      <c r="BZ128" s="1097"/>
      <c r="CA128" s="239"/>
      <c r="CB128" s="239"/>
      <c r="CC128" s="239"/>
      <c r="CD128" s="239"/>
      <c r="CE128" s="239"/>
      <c r="CF128" s="239"/>
      <c r="CG128" s="216"/>
      <c r="CH128" s="216"/>
      <c r="CI128" s="216"/>
      <c r="CJ128" s="238"/>
      <c r="CK128" s="1045"/>
      <c r="CL128" s="1046"/>
      <c r="CM128" s="1046"/>
      <c r="CN128" s="1046"/>
      <c r="CO128" s="1047"/>
      <c r="CP128" s="1056" t="s">
        <v>486</v>
      </c>
      <c r="CQ128" s="742"/>
      <c r="CR128" s="742"/>
      <c r="CS128" s="742"/>
      <c r="CT128" s="742"/>
      <c r="CU128" s="742"/>
      <c r="CV128" s="742"/>
      <c r="CW128" s="742"/>
      <c r="CX128" s="742"/>
      <c r="CY128" s="742"/>
      <c r="CZ128" s="742"/>
      <c r="DA128" s="742"/>
      <c r="DB128" s="742"/>
      <c r="DC128" s="742"/>
      <c r="DD128" s="742"/>
      <c r="DE128" s="742"/>
      <c r="DF128" s="1057"/>
      <c r="DG128" s="1058" t="s">
        <v>237</v>
      </c>
      <c r="DH128" s="1059"/>
      <c r="DI128" s="1059"/>
      <c r="DJ128" s="1059"/>
      <c r="DK128" s="1059"/>
      <c r="DL128" s="1059" t="s">
        <v>237</v>
      </c>
      <c r="DM128" s="1059"/>
      <c r="DN128" s="1059"/>
      <c r="DO128" s="1059"/>
      <c r="DP128" s="1059"/>
      <c r="DQ128" s="1059" t="s">
        <v>237</v>
      </c>
      <c r="DR128" s="1059"/>
      <c r="DS128" s="1059"/>
      <c r="DT128" s="1059"/>
      <c r="DU128" s="1059"/>
      <c r="DV128" s="1060" t="s">
        <v>237</v>
      </c>
      <c r="DW128" s="1060"/>
      <c r="DX128" s="1060"/>
      <c r="DY128" s="1060"/>
      <c r="DZ128" s="1061"/>
    </row>
    <row r="129" spans="1:131" s="214" customFormat="1" ht="26.4" customHeight="1" x14ac:dyDescent="0.2">
      <c r="A129" s="955" t="s">
        <v>107</v>
      </c>
      <c r="B129" s="956"/>
      <c r="C129" s="956"/>
      <c r="D129" s="956"/>
      <c r="E129" s="956"/>
      <c r="F129" s="956"/>
      <c r="G129" s="956"/>
      <c r="H129" s="956"/>
      <c r="I129" s="956"/>
      <c r="J129" s="956"/>
      <c r="K129" s="956"/>
      <c r="L129" s="956"/>
      <c r="M129" s="956"/>
      <c r="N129" s="956"/>
      <c r="O129" s="956"/>
      <c r="P129" s="956"/>
      <c r="Q129" s="956"/>
      <c r="R129" s="956"/>
      <c r="S129" s="956"/>
      <c r="T129" s="956"/>
      <c r="U129" s="956"/>
      <c r="V129" s="956"/>
      <c r="W129" s="1091" t="s">
        <v>487</v>
      </c>
      <c r="X129" s="1092"/>
      <c r="Y129" s="1092"/>
      <c r="Z129" s="1093"/>
      <c r="AA129" s="979">
        <v>867139</v>
      </c>
      <c r="AB129" s="980"/>
      <c r="AC129" s="980"/>
      <c r="AD129" s="980"/>
      <c r="AE129" s="981"/>
      <c r="AF129" s="982">
        <v>925016</v>
      </c>
      <c r="AG129" s="980"/>
      <c r="AH129" s="980"/>
      <c r="AI129" s="980"/>
      <c r="AJ129" s="981"/>
      <c r="AK129" s="982">
        <v>1037116</v>
      </c>
      <c r="AL129" s="980"/>
      <c r="AM129" s="980"/>
      <c r="AN129" s="980"/>
      <c r="AO129" s="981"/>
      <c r="AP129" s="1094"/>
      <c r="AQ129" s="1095"/>
      <c r="AR129" s="1095"/>
      <c r="AS129" s="1095"/>
      <c r="AT129" s="1096"/>
      <c r="AU129" s="217"/>
      <c r="AV129" s="217"/>
      <c r="AW129" s="217"/>
      <c r="AX129" s="1086" t="s">
        <v>488</v>
      </c>
      <c r="AY129" s="944"/>
      <c r="AZ129" s="944"/>
      <c r="BA129" s="944"/>
      <c r="BB129" s="944"/>
      <c r="BC129" s="944"/>
      <c r="BD129" s="944"/>
      <c r="BE129" s="945"/>
      <c r="BF129" s="1087" t="s">
        <v>237</v>
      </c>
      <c r="BG129" s="1088"/>
      <c r="BH129" s="1088"/>
      <c r="BI129" s="1088"/>
      <c r="BJ129" s="1088"/>
      <c r="BK129" s="1088"/>
      <c r="BL129" s="1089"/>
      <c r="BM129" s="1087">
        <v>20</v>
      </c>
      <c r="BN129" s="1088"/>
      <c r="BO129" s="1088"/>
      <c r="BP129" s="1088"/>
      <c r="BQ129" s="1088"/>
      <c r="BR129" s="1088"/>
      <c r="BS129" s="1089"/>
      <c r="BT129" s="1087">
        <v>30</v>
      </c>
      <c r="BU129" s="1088"/>
      <c r="BV129" s="1088"/>
      <c r="BW129" s="1088"/>
      <c r="BX129" s="1088"/>
      <c r="BY129" s="1088"/>
      <c r="BZ129" s="1090"/>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4" customHeight="1" x14ac:dyDescent="0.2">
      <c r="A130" s="955" t="s">
        <v>489</v>
      </c>
      <c r="B130" s="956"/>
      <c r="C130" s="956"/>
      <c r="D130" s="956"/>
      <c r="E130" s="956"/>
      <c r="F130" s="956"/>
      <c r="G130" s="956"/>
      <c r="H130" s="956"/>
      <c r="I130" s="956"/>
      <c r="J130" s="956"/>
      <c r="K130" s="956"/>
      <c r="L130" s="956"/>
      <c r="M130" s="956"/>
      <c r="N130" s="956"/>
      <c r="O130" s="956"/>
      <c r="P130" s="956"/>
      <c r="Q130" s="956"/>
      <c r="R130" s="956"/>
      <c r="S130" s="956"/>
      <c r="T130" s="956"/>
      <c r="U130" s="956"/>
      <c r="V130" s="956"/>
      <c r="W130" s="1091" t="s">
        <v>490</v>
      </c>
      <c r="X130" s="1092"/>
      <c r="Y130" s="1092"/>
      <c r="Z130" s="1093"/>
      <c r="AA130" s="979">
        <v>104279</v>
      </c>
      <c r="AB130" s="980"/>
      <c r="AC130" s="980"/>
      <c r="AD130" s="980"/>
      <c r="AE130" s="981"/>
      <c r="AF130" s="982">
        <v>108268</v>
      </c>
      <c r="AG130" s="980"/>
      <c r="AH130" s="980"/>
      <c r="AI130" s="980"/>
      <c r="AJ130" s="981"/>
      <c r="AK130" s="982">
        <v>113495</v>
      </c>
      <c r="AL130" s="980"/>
      <c r="AM130" s="980"/>
      <c r="AN130" s="980"/>
      <c r="AO130" s="981"/>
      <c r="AP130" s="1094"/>
      <c r="AQ130" s="1095"/>
      <c r="AR130" s="1095"/>
      <c r="AS130" s="1095"/>
      <c r="AT130" s="1096"/>
      <c r="AU130" s="217"/>
      <c r="AV130" s="217"/>
      <c r="AW130" s="217"/>
      <c r="AX130" s="1086" t="s">
        <v>491</v>
      </c>
      <c r="AY130" s="944"/>
      <c r="AZ130" s="944"/>
      <c r="BA130" s="944"/>
      <c r="BB130" s="944"/>
      <c r="BC130" s="944"/>
      <c r="BD130" s="944"/>
      <c r="BE130" s="945"/>
      <c r="BF130" s="1122">
        <v>5.0999999999999996</v>
      </c>
      <c r="BG130" s="1123"/>
      <c r="BH130" s="1123"/>
      <c r="BI130" s="1123"/>
      <c r="BJ130" s="1123"/>
      <c r="BK130" s="1123"/>
      <c r="BL130" s="1124"/>
      <c r="BM130" s="1122">
        <v>25</v>
      </c>
      <c r="BN130" s="1123"/>
      <c r="BO130" s="1123"/>
      <c r="BP130" s="1123"/>
      <c r="BQ130" s="1123"/>
      <c r="BR130" s="1123"/>
      <c r="BS130" s="1124"/>
      <c r="BT130" s="1122">
        <v>35</v>
      </c>
      <c r="BU130" s="1123"/>
      <c r="BV130" s="1123"/>
      <c r="BW130" s="1123"/>
      <c r="BX130" s="1123"/>
      <c r="BY130" s="1123"/>
      <c r="BZ130" s="1125"/>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4" customHeight="1" thickBot="1" x14ac:dyDescent="0.25">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492</v>
      </c>
      <c r="X131" s="1129"/>
      <c r="Y131" s="1129"/>
      <c r="Z131" s="1130"/>
      <c r="AA131" s="1025">
        <v>762860</v>
      </c>
      <c r="AB131" s="1007"/>
      <c r="AC131" s="1007"/>
      <c r="AD131" s="1007"/>
      <c r="AE131" s="1008"/>
      <c r="AF131" s="1006">
        <v>816748</v>
      </c>
      <c r="AG131" s="1007"/>
      <c r="AH131" s="1007"/>
      <c r="AI131" s="1007"/>
      <c r="AJ131" s="1008"/>
      <c r="AK131" s="1006">
        <v>923621</v>
      </c>
      <c r="AL131" s="1007"/>
      <c r="AM131" s="1007"/>
      <c r="AN131" s="1007"/>
      <c r="AO131" s="1008"/>
      <c r="AP131" s="1131"/>
      <c r="AQ131" s="1132"/>
      <c r="AR131" s="1132"/>
      <c r="AS131" s="1132"/>
      <c r="AT131" s="1133"/>
      <c r="AU131" s="217"/>
      <c r="AV131" s="217"/>
      <c r="AW131" s="217"/>
      <c r="AX131" s="1104" t="s">
        <v>493</v>
      </c>
      <c r="AY131" s="742"/>
      <c r="AZ131" s="742"/>
      <c r="BA131" s="742"/>
      <c r="BB131" s="742"/>
      <c r="BC131" s="742"/>
      <c r="BD131" s="742"/>
      <c r="BE131" s="1057"/>
      <c r="BF131" s="1105">
        <v>1.4</v>
      </c>
      <c r="BG131" s="1106"/>
      <c r="BH131" s="1106"/>
      <c r="BI131" s="1106"/>
      <c r="BJ131" s="1106"/>
      <c r="BK131" s="1106"/>
      <c r="BL131" s="1107"/>
      <c r="BM131" s="1105">
        <v>350</v>
      </c>
      <c r="BN131" s="1106"/>
      <c r="BO131" s="1106"/>
      <c r="BP131" s="1106"/>
      <c r="BQ131" s="1106"/>
      <c r="BR131" s="1106"/>
      <c r="BS131" s="1107"/>
      <c r="BT131" s="1108"/>
      <c r="BU131" s="1109"/>
      <c r="BV131" s="1109"/>
      <c r="BW131" s="1109"/>
      <c r="BX131" s="1109"/>
      <c r="BY131" s="1109"/>
      <c r="BZ131" s="1110"/>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4" customHeight="1" x14ac:dyDescent="0.2">
      <c r="A132" s="1111" t="s">
        <v>494</v>
      </c>
      <c r="B132" s="1112"/>
      <c r="C132" s="1112"/>
      <c r="D132" s="1112"/>
      <c r="E132" s="1112"/>
      <c r="F132" s="1112"/>
      <c r="G132" s="1112"/>
      <c r="H132" s="1112"/>
      <c r="I132" s="1112"/>
      <c r="J132" s="1112"/>
      <c r="K132" s="1112"/>
      <c r="L132" s="1112"/>
      <c r="M132" s="1112"/>
      <c r="N132" s="1112"/>
      <c r="O132" s="1112"/>
      <c r="P132" s="1112"/>
      <c r="Q132" s="1112"/>
      <c r="R132" s="1112"/>
      <c r="S132" s="1112"/>
      <c r="T132" s="1112"/>
      <c r="U132" s="1112"/>
      <c r="V132" s="1115" t="s">
        <v>495</v>
      </c>
      <c r="W132" s="1115"/>
      <c r="X132" s="1115"/>
      <c r="Y132" s="1115"/>
      <c r="Z132" s="1116"/>
      <c r="AA132" s="1117">
        <v>4.7620795429999996</v>
      </c>
      <c r="AB132" s="1118"/>
      <c r="AC132" s="1118"/>
      <c r="AD132" s="1118"/>
      <c r="AE132" s="1119"/>
      <c r="AF132" s="1120">
        <v>5.5129611580000004</v>
      </c>
      <c r="AG132" s="1118"/>
      <c r="AH132" s="1118"/>
      <c r="AI132" s="1118"/>
      <c r="AJ132" s="1119"/>
      <c r="AK132" s="1120">
        <v>5.2948124830000003</v>
      </c>
      <c r="AL132" s="1118"/>
      <c r="AM132" s="1118"/>
      <c r="AN132" s="1118"/>
      <c r="AO132" s="1119"/>
      <c r="AP132" s="1022"/>
      <c r="AQ132" s="1023"/>
      <c r="AR132" s="1023"/>
      <c r="AS132" s="1023"/>
      <c r="AT132" s="1121"/>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4" customHeight="1" thickBot="1" x14ac:dyDescent="0.25">
      <c r="A133" s="1113"/>
      <c r="B133" s="1114"/>
      <c r="C133" s="1114"/>
      <c r="D133" s="1114"/>
      <c r="E133" s="1114"/>
      <c r="F133" s="1114"/>
      <c r="G133" s="1114"/>
      <c r="H133" s="1114"/>
      <c r="I133" s="1114"/>
      <c r="J133" s="1114"/>
      <c r="K133" s="1114"/>
      <c r="L133" s="1114"/>
      <c r="M133" s="1114"/>
      <c r="N133" s="1114"/>
      <c r="O133" s="1114"/>
      <c r="P133" s="1114"/>
      <c r="Q133" s="1114"/>
      <c r="R133" s="1114"/>
      <c r="S133" s="1114"/>
      <c r="T133" s="1114"/>
      <c r="U133" s="1114"/>
      <c r="V133" s="1098" t="s">
        <v>496</v>
      </c>
      <c r="W133" s="1098"/>
      <c r="X133" s="1098"/>
      <c r="Y133" s="1098"/>
      <c r="Z133" s="1099"/>
      <c r="AA133" s="1100">
        <v>3.7</v>
      </c>
      <c r="AB133" s="1101"/>
      <c r="AC133" s="1101"/>
      <c r="AD133" s="1101"/>
      <c r="AE133" s="1102"/>
      <c r="AF133" s="1100">
        <v>4.5999999999999996</v>
      </c>
      <c r="AG133" s="1101"/>
      <c r="AH133" s="1101"/>
      <c r="AI133" s="1101"/>
      <c r="AJ133" s="1102"/>
      <c r="AK133" s="1100">
        <v>5.0999999999999996</v>
      </c>
      <c r="AL133" s="1101"/>
      <c r="AM133" s="1101"/>
      <c r="AN133" s="1101"/>
      <c r="AO133" s="1102"/>
      <c r="AP133" s="1049"/>
      <c r="AQ133" s="1050"/>
      <c r="AR133" s="1050"/>
      <c r="AS133" s="1050"/>
      <c r="AT133" s="110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WA7mYErXbSx998zI4qWKA5Nc1KsGbTYnbB+iZuis0NqcuroKqDQNZgODoIdscFnJJhqOvWTsYlB+RYNq2v3ytA==" saltValue="XKZGpa6S2vqVYbP5NK4p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DH74" sqref="DH74"/>
    </sheetView>
  </sheetViews>
  <sheetFormatPr defaultColWidth="0" defaultRowHeight="13.6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497</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M51" zoomScale="80" zoomScaleNormal="80" zoomScaleSheetLayoutView="55" workbookViewId="0"/>
  </sheetViews>
  <sheetFormatPr defaultColWidth="0" defaultRowHeight="13.6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XkOwHq7C62JnO88xptaM5Za9VhHA0IsBJU3iSY8t3NFYZ1GPY5osU5IJsBGyNy3JhYpv5KrYe/GNkvedaXLSw==" saltValue="M6GJYH4CNwFk5SXd6rJQG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6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498</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499</v>
      </c>
      <c r="AL6" s="250"/>
      <c r="AM6" s="250"/>
      <c r="AN6" s="250"/>
    </row>
    <row r="7" spans="1:46" ht="13.65" customHeight="1" x14ac:dyDescent="0.2">
      <c r="A7" s="249"/>
      <c r="AK7" s="252"/>
      <c r="AL7" s="253"/>
      <c r="AM7" s="253"/>
      <c r="AN7" s="254"/>
      <c r="AO7" s="1135" t="s">
        <v>500</v>
      </c>
      <c r="AP7" s="255"/>
      <c r="AQ7" s="256" t="s">
        <v>501</v>
      </c>
      <c r="AR7" s="257"/>
    </row>
    <row r="8" spans="1:46" ht="13.2" x14ac:dyDescent="0.2">
      <c r="A8" s="249"/>
      <c r="AK8" s="258"/>
      <c r="AL8" s="259"/>
      <c r="AM8" s="259"/>
      <c r="AN8" s="260"/>
      <c r="AO8" s="1136"/>
      <c r="AP8" s="261" t="s">
        <v>502</v>
      </c>
      <c r="AQ8" s="262" t="s">
        <v>503</v>
      </c>
      <c r="AR8" s="263" t="s">
        <v>504</v>
      </c>
    </row>
    <row r="9" spans="1:46" ht="13.2" x14ac:dyDescent="0.2">
      <c r="A9" s="249"/>
      <c r="AK9" s="1137" t="s">
        <v>505</v>
      </c>
      <c r="AL9" s="1138"/>
      <c r="AM9" s="1138"/>
      <c r="AN9" s="1139"/>
      <c r="AO9" s="264">
        <v>398953</v>
      </c>
      <c r="AP9" s="264">
        <v>329713</v>
      </c>
      <c r="AQ9" s="265">
        <v>242692</v>
      </c>
      <c r="AR9" s="266">
        <v>35.9</v>
      </c>
    </row>
    <row r="10" spans="1:46" ht="13.65" customHeight="1" x14ac:dyDescent="0.2">
      <c r="A10" s="249"/>
      <c r="AK10" s="1137" t="s">
        <v>506</v>
      </c>
      <c r="AL10" s="1138"/>
      <c r="AM10" s="1138"/>
      <c r="AN10" s="1139"/>
      <c r="AO10" s="267">
        <v>69188</v>
      </c>
      <c r="AP10" s="267">
        <v>57180</v>
      </c>
      <c r="AQ10" s="268">
        <v>27094</v>
      </c>
      <c r="AR10" s="269">
        <v>111</v>
      </c>
    </row>
    <row r="11" spans="1:46" ht="13.65" customHeight="1" x14ac:dyDescent="0.2">
      <c r="A11" s="249"/>
      <c r="AK11" s="1137" t="s">
        <v>507</v>
      </c>
      <c r="AL11" s="1138"/>
      <c r="AM11" s="1138"/>
      <c r="AN11" s="1139"/>
      <c r="AO11" s="267">
        <v>2699</v>
      </c>
      <c r="AP11" s="267">
        <v>2231</v>
      </c>
      <c r="AQ11" s="268">
        <v>4163</v>
      </c>
      <c r="AR11" s="269">
        <v>-46.4</v>
      </c>
    </row>
    <row r="12" spans="1:46" ht="13.65" customHeight="1" x14ac:dyDescent="0.2">
      <c r="A12" s="249"/>
      <c r="AK12" s="1137" t="s">
        <v>508</v>
      </c>
      <c r="AL12" s="1138"/>
      <c r="AM12" s="1138"/>
      <c r="AN12" s="1139"/>
      <c r="AO12" s="267" t="s">
        <v>509</v>
      </c>
      <c r="AP12" s="267" t="s">
        <v>509</v>
      </c>
      <c r="AQ12" s="268" t="s">
        <v>509</v>
      </c>
      <c r="AR12" s="269" t="s">
        <v>509</v>
      </c>
    </row>
    <row r="13" spans="1:46" ht="13.65" customHeight="1" x14ac:dyDescent="0.2">
      <c r="A13" s="249"/>
      <c r="AK13" s="1137" t="s">
        <v>510</v>
      </c>
      <c r="AL13" s="1138"/>
      <c r="AM13" s="1138"/>
      <c r="AN13" s="1139"/>
      <c r="AO13" s="267">
        <v>19454</v>
      </c>
      <c r="AP13" s="267">
        <v>16078</v>
      </c>
      <c r="AQ13" s="268">
        <v>8881</v>
      </c>
      <c r="AR13" s="269">
        <v>81</v>
      </c>
    </row>
    <row r="14" spans="1:46" ht="13.65" customHeight="1" x14ac:dyDescent="0.2">
      <c r="A14" s="249"/>
      <c r="AK14" s="1137" t="s">
        <v>511</v>
      </c>
      <c r="AL14" s="1138"/>
      <c r="AM14" s="1138"/>
      <c r="AN14" s="1139"/>
      <c r="AO14" s="267">
        <v>16985</v>
      </c>
      <c r="AP14" s="267">
        <v>14037</v>
      </c>
      <c r="AQ14" s="268">
        <v>5165</v>
      </c>
      <c r="AR14" s="269">
        <v>171.8</v>
      </c>
    </row>
    <row r="15" spans="1:46" ht="13.65" customHeight="1" x14ac:dyDescent="0.2">
      <c r="A15" s="249"/>
      <c r="AK15" s="1140" t="s">
        <v>512</v>
      </c>
      <c r="AL15" s="1141"/>
      <c r="AM15" s="1141"/>
      <c r="AN15" s="1142"/>
      <c r="AO15" s="267">
        <v>-23969</v>
      </c>
      <c r="AP15" s="267">
        <v>-19809</v>
      </c>
      <c r="AQ15" s="268">
        <v>-18870</v>
      </c>
      <c r="AR15" s="269">
        <v>5</v>
      </c>
    </row>
    <row r="16" spans="1:46" ht="13.2" x14ac:dyDescent="0.2">
      <c r="A16" s="249"/>
      <c r="AK16" s="1140" t="s">
        <v>189</v>
      </c>
      <c r="AL16" s="1141"/>
      <c r="AM16" s="1141"/>
      <c r="AN16" s="1142"/>
      <c r="AO16" s="267">
        <v>483310</v>
      </c>
      <c r="AP16" s="267">
        <v>399430</v>
      </c>
      <c r="AQ16" s="268">
        <v>269124</v>
      </c>
      <c r="AR16" s="269">
        <v>48.4</v>
      </c>
    </row>
    <row r="17" spans="1:46" ht="13.2" x14ac:dyDescent="0.2">
      <c r="A17" s="249"/>
    </row>
    <row r="18" spans="1:46" ht="13.2" x14ac:dyDescent="0.2">
      <c r="A18" s="249"/>
      <c r="AQ18" s="270"/>
      <c r="AR18" s="270"/>
    </row>
    <row r="19" spans="1:46" ht="13.2" x14ac:dyDescent="0.2">
      <c r="A19" s="249"/>
      <c r="AK19" s="245" t="s">
        <v>513</v>
      </c>
    </row>
    <row r="20" spans="1:46" ht="13.2" x14ac:dyDescent="0.2">
      <c r="A20" s="249"/>
      <c r="AK20" s="271"/>
      <c r="AL20" s="272"/>
      <c r="AM20" s="272"/>
      <c r="AN20" s="273"/>
      <c r="AO20" s="274" t="s">
        <v>514</v>
      </c>
      <c r="AP20" s="275" t="s">
        <v>515</v>
      </c>
      <c r="AQ20" s="276" t="s">
        <v>516</v>
      </c>
      <c r="AR20" s="277"/>
    </row>
    <row r="21" spans="1:46" s="250" customFormat="1" ht="13.2" x14ac:dyDescent="0.2">
      <c r="A21" s="278"/>
      <c r="AK21" s="1143" t="s">
        <v>517</v>
      </c>
      <c r="AL21" s="1144"/>
      <c r="AM21" s="1144"/>
      <c r="AN21" s="1145"/>
      <c r="AO21" s="279">
        <v>38.020000000000003</v>
      </c>
      <c r="AP21" s="280">
        <v>24.07</v>
      </c>
      <c r="AQ21" s="281">
        <v>13.95</v>
      </c>
      <c r="AS21" s="282"/>
      <c r="AT21" s="278"/>
    </row>
    <row r="22" spans="1:46" s="250" customFormat="1" ht="13.2" x14ac:dyDescent="0.2">
      <c r="A22" s="278"/>
      <c r="AK22" s="1143" t="s">
        <v>518</v>
      </c>
      <c r="AL22" s="1144"/>
      <c r="AM22" s="1144"/>
      <c r="AN22" s="1145"/>
      <c r="AO22" s="283">
        <v>93.2</v>
      </c>
      <c r="AP22" s="284">
        <v>94.6</v>
      </c>
      <c r="AQ22" s="285">
        <v>-1.4</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34" t="s">
        <v>519</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row>
    <row r="27" spans="1:46" ht="13.2" x14ac:dyDescent="0.2">
      <c r="A27" s="290"/>
      <c r="AS27" s="245"/>
      <c r="AT27" s="245"/>
    </row>
    <row r="28" spans="1:46" ht="16.2" x14ac:dyDescent="0.2">
      <c r="A28" s="246" t="s">
        <v>520</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521</v>
      </c>
      <c r="AL29" s="250"/>
      <c r="AM29" s="250"/>
      <c r="AN29" s="250"/>
      <c r="AS29" s="292"/>
    </row>
    <row r="30" spans="1:46" ht="13.65" customHeight="1" x14ac:dyDescent="0.2">
      <c r="A30" s="249"/>
      <c r="AK30" s="252"/>
      <c r="AL30" s="253"/>
      <c r="AM30" s="253"/>
      <c r="AN30" s="254"/>
      <c r="AO30" s="1135" t="s">
        <v>500</v>
      </c>
      <c r="AP30" s="255"/>
      <c r="AQ30" s="256" t="s">
        <v>501</v>
      </c>
      <c r="AR30" s="257"/>
    </row>
    <row r="31" spans="1:46" ht="13.2" x14ac:dyDescent="0.2">
      <c r="A31" s="249"/>
      <c r="AK31" s="258"/>
      <c r="AL31" s="259"/>
      <c r="AM31" s="259"/>
      <c r="AN31" s="260"/>
      <c r="AO31" s="1136"/>
      <c r="AP31" s="261" t="s">
        <v>502</v>
      </c>
      <c r="AQ31" s="262" t="s">
        <v>503</v>
      </c>
      <c r="AR31" s="263" t="s">
        <v>504</v>
      </c>
    </row>
    <row r="32" spans="1:46" ht="27" customHeight="1" x14ac:dyDescent="0.2">
      <c r="A32" s="249"/>
      <c r="AK32" s="1151" t="s">
        <v>522</v>
      </c>
      <c r="AL32" s="1152"/>
      <c r="AM32" s="1152"/>
      <c r="AN32" s="1153"/>
      <c r="AO32" s="293">
        <v>133166</v>
      </c>
      <c r="AP32" s="293">
        <v>110055</v>
      </c>
      <c r="AQ32" s="294">
        <v>141234</v>
      </c>
      <c r="AR32" s="295">
        <v>-22.1</v>
      </c>
    </row>
    <row r="33" spans="1:46" ht="13.65" customHeight="1" x14ac:dyDescent="0.2">
      <c r="A33" s="249"/>
      <c r="AK33" s="1151" t="s">
        <v>523</v>
      </c>
      <c r="AL33" s="1152"/>
      <c r="AM33" s="1152"/>
      <c r="AN33" s="1153"/>
      <c r="AO33" s="293" t="s">
        <v>509</v>
      </c>
      <c r="AP33" s="293" t="s">
        <v>509</v>
      </c>
      <c r="AQ33" s="294" t="s">
        <v>509</v>
      </c>
      <c r="AR33" s="295" t="s">
        <v>509</v>
      </c>
    </row>
    <row r="34" spans="1:46" ht="27" customHeight="1" x14ac:dyDescent="0.2">
      <c r="A34" s="249"/>
      <c r="AK34" s="1151" t="s">
        <v>524</v>
      </c>
      <c r="AL34" s="1152"/>
      <c r="AM34" s="1152"/>
      <c r="AN34" s="1153"/>
      <c r="AO34" s="293" t="s">
        <v>509</v>
      </c>
      <c r="AP34" s="293" t="s">
        <v>509</v>
      </c>
      <c r="AQ34" s="294" t="s">
        <v>509</v>
      </c>
      <c r="AR34" s="295" t="s">
        <v>509</v>
      </c>
    </row>
    <row r="35" spans="1:46" ht="27" customHeight="1" x14ac:dyDescent="0.2">
      <c r="A35" s="249"/>
      <c r="AK35" s="1151" t="s">
        <v>525</v>
      </c>
      <c r="AL35" s="1152"/>
      <c r="AM35" s="1152"/>
      <c r="AN35" s="1153"/>
      <c r="AO35" s="293">
        <v>14260</v>
      </c>
      <c r="AP35" s="293">
        <v>11785</v>
      </c>
      <c r="AQ35" s="294">
        <v>30523</v>
      </c>
      <c r="AR35" s="295">
        <v>-61.4</v>
      </c>
    </row>
    <row r="36" spans="1:46" ht="27" customHeight="1" x14ac:dyDescent="0.2">
      <c r="A36" s="249"/>
      <c r="AK36" s="1151" t="s">
        <v>526</v>
      </c>
      <c r="AL36" s="1152"/>
      <c r="AM36" s="1152"/>
      <c r="AN36" s="1153"/>
      <c r="AO36" s="293">
        <v>14973</v>
      </c>
      <c r="AP36" s="293">
        <v>12374</v>
      </c>
      <c r="AQ36" s="294">
        <v>4602</v>
      </c>
      <c r="AR36" s="295">
        <v>168.9</v>
      </c>
    </row>
    <row r="37" spans="1:46" ht="13.65" customHeight="1" x14ac:dyDescent="0.2">
      <c r="A37" s="249"/>
      <c r="AK37" s="1151" t="s">
        <v>527</v>
      </c>
      <c r="AL37" s="1152"/>
      <c r="AM37" s="1152"/>
      <c r="AN37" s="1153"/>
      <c r="AO37" s="293" t="s">
        <v>509</v>
      </c>
      <c r="AP37" s="293" t="s">
        <v>509</v>
      </c>
      <c r="AQ37" s="294">
        <v>937</v>
      </c>
      <c r="AR37" s="295" t="s">
        <v>509</v>
      </c>
    </row>
    <row r="38" spans="1:46" ht="27" customHeight="1" x14ac:dyDescent="0.2">
      <c r="A38" s="249"/>
      <c r="AK38" s="1154" t="s">
        <v>528</v>
      </c>
      <c r="AL38" s="1155"/>
      <c r="AM38" s="1155"/>
      <c r="AN38" s="1156"/>
      <c r="AO38" s="296" t="s">
        <v>509</v>
      </c>
      <c r="AP38" s="296" t="s">
        <v>509</v>
      </c>
      <c r="AQ38" s="297">
        <v>14</v>
      </c>
      <c r="AR38" s="285" t="s">
        <v>509</v>
      </c>
      <c r="AS38" s="292"/>
    </row>
    <row r="39" spans="1:46" ht="13.2" x14ac:dyDescent="0.2">
      <c r="A39" s="249"/>
      <c r="AK39" s="1154" t="s">
        <v>529</v>
      </c>
      <c r="AL39" s="1155"/>
      <c r="AM39" s="1155"/>
      <c r="AN39" s="1156"/>
      <c r="AO39" s="293" t="s">
        <v>509</v>
      </c>
      <c r="AP39" s="293" t="s">
        <v>509</v>
      </c>
      <c r="AQ39" s="294">
        <v>-6455</v>
      </c>
      <c r="AR39" s="295" t="s">
        <v>509</v>
      </c>
      <c r="AS39" s="292"/>
    </row>
    <row r="40" spans="1:46" ht="27" customHeight="1" x14ac:dyDescent="0.2">
      <c r="A40" s="249"/>
      <c r="AK40" s="1151" t="s">
        <v>530</v>
      </c>
      <c r="AL40" s="1152"/>
      <c r="AM40" s="1152"/>
      <c r="AN40" s="1153"/>
      <c r="AO40" s="293">
        <v>-113495</v>
      </c>
      <c r="AP40" s="293">
        <v>-93798</v>
      </c>
      <c r="AQ40" s="294">
        <v>-126702</v>
      </c>
      <c r="AR40" s="295">
        <v>-26</v>
      </c>
      <c r="AS40" s="292"/>
    </row>
    <row r="41" spans="1:46" ht="13.2" x14ac:dyDescent="0.2">
      <c r="A41" s="249"/>
      <c r="AK41" s="1157" t="s">
        <v>302</v>
      </c>
      <c r="AL41" s="1158"/>
      <c r="AM41" s="1158"/>
      <c r="AN41" s="1159"/>
      <c r="AO41" s="293">
        <v>48904</v>
      </c>
      <c r="AP41" s="293">
        <v>40417</v>
      </c>
      <c r="AQ41" s="294">
        <v>44155</v>
      </c>
      <c r="AR41" s="295">
        <v>-8.5</v>
      </c>
      <c r="AS41" s="292"/>
    </row>
    <row r="42" spans="1:46" ht="13.2" x14ac:dyDescent="0.2">
      <c r="A42" s="249"/>
      <c r="AK42" s="298" t="s">
        <v>531</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399999999999999" customHeight="1" x14ac:dyDescent="0.2">
      <c r="A47" s="302" t="s">
        <v>532</v>
      </c>
    </row>
    <row r="48" spans="1:46" ht="13.2" x14ac:dyDescent="0.2">
      <c r="A48" s="249"/>
      <c r="AK48" s="303" t="s">
        <v>533</v>
      </c>
      <c r="AL48" s="303"/>
      <c r="AM48" s="303"/>
      <c r="AN48" s="303"/>
      <c r="AO48" s="303"/>
      <c r="AP48" s="303"/>
      <c r="AQ48" s="304"/>
      <c r="AR48" s="303"/>
    </row>
    <row r="49" spans="1:44" ht="13.65" customHeight="1" x14ac:dyDescent="0.2">
      <c r="A49" s="249"/>
      <c r="AK49" s="305"/>
      <c r="AL49" s="306"/>
      <c r="AM49" s="1146" t="s">
        <v>500</v>
      </c>
      <c r="AN49" s="1148" t="s">
        <v>534</v>
      </c>
      <c r="AO49" s="1149"/>
      <c r="AP49" s="1149"/>
      <c r="AQ49" s="1149"/>
      <c r="AR49" s="1150"/>
    </row>
    <row r="50" spans="1:44" ht="13.2" x14ac:dyDescent="0.2">
      <c r="A50" s="249"/>
      <c r="AK50" s="307"/>
      <c r="AL50" s="308"/>
      <c r="AM50" s="1147"/>
      <c r="AN50" s="309" t="s">
        <v>535</v>
      </c>
      <c r="AO50" s="310" t="s">
        <v>536</v>
      </c>
      <c r="AP50" s="311" t="s">
        <v>537</v>
      </c>
      <c r="AQ50" s="312" t="s">
        <v>538</v>
      </c>
      <c r="AR50" s="313" t="s">
        <v>539</v>
      </c>
    </row>
    <row r="51" spans="1:44" ht="13.2" x14ac:dyDescent="0.2">
      <c r="A51" s="249"/>
      <c r="AK51" s="305" t="s">
        <v>540</v>
      </c>
      <c r="AL51" s="306"/>
      <c r="AM51" s="314">
        <v>354140</v>
      </c>
      <c r="AN51" s="315">
        <v>254411</v>
      </c>
      <c r="AO51" s="316">
        <v>-13.5</v>
      </c>
      <c r="AP51" s="317">
        <v>317319</v>
      </c>
      <c r="AQ51" s="318">
        <v>2.2999999999999998</v>
      </c>
      <c r="AR51" s="319">
        <v>-15.8</v>
      </c>
    </row>
    <row r="52" spans="1:44" ht="13.2" x14ac:dyDescent="0.2">
      <c r="A52" s="249"/>
      <c r="AK52" s="320"/>
      <c r="AL52" s="321" t="s">
        <v>541</v>
      </c>
      <c r="AM52" s="322">
        <v>19360</v>
      </c>
      <c r="AN52" s="323">
        <v>13908</v>
      </c>
      <c r="AO52" s="324">
        <v>-86.2</v>
      </c>
      <c r="AP52" s="325">
        <v>164214</v>
      </c>
      <c r="AQ52" s="326">
        <v>4.2</v>
      </c>
      <c r="AR52" s="327">
        <v>-90.4</v>
      </c>
    </row>
    <row r="53" spans="1:44" ht="13.2" x14ac:dyDescent="0.2">
      <c r="A53" s="249"/>
      <c r="AK53" s="305" t="s">
        <v>542</v>
      </c>
      <c r="AL53" s="306"/>
      <c r="AM53" s="314">
        <v>316124</v>
      </c>
      <c r="AN53" s="315">
        <v>237330</v>
      </c>
      <c r="AO53" s="316">
        <v>-6.7</v>
      </c>
      <c r="AP53" s="317">
        <v>289738</v>
      </c>
      <c r="AQ53" s="318">
        <v>-8.6999999999999993</v>
      </c>
      <c r="AR53" s="319">
        <v>2</v>
      </c>
    </row>
    <row r="54" spans="1:44" ht="13.2" x14ac:dyDescent="0.2">
      <c r="A54" s="249"/>
      <c r="AK54" s="320"/>
      <c r="AL54" s="321" t="s">
        <v>541</v>
      </c>
      <c r="AM54" s="322">
        <v>84053</v>
      </c>
      <c r="AN54" s="323">
        <v>63103</v>
      </c>
      <c r="AO54" s="324">
        <v>353.7</v>
      </c>
      <c r="AP54" s="325">
        <v>156238</v>
      </c>
      <c r="AQ54" s="326">
        <v>-4.9000000000000004</v>
      </c>
      <c r="AR54" s="327">
        <v>358.6</v>
      </c>
    </row>
    <row r="55" spans="1:44" ht="13.2" x14ac:dyDescent="0.2">
      <c r="A55" s="249"/>
      <c r="AK55" s="305" t="s">
        <v>543</v>
      </c>
      <c r="AL55" s="306"/>
      <c r="AM55" s="314">
        <v>190859</v>
      </c>
      <c r="AN55" s="315">
        <v>148528</v>
      </c>
      <c r="AO55" s="316">
        <v>-37.4</v>
      </c>
      <c r="AP55" s="317">
        <v>316937</v>
      </c>
      <c r="AQ55" s="318">
        <v>9.4</v>
      </c>
      <c r="AR55" s="319">
        <v>-46.8</v>
      </c>
    </row>
    <row r="56" spans="1:44" ht="13.2" x14ac:dyDescent="0.2">
      <c r="A56" s="249"/>
      <c r="AK56" s="320"/>
      <c r="AL56" s="321" t="s">
        <v>541</v>
      </c>
      <c r="AM56" s="322">
        <v>64255</v>
      </c>
      <c r="AN56" s="323">
        <v>50004</v>
      </c>
      <c r="AO56" s="324">
        <v>-20.8</v>
      </c>
      <c r="AP56" s="325">
        <v>199150</v>
      </c>
      <c r="AQ56" s="326">
        <v>27.5</v>
      </c>
      <c r="AR56" s="327">
        <v>-48.3</v>
      </c>
    </row>
    <row r="57" spans="1:44" ht="13.2" x14ac:dyDescent="0.2">
      <c r="A57" s="249"/>
      <c r="AK57" s="305" t="s">
        <v>544</v>
      </c>
      <c r="AL57" s="306"/>
      <c r="AM57" s="314">
        <v>329040</v>
      </c>
      <c r="AN57" s="315">
        <v>263654</v>
      </c>
      <c r="AO57" s="316">
        <v>77.5</v>
      </c>
      <c r="AP57" s="317">
        <v>332350</v>
      </c>
      <c r="AQ57" s="318">
        <v>4.9000000000000004</v>
      </c>
      <c r="AR57" s="319">
        <v>72.599999999999994</v>
      </c>
    </row>
    <row r="58" spans="1:44" ht="13.2" x14ac:dyDescent="0.2">
      <c r="A58" s="249"/>
      <c r="AK58" s="320"/>
      <c r="AL58" s="321" t="s">
        <v>541</v>
      </c>
      <c r="AM58" s="322">
        <v>167088</v>
      </c>
      <c r="AN58" s="323">
        <v>133885</v>
      </c>
      <c r="AO58" s="324">
        <v>167.7</v>
      </c>
      <c r="AP58" s="325">
        <v>200453</v>
      </c>
      <c r="AQ58" s="326">
        <v>0.7</v>
      </c>
      <c r="AR58" s="327">
        <v>167</v>
      </c>
    </row>
    <row r="59" spans="1:44" ht="13.2" x14ac:dyDescent="0.2">
      <c r="A59" s="249"/>
      <c r="AK59" s="305" t="s">
        <v>545</v>
      </c>
      <c r="AL59" s="306"/>
      <c r="AM59" s="314">
        <v>356728</v>
      </c>
      <c r="AN59" s="315">
        <v>294817</v>
      </c>
      <c r="AO59" s="316">
        <v>11.8</v>
      </c>
      <c r="AP59" s="317">
        <v>362690</v>
      </c>
      <c r="AQ59" s="318">
        <v>9.1</v>
      </c>
      <c r="AR59" s="319">
        <v>2.7</v>
      </c>
    </row>
    <row r="60" spans="1:44" ht="13.2" x14ac:dyDescent="0.2">
      <c r="A60" s="249"/>
      <c r="AK60" s="320"/>
      <c r="AL60" s="321" t="s">
        <v>541</v>
      </c>
      <c r="AM60" s="322">
        <v>268301</v>
      </c>
      <c r="AN60" s="323">
        <v>221736</v>
      </c>
      <c r="AO60" s="324">
        <v>65.599999999999994</v>
      </c>
      <c r="AP60" s="325">
        <v>172580</v>
      </c>
      <c r="AQ60" s="326">
        <v>-13.9</v>
      </c>
      <c r="AR60" s="327">
        <v>79.5</v>
      </c>
    </row>
    <row r="61" spans="1:44" ht="13.2" x14ac:dyDescent="0.2">
      <c r="A61" s="249"/>
      <c r="AK61" s="305" t="s">
        <v>546</v>
      </c>
      <c r="AL61" s="328"/>
      <c r="AM61" s="314">
        <v>309378</v>
      </c>
      <c r="AN61" s="315">
        <v>239748</v>
      </c>
      <c r="AO61" s="316">
        <v>6.3</v>
      </c>
      <c r="AP61" s="317">
        <v>323807</v>
      </c>
      <c r="AQ61" s="329">
        <v>3.4</v>
      </c>
      <c r="AR61" s="319">
        <v>2.9</v>
      </c>
    </row>
    <row r="62" spans="1:44" ht="13.2" x14ac:dyDescent="0.2">
      <c r="A62" s="249"/>
      <c r="AK62" s="320"/>
      <c r="AL62" s="321" t="s">
        <v>541</v>
      </c>
      <c r="AM62" s="322">
        <v>120611</v>
      </c>
      <c r="AN62" s="323">
        <v>96527</v>
      </c>
      <c r="AO62" s="324">
        <v>96</v>
      </c>
      <c r="AP62" s="325">
        <v>178527</v>
      </c>
      <c r="AQ62" s="326">
        <v>2.7</v>
      </c>
      <c r="AR62" s="327">
        <v>93.3</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6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swt40FEvVLFTaWgHDSh2Pen7A/rq85wqGVGglXcUinjYXIg7rgCuwNIUdAcVTuEItsgmcAZNxWnm20w41Hoz/Q==" saltValue="UUbwI2gkwMdK348XJROe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91" zoomScale="80" zoomScaleNormal="80" zoomScaleSheetLayoutView="55" workbookViewId="0">
      <selection activeCell="AF60" sqref="AF60"/>
    </sheetView>
  </sheetViews>
  <sheetFormatPr defaultColWidth="0" defaultRowHeight="13.65" customHeight="1" zeroHeight="1" x14ac:dyDescent="0.2"/>
  <cols>
    <col min="1" max="125" width="2.44140625" style="244" customWidth="1"/>
    <col min="126" max="16384" width="9" style="243" hidden="1"/>
  </cols>
  <sheetData>
    <row r="1" spans="2:125" ht="13.6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65" customHeight="1" x14ac:dyDescent="0.2"/>
    <row r="93" spans="116:125" ht="13.65" customHeight="1" x14ac:dyDescent="0.2"/>
    <row r="94" spans="116:125" ht="13.65" customHeight="1" x14ac:dyDescent="0.2">
      <c r="DS94" s="243"/>
      <c r="DT94" s="243"/>
      <c r="DU94" s="243"/>
    </row>
    <row r="95" spans="116:125" ht="13.65" customHeight="1" x14ac:dyDescent="0.2">
      <c r="DU95" s="243"/>
    </row>
    <row r="96" spans="116:125" ht="13.65" customHeight="1" x14ac:dyDescent="0.2"/>
    <row r="97" spans="124:125" ht="13.65" customHeight="1" x14ac:dyDescent="0.2"/>
    <row r="98" spans="124:125" ht="13.65" customHeight="1" x14ac:dyDescent="0.2"/>
    <row r="99" spans="124:125" ht="13.65" customHeight="1" x14ac:dyDescent="0.2"/>
    <row r="100" spans="124:125" ht="13.65" customHeight="1" x14ac:dyDescent="0.2"/>
    <row r="101" spans="124:125" ht="13.65" customHeight="1" x14ac:dyDescent="0.2">
      <c r="DU101" s="243"/>
    </row>
    <row r="102" spans="124:125" ht="13.65" customHeight="1" x14ac:dyDescent="0.2"/>
    <row r="103" spans="124:125" ht="13.65" customHeight="1" x14ac:dyDescent="0.2"/>
    <row r="104" spans="124:125" ht="13.65" customHeight="1" x14ac:dyDescent="0.2">
      <c r="DT104" s="243"/>
      <c r="DU104" s="243"/>
    </row>
    <row r="105" spans="124:125" ht="13.65" customHeight="1" x14ac:dyDescent="0.2"/>
    <row r="106" spans="124:125" ht="13.65" customHeight="1" x14ac:dyDescent="0.2"/>
    <row r="107" spans="124:125" ht="13.65" customHeight="1" x14ac:dyDescent="0.2"/>
    <row r="108" spans="124:125" ht="13.65" customHeight="1" x14ac:dyDescent="0.2"/>
    <row r="109" spans="124:125" ht="13.65" customHeight="1" x14ac:dyDescent="0.2"/>
    <row r="110" spans="124:125" ht="13.65" customHeight="1" x14ac:dyDescent="0.2"/>
    <row r="111" spans="124:125" ht="13.65" customHeight="1" x14ac:dyDescent="0.2"/>
    <row r="112" spans="124:125"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43" t="s">
        <v>548</v>
      </c>
    </row>
    <row r="121" spans="125:125" ht="13.65" hidden="1" customHeight="1" x14ac:dyDescent="0.2">
      <c r="DU121" s="243"/>
    </row>
  </sheetData>
  <sheetProtection algorithmName="SHA-512" hashValue="I0ZJerWVVq9dHNE2jQYvq2WOwQZttcwkdcedUXlvBTVj9/pa/5vWXpAbMnrSiS52SnJg/5KNvoAdSxtYUYJBzw==" saltValue="6S0pR56JlZxZVGIdja/z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C81" zoomScale="80" zoomScaleNormal="80" zoomScaleSheetLayoutView="55" workbookViewId="0">
      <selection activeCell="CV102" sqref="CV102"/>
    </sheetView>
  </sheetViews>
  <sheetFormatPr defaultColWidth="0" defaultRowHeight="13.65" customHeight="1" zeroHeight="1" x14ac:dyDescent="0.2"/>
  <cols>
    <col min="1" max="125" width="2.44140625" style="244" customWidth="1"/>
    <col min="126" max="142" width="0" style="243" hidden="1" customWidth="1"/>
    <col min="143" max="16384" width="9" style="243" hidden="1"/>
  </cols>
  <sheetData>
    <row r="1" spans="1:125" ht="13.6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65" customHeight="1" x14ac:dyDescent="0.2"/>
    <row r="93" ht="13.65" customHeight="1" x14ac:dyDescent="0.2"/>
    <row r="94" ht="13.65" customHeight="1" x14ac:dyDescent="0.2"/>
    <row r="95" ht="13.65" customHeight="1" x14ac:dyDescent="0.2"/>
    <row r="96" ht="13.65" customHeight="1" x14ac:dyDescent="0.2"/>
    <row r="97" ht="13.65" customHeight="1" x14ac:dyDescent="0.2"/>
    <row r="98" ht="13.65" customHeight="1" x14ac:dyDescent="0.2"/>
    <row r="99" ht="13.65" customHeight="1" x14ac:dyDescent="0.2"/>
    <row r="100" ht="13.65" customHeight="1" x14ac:dyDescent="0.2"/>
    <row r="101" ht="13.65" customHeight="1" x14ac:dyDescent="0.2"/>
    <row r="102" ht="13.65" customHeight="1" x14ac:dyDescent="0.2"/>
    <row r="103" ht="13.65" customHeight="1" x14ac:dyDescent="0.2"/>
    <row r="104" ht="13.65" customHeight="1" x14ac:dyDescent="0.2"/>
    <row r="105" ht="13.65" customHeight="1" x14ac:dyDescent="0.2"/>
    <row r="106" ht="13.65" customHeight="1" x14ac:dyDescent="0.2"/>
    <row r="107" ht="13.65" customHeight="1" x14ac:dyDescent="0.2"/>
    <row r="108" ht="13.65" customHeight="1" x14ac:dyDescent="0.2"/>
    <row r="109" ht="13.65" customHeight="1" x14ac:dyDescent="0.2"/>
    <row r="110" ht="13.65" customHeight="1" x14ac:dyDescent="0.2"/>
    <row r="111" ht="13.65" customHeight="1" x14ac:dyDescent="0.2"/>
    <row r="112"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44" t="s">
        <v>549</v>
      </c>
    </row>
  </sheetData>
  <sheetProtection algorithmName="SHA-512" hashValue="zpyYavzRZAXbm9ABFH1HKklnt4SWf180RPJdGFzPKgCIL7CJfS3aN4My1UFw0YUZ0OIwYlOATeGqWFUFDA6Vtg==" saltValue="8nVawW2luG2sle5OtKcY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heetViews>
  <sheetFormatPr defaultColWidth="0" defaultRowHeight="13.6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2">
      <c r="B47" s="10"/>
      <c r="C47" s="1160" t="s">
        <v>3</v>
      </c>
      <c r="D47" s="1160"/>
      <c r="E47" s="1161"/>
      <c r="F47" s="11">
        <v>36.909999999999997</v>
      </c>
      <c r="G47" s="12">
        <v>39.770000000000003</v>
      </c>
      <c r="H47" s="12">
        <v>39.75</v>
      </c>
      <c r="I47" s="12">
        <v>35.1</v>
      </c>
      <c r="J47" s="13">
        <v>32.85</v>
      </c>
    </row>
    <row r="48" spans="2:10" ht="57.75" customHeight="1" x14ac:dyDescent="0.2">
      <c r="B48" s="14"/>
      <c r="C48" s="1162" t="s">
        <v>4</v>
      </c>
      <c r="D48" s="1162"/>
      <c r="E48" s="1163"/>
      <c r="F48" s="15">
        <v>4.0199999999999996</v>
      </c>
      <c r="G48" s="16">
        <v>8.9</v>
      </c>
      <c r="H48" s="16">
        <v>2.08</v>
      </c>
      <c r="I48" s="16">
        <v>1.17</v>
      </c>
      <c r="J48" s="17">
        <v>9.92</v>
      </c>
    </row>
    <row r="49" spans="2:10" ht="57.75" customHeight="1" thickBot="1" x14ac:dyDescent="0.25">
      <c r="B49" s="18"/>
      <c r="C49" s="1164" t="s">
        <v>5</v>
      </c>
      <c r="D49" s="1164"/>
      <c r="E49" s="1165"/>
      <c r="F49" s="19" t="s">
        <v>555</v>
      </c>
      <c r="G49" s="20">
        <v>4.79</v>
      </c>
      <c r="H49" s="20" t="s">
        <v>556</v>
      </c>
      <c r="I49" s="20" t="s">
        <v>557</v>
      </c>
      <c r="J49" s="21">
        <v>9.84</v>
      </c>
    </row>
    <row r="50" spans="2:10" ht="13.2" x14ac:dyDescent="0.2"/>
  </sheetData>
  <sheetProtection algorithmName="SHA-512" hashValue="naC/rr1My2oL+myaSPxNaIuX5lCU5yDY+1g6VFgZJrCdjmhuU1PhHgAIuAAQm+g7PPQmv1WAQdcFbnUMbZh6yg==" saltValue="9+fnRrfTnhhRSTNiI9L6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貴代</dc:creator>
  <cp:lastModifiedBy> </cp:lastModifiedBy>
  <cp:lastPrinted>2023-03-27T04:45:24Z</cp:lastPrinted>
  <dcterms:created xsi:type="dcterms:W3CDTF">2023-03-17T10:23:46Z</dcterms:created>
  <dcterms:modified xsi:type="dcterms:W3CDTF">2023-10-12T08:17:00Z</dcterms:modified>
</cp:coreProperties>
</file>