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4 ②10月公表分（追加分）\05 HPアップ用データ\"/>
    </mc:Choice>
  </mc:AlternateContent>
  <xr:revisionPtr revIDLastSave="0" documentId="13_ncr:1_{E266C4E6-66C2-4162-8726-C6364C2AFC71}" xr6:coauthVersionLast="36" xr6:coauthVersionMax="36" xr10:uidLastSave="{00000000-0000-0000-0000-000000000000}"/>
  <bookViews>
    <workbookView xWindow="0" yWindow="0" windowWidth="28800" windowHeight="12228"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AM35" i="10"/>
  <c r="C35" i="10"/>
  <c r="AM34" i="10"/>
  <c r="C34" i="10"/>
  <c r="U34" i="10" l="1"/>
  <c r="U35" i="10" s="1"/>
  <c r="U36" i="10" s="1"/>
  <c r="U37" i="10" s="1"/>
  <c r="U38"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<sst xmlns="http://schemas.openxmlformats.org/spreadsheetml/2006/main" count="1161" uniqueCount="627">
  <si>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</si>
  <si>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</si>
  <si>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</si>
  <si>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</si>
  <si>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</si>
  <si>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</si>
  <si>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</si>
  <si>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</si>
  <si>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</si>
  <si>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</si>
  <si>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</si>
  <si>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</si>
  <si>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</si>
  <si>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</si>
  <si>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</si>
  <si>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</si>
  <si>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</si>
  <si>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</si>
  <si>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</si>
  <si>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</si>
  <si>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</si>
  <si>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</si>
  <si>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</si>
  <si>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</si>
  <si>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</si>
  <si>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</si>
  <si>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</si>
  <si>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</si>
  <si>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</si>
  <si>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</si>
  <si>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</si>
  <si>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</si>
  <si>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</si>
  <si>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</si>
  <si>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</si>
  <si>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</si>
  <si>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</si>
  <si>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</si>
  <si>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</si>
  <si>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</si>
  <si>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</si>
  <si>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</si>
  <si>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</si>
  <si>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</si>
  <si>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</si>
  <si>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</si>
  <si>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</si>
  <si>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</si>
  <si>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</si>
  <si>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</si>
  <si>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</si>
  <si>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</si>
  <si>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</si>
  <si>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</si>
  <si>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</si>
  <si>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</si>
  <si>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</si>
  <si>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</si>
  <si>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</si>
  <si>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</si>
  <si>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</si>
  <si>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</si>
  <si>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</si>
  <si>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</si>
  <si>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</si>
  <si>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</si>
  <si>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</si>
  <si>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</si>
  <si>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</si>
  <si>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</si>
  <si>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</si>
  <si>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</si>
  <si>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</si>
  <si>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</si>
  <si>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</si>
  <si>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</si>
  <si>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</si>
  <si>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</si>
  <si>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</si>
  <si>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</si>
  <si>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</si>
  <si>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</si>
  <si>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</si>
  <si>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</si>
  <si>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</si>
  <si>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</si>
  <si>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</si>
  <si>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</si>
  <si>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</si>
  <si>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</si>
  <si>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</si>
  <si>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</si>
  <si>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</si>
  <si>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</si>
  <si>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</si>
  <si>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</si>
  <si>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</si>
  <si>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</si>
  <si>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</si>
  <si>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</si>
  <si>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</si>
  <si>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</si>
  <si>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</si>
  <si>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</si>
  <si>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</si>
  <si>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</si>
  <si>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</si>
  <si>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</si>
  <si>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</si>
  <si>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</si>
  <si>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</si>
  <si>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</si>
  <si>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</si>
  <si>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</si>
  <si>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</si>
  <si>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</si>
  <si>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</si>
  <si>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</si>
  <si>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</si>
  <si>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</si>
  <si>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</si>
  <si>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</si>
  <si>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</si>
  <si>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</si>
  <si>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</si>
  <si>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</si>
  <si>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</si>
  <si>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</si>
  <si>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</si>
  <si>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</si>
  <si>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</si>
  <si>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</si>
  <si>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</si>
  <si>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</si>
  <si>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</si>
  <si>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</si>
  <si>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</si>
  <si>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</si>
  <si>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</si>
  <si>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</si>
  <si>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</si>
  <si>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</si>
  <si>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</si>
  <si>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</si>
  <si>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</si>
  <si>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</si>
  <si>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</si>
  <si>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</si>
  <si>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</si>
  <si>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</si>
  <si>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</si>
  <si>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</si>
  <si>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</si>
  <si>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</si>
  <si>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</si>
  <si>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</si>
  <si>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</si>
  <si>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</si>
  <si>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</si>
  <si>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</si>
  <si>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</si>
  <si>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</si>
  <si>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</si>
  <si>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</si>
  <si>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</si>
  <si>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</si>
  <si>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</si>
  <si>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</si>
  <si>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</si>
  <si>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</si>
  <si>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</si>
  <si>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</si>
  <si>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</si>
  <si>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</si>
  <si>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</si>
  <si>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</si>
  <si>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</si>
  <si>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</si>
  <si>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</si>
  <si>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</si>
  <si>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</si>
  <si>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</si>
  <si>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</si>
  <si>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</si>
  <si>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</si>
  <si>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</si>
  <si>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</si>
  <si>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</si>
  <si>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</si>
  <si>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</si>
  <si>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</si>
  <si>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</si>
  <si>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</si>
  <si>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</si>
  <si>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</si>
  <si>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</si>
  <si>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</si>
  <si>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</si>
  <si>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</si>
  <si>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</si>
  <si>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</si>
  <si>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</si>
  <si>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</si>
  <si>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</si>
  <si>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</si>
  <si>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</si>
  <si>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</si>
  <si>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</si>
  <si>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</si>
  <si>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</si>
  <si>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</si>
  <si>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</si>
  <si>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</si>
  <si>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</si>
  <si>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</si>
  <si>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</si>
  <si>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</si>
  <si>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</si>
  <si>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</si>
  <si>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</si>
  <si>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</si>
  <si>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</si>
  <si>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</si>
  <si>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</si>
  <si>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</si>
  <si>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</si>
  <si>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</si>
  <si>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</si>
  <si>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</si>
  <si>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</si>
  <si>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</si>
  <si>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</si>
  <si>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</si>
  <si>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</si>
  <si>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</si>
  <si>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</si>
  <si>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</si>
  <si>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</si>
  <si>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</si>
  <si>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</si>
  <si>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</si>
  <si>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</si>
  <si>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</si>
  <si>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</si>
  <si>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</si>
  <si>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</si>
  <si>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</si>
  <si>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</si>
  <si>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</si>
  <si>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</si>
  <si>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</si>
  <si>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</si>
  <si>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</si>
  <si>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</si>
  <si>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</si>
  <si>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</si>
  <si>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</si>
  <si>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</si>
  <si>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</si>
  <si>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</si>
  <si>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</si>
  <si>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</si>
  <si>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</si>
  <si>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</si>
  <si>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</si>
  <si>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</si>
  <si>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</si>
  <si>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</si>
  <si>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</si>
  <si>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</si>
  <si>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</si>
  <si>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</si>
  <si>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</si>
  <si>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</si>
  <si>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</si>
  <si>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</si>
  <si>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</si>
  <si>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</si>
  <si>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</si>
  <si>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</si>
  <si>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</si>
  <si>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</si>
  <si>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</si>
  <si>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</si>
  <si>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</si>
  <si>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</si>
  <si>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</si>
  <si>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</si>
  <si>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</si>
  <si>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</si>
  <si>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</si>
  <si>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</si>
  <si>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</si>
  <si>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</si>
  <si>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</si>
  <si>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</si>
  <si>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</si>
  <si>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</si>
  <si>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</si>
  <si>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</si>
  <si>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</si>
  <si>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</si>
  <si>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</si>
  <si>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</si>
  <si>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</si>
  <si>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</si>
  <si>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</si>
  <si>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</si>
  <si>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</si>
  <si>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</si>
  <si>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</si>
  <si>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</si>
  <si>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</si>
  <si>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</si>
  <si>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</si>
  <si>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</si>
  <si>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</si>
  <si>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</si>
  <si>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</si>
  <si>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</si>
  <si>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</si>
  <si>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</si>
  <si>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</si>
  <si>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</si>
  <si>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</si>
  <si>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</si>
  <si>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</si>
  <si>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</si>
  <si>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</si>
  <si>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</si>
  <si>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</si>
  <si>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</si>
  <si>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</si>
  <si>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</si>
  <si>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</si>
  <si>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</si>
  <si>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</si>
  <si>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</si>
  <si>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</si>
  <si>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</si>
  <si>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</si>
  <si>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</si>
  <si>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</si>
  <si>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</si>
  <si>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</si>
  <si>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</si>
  <si>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</si>
  <si>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</si>
  <si>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</si>
  <si>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</si>
  <si>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</si>
  <si>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</si>
  <si>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</si>
  <si>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</si>
  <si>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</si>
  <si>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</si>
  <si>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</si>
  <si>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</si>
  <si>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</si>
  <si>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</si>
  <si>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</si>
  <si>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</si>
  <si>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</si>
  <si>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</si>
  <si>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</si>
  <si>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</si>
  <si>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</si>
  <si>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</si>
  <si>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</si>
  <si>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</si>
  <si>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</si>
  <si>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</si>
  <si>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</si>
  <si>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</si>
  <si>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</si>
  <si>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</si>
  <si>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</si>
  <si>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</si>
  <si>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</si>
  <si>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</si>
  <si>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</si>
  <si>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</si>
  <si>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</si>
  <si>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</si>
  <si>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</si>
  <si>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</si>
  <si>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</si>
  <si>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</si>
  <si>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</si>
  <si>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</si>
  <si>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</si>
  <si>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</si>
  <si>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</si>
  <si>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</si>
  <si>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</si>
  <si>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</si>
  <si>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</si>
  <si>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</si>
  <si>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</si>
  <si>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</si>
  <si>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</si>
  <si>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</si>
  <si>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</si>
  <si>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</si>
  <si>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</si>
  <si>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</si>
  <si>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</si>
  <si>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</si>
  <si>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</si>
  <si>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</si>
  <si>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</si>
  <si>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</si>
  <si>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</si>
  <si>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</si>
  <si>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</si>
  <si>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</si>
  <si>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</si>
  <si>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</si>
  <si>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</si>
  <si>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</si>
  <si>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</si>
  <si>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</si>
  <si>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</si>
  <si>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</si>
  <si>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</si>
  <si>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</si>
  <si>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</si>
  <si>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</si>
  <si>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</si>
  <si>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</si>
  <si>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</si>
  <si>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</si>
  <si>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</si>
  <si>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</si>
  <si>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</si>
  <si>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</si>
  <si>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</si>
  <si>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</si>
  <si>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</si>
  <si>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</si>
  <si>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</si>
  <si>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</si>
  <si>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</si>
  <si>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</si>
  <si>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</si>
  <si>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</si>
  <si>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</si>
  <si>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</si>
  <si>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</si>
  <si>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</si>
  <si>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</si>
  <si>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</si>
  <si>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</si>
  <si>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</si>
  <si>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</si>
  <si>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</si>
  <si>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</si>
  <si>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</si>
  <si>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</si>
  <si>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</si>
  <si>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</si>
  <si>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</si>
  <si>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</si>
  <si>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</si>
  <si>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</si>
  <si>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</si>
  <si>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</si>
  <si>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</si>
  <si>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</si>
  <si>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</si>
  <si>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</si>
  <si>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</si>
  <si>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</si>
  <si>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</si>
  <si>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</si>
  <si>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</si>
  <si>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</si>
  <si>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</si>
  <si>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</si>
  <si>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</si>
  <si>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</si>
  <si>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</si>
  <si>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</si>
  <si>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</si>
  <si>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</si>
  <si>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</si>
  <si>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</si>
  <si>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</si>
  <si>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</si>
  <si>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</si>
  <si>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</si>
  <si>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</si>
  <si>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</si>
  <si>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</si>
  <si>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</si>
  <si>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</si>
  <si>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</si>
  <si>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</si>
  <si>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</si>
  <si>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</si>
  <si>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</si>
  <si>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</si>
  <si>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</si>
  <si>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</si>
  <si>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</si>
  <si>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</si>
  <si>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</si>
  <si>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</si>
  <si>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</si>
  <si>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</si>
  <si>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</si>
  <si>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</si>
  <si>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</si>
  <si>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</si>
  <si>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</si>
  <si>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</si>
  <si>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</si>
  <si>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</si>
  <si>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</si>
  <si>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</si>
  <si>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</si>
  <si>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</si>
  <si>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</si>
  <si>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</si>
  <si>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</si>
  <si>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</si>
  <si>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</si>
  <si>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</si>
  <si>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</si>
  <si>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</si>
  <si>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</si>
  <si>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</si>
  <si>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</si>
  <si>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</si>
  <si>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</si>
  <si>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</si>
  <si>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</si>
  <si>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</si>
  <si>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</si>
  <si>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</si>
  <si>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</si>
  <si>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</si>
  <si>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</si>
  <si>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</si>
  <si>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</si>
  <si>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</si>
  <si>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</si>
  <si>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</si>
  <si>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</si>
  <si>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</si>
  <si>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</si>
  <si>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</si>
  <si>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</si>
  <si>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</si>
  <si>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</si>
  <si>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</si>
  <si>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</si>
  <si>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</si>
  <si>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</si>
  <si>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</si>
  <si>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</si>
  <si>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</si>
  <si>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</si>
  <si>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</si>
  <si>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</si>
  <si>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</si>
  <si>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</si>
  <si>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</si>
  <si>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</si>
  <si>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</si>
  <si>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</si>
  <si>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</si>
  <si>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</si>
  <si>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</si>
  <si>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国民健康保険特別会計（事業勘定）</t>
  </si>
  <si>
    <t>一般会計</t>
  </si>
  <si>
    <t>介護保険特別会計（保険事業勘定）</t>
  </si>
  <si>
    <t>国民健康保険特別会計（直診勘定）</t>
  </si>
  <si>
    <t>簡易水道事業特別会計</t>
  </si>
  <si>
    <t>下水道事業特別会計</t>
  </si>
  <si>
    <t>後期高齢者医療事業</t>
  </si>
  <si>
    <t>介護保険特別会計（サービス事業勘定）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</si>
  <si>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</si>
  <si>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</si>
  <si>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</si>
  <si>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</si>
  <si>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</si>
  <si>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</si>
  <si>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</si>
  <si>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</si>
  <si>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</si>
  <si>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</si>
  <si>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</si>
  <si>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</si>
  <si>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</si>
  <si>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</si>
  <si>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</si>
  <si>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</si>
  <si>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</si>
  <si>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</si>
  <si>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</si>
  <si>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</si>
  <si>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京都府後期高齢者医療広域連合（後期高齢者医療特別会計）</t>
  </si>
  <si>
    <t>相楽東部広域連合</t>
  </si>
  <si>
    <t>京都地方税機構</t>
  </si>
  <si>
    <t>和束町活性化センター</t>
  </si>
  <si>
    <t>アグリビジネス</t>
  </si>
  <si>
    <t>-</t>
    <phoneticPr fontId="2"/>
  </si>
  <si>
    <t>-</t>
    <phoneticPr fontId="2"/>
  </si>
  <si>
    <t>-</t>
    <phoneticPr fontId="2"/>
  </si>
  <si>
    <t>(地域福祉基金(R03年度末現在))</t>
    <phoneticPr fontId="5"/>
  </si>
  <si>
    <t>(すこやかエンジェル基金(R03年度末現在))</t>
    <phoneticPr fontId="5"/>
  </si>
  <si>
    <t>(茶源郷行政情報配信システム整備基金(R03年度末現在))</t>
    <phoneticPr fontId="5"/>
  </si>
  <si>
    <t>(豊かな森を育てる基金(R03年度末現在))</t>
    <phoneticPr fontId="5"/>
  </si>
  <si>
    <t>(和束町茶源郷交流とふれあいのまちづくり基金(R03年度末現在))</t>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</si>
  <si>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</si>
  <si>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</si>
  <si>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</si>
  <si>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</si>
  <si>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</si>
  <si>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</si>
  <si>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将来負担比率及び実質公債費比率ともに類似団体内平均値を大幅に上回っている。
　将来負担比率は地方債残高が令和2年度から増加に転じたものの、総合保健福祉施設整備に向けた基金残高の増加や過疎債をはじめとした有利な起債の活用などにより減少傾向にある。実質公債費比率についても、観光案内所整備事業などの元金償還の開始、統合簡易水道事業の元金償還開始等に伴う公営企業に要する経費が増加傾向にある一方で、大幅に増加した普通交付税により減少となっている。
　さらに、今後、総合保健福祉施設整備、保育園耐震改修や橋りょう整備など大規模事業を計画しており、実質公債費比率が大幅に上昇することが見込まれることから、できる限り地方債発行を抑制しながら、これまで以上に公債費の適正化に取り組んで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</si>
  <si>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</si>
  <si>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</si>
  <si>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</si>
  <si>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は増加した一方、地方交付税の大幅な増加や基金残高が増加したこと等により将来負担比率は好転したものの、国民健康保険直営診療所、保育園などの公共施設や橋りょうの老朽化が進行しているため有形固定資産減価償却率は年々増加しており、将来負担比率及び有形固定資産減価償却率ともに類似団体内平均値よりも大幅に上回っている状況となっている。
　将来負担比率は依然高い状況にあるが、特に老朽化が進んでいる国民健康保険直営診療所と社会福祉センター等との複合化を目指した総合保健福祉施設整備が今後本格化することや保育園の耐震改修、橋りょう整備を計画していることから、今後も過疎債をはじめとした有利な起債を活用しながら、地方債の過度な発行に注意しつつ、計画的な投資を行い老朽化対策を実施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</si>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</sst>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40"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E34200-9B57-4A10-981D-9CE037D92C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61B-421D-8237-5DF438A8B0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37832</c:v>
                </c:pt>
                <c:pt idx="1">
                  <c:v>58657</c:v>
                </c:pt>
                <c:pt idx="2">
                  <c:v>60863</c:v>
                </c:pt>
                <c:pt idx="3">
                  <c:v>75320</c:v>
                </c:pt>
                <c:pt idx="4">
                  <c:v>111230</c:v>
                </c:pt>
              </c:numCache>
            </c:numRef>
          </c:val>
          <c:smooth val="0"/>
          <c:extLst>
            <c:ext xmlns:c16="http://schemas.microsoft.com/office/drawing/2014/chart" uri="{C3380CC4-5D6E-409C-BE32-E72D297353CC}">
              <c16:uniqueId val="{00000001-E61B-421D-8237-5DF438A8B0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4.9800000000000004</c:v>
                </c:pt>
                <c:pt idx="1">
                  <c:v>6.28</c:v>
                </c:pt>
                <c:pt idx="2">
                  <c:v>3.16</c:v>
                </c:pt>
                <c:pt idx="3">
                  <c:v>2.0499999999999998</c:v>
                </c:pt>
                <c:pt idx="4">
                  <c:v>1.71</c:v>
                </c:pt>
              </c:numCache>
            </c:numRef>
          </c:val>
          <c:extLst>
            <c:ext xmlns:c16="http://schemas.microsoft.com/office/drawing/2014/chart" uri="{C3380CC4-5D6E-409C-BE32-E72D297353CC}">
              <c16:uniqueId val="{00000000-BAC1-4E75-B6F8-AF29915796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42.86</c:v>
                </c:pt>
                <c:pt idx="1">
                  <c:v>44.35</c:v>
                </c:pt>
                <c:pt idx="2">
                  <c:v>46.12</c:v>
                </c:pt>
                <c:pt idx="3">
                  <c:v>45.25</c:v>
                </c:pt>
                <c:pt idx="4">
                  <c:v>41.21</c:v>
                </c:pt>
              </c:numCache>
            </c:numRef>
          </c:val>
          <c:extLst>
            <c:ext xmlns:c16="http://schemas.microsoft.com/office/drawing/2014/chart" uri="{C3380CC4-5D6E-409C-BE32-E72D297353CC}">
              <c16:uniqueId val="{00000001-BAC1-4E75-B6F8-AF29915796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6.44</c:v>
                </c:pt>
                <c:pt idx="1">
                  <c:v>5.18</c:v>
                </c:pt>
                <c:pt idx="2">
                  <c:v>1</c:v>
                </c:pt>
                <c:pt idx="3">
                  <c:v>0.55000000000000004</c:v>
                </c:pt>
                <c:pt idx="4">
                  <c:v>0.8</c:v>
                </c:pt>
              </c:numCache>
            </c:numRef>
          </c:val>
          <c:smooth val="0"/>
          <c:extLst>
            <c:ext xmlns:c16="http://schemas.microsoft.com/office/drawing/2014/chart" uri="{C3380CC4-5D6E-409C-BE32-E72D297353CC}">
              <c16:uniqueId val="{00000002-BAC1-4E75-B6F8-AF29915796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8CC4-4F1B-9589-9FDF770C82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C4-4F1B-9589-9FDF770C82F3}"/>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8CC4-4F1B-9589-9FDF770C82F3}"/>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8CC4-4F1B-9589-9FDF770C82F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0.11</c:v>
                </c:pt>
                <c:pt idx="4">
                  <c:v>#N/A</c:v>
                </c:pt>
                <c:pt idx="5">
                  <c:v>0.1</c:v>
                </c:pt>
                <c:pt idx="6">
                  <c:v>#N/A</c:v>
                </c:pt>
                <c:pt idx="7">
                  <c:v>0.55000000000000004</c:v>
                </c:pt>
                <c:pt idx="8">
                  <c:v>#N/A</c:v>
                </c:pt>
                <c:pt idx="9">
                  <c:v>0.09</c:v>
                </c:pt>
              </c:numCache>
            </c:numRef>
          </c:val>
          <c:extLst>
            <c:ext xmlns:c16="http://schemas.microsoft.com/office/drawing/2014/chart" uri="{C3380CC4-5D6E-409C-BE32-E72D297353CC}">
              <c16:uniqueId val="{00000004-8CC4-4F1B-9589-9FDF770C82F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0.52</c:v>
                </c:pt>
                <c:pt idx="4">
                  <c:v>#N/A</c:v>
                </c:pt>
                <c:pt idx="5">
                  <c:v>0.26</c:v>
                </c:pt>
                <c:pt idx="6">
                  <c:v>#N/A</c:v>
                </c:pt>
                <c:pt idx="7">
                  <c:v>0.22</c:v>
                </c:pt>
                <c:pt idx="8">
                  <c:v>#N/A</c:v>
                </c:pt>
                <c:pt idx="9">
                  <c:v>0.11</c:v>
                </c:pt>
              </c:numCache>
            </c:numRef>
          </c:val>
          <c:extLst>
            <c:ext xmlns:c16="http://schemas.microsoft.com/office/drawing/2014/chart" uri="{C3380CC4-5D6E-409C-BE32-E72D297353CC}">
              <c16:uniqueId val="{00000005-8CC4-4F1B-9589-9FDF770C82F3}"/>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7.0000000000000007E-2</c:v>
                </c:pt>
                <c:pt idx="4">
                  <c:v>#N/A</c:v>
                </c:pt>
                <c:pt idx="5">
                  <c:v>0.12</c:v>
                </c:pt>
                <c:pt idx="6">
                  <c:v>#N/A</c:v>
                </c:pt>
                <c:pt idx="7">
                  <c:v>0.16</c:v>
                </c:pt>
                <c:pt idx="8">
                  <c:v>#N/A</c:v>
                </c:pt>
                <c:pt idx="9">
                  <c:v>0.11</c:v>
                </c:pt>
              </c:numCache>
            </c:numRef>
          </c:val>
          <c:extLst>
            <c:ext xmlns:c16="http://schemas.microsoft.com/office/drawing/2014/chart" uri="{C3380CC4-5D6E-409C-BE32-E72D297353CC}">
              <c16:uniqueId val="{00000006-8CC4-4F1B-9589-9FDF770C82F3}"/>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1.28</c:v>
                </c:pt>
                <c:pt idx="2">
                  <c:v>#N/A</c:v>
                </c:pt>
                <c:pt idx="3">
                  <c:v>0.45</c:v>
                </c:pt>
                <c:pt idx="4">
                  <c:v>#N/A</c:v>
                </c:pt>
                <c:pt idx="5">
                  <c:v>0.66</c:v>
                </c:pt>
                <c:pt idx="6">
                  <c:v>#N/A</c:v>
                </c:pt>
                <c:pt idx="7">
                  <c:v>0.87</c:v>
                </c:pt>
                <c:pt idx="8">
                  <c:v>#N/A</c:v>
                </c:pt>
                <c:pt idx="9">
                  <c:v>1.06</c:v>
                </c:pt>
              </c:numCache>
            </c:numRef>
          </c:val>
          <c:extLst>
            <c:ext xmlns:c16="http://schemas.microsoft.com/office/drawing/2014/chart" uri="{C3380CC4-5D6E-409C-BE32-E72D297353CC}">
              <c16:uniqueId val="{00000007-8CC4-4F1B-9589-9FDF770C82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4.9800000000000004</c:v>
                </c:pt>
                <c:pt idx="2">
                  <c:v>#N/A</c:v>
                </c:pt>
                <c:pt idx="3">
                  <c:v>6.27</c:v>
                </c:pt>
                <c:pt idx="4">
                  <c:v>#N/A</c:v>
                </c:pt>
                <c:pt idx="5">
                  <c:v>3.16</c:v>
                </c:pt>
                <c:pt idx="6">
                  <c:v>#N/A</c:v>
                </c:pt>
                <c:pt idx="7">
                  <c:v>2.0499999999999998</c:v>
                </c:pt>
                <c:pt idx="8">
                  <c:v>#N/A</c:v>
                </c:pt>
                <c:pt idx="9">
                  <c:v>1.7</c:v>
                </c:pt>
              </c:numCache>
            </c:numRef>
          </c:val>
          <c:extLst>
            <c:ext xmlns:c16="http://schemas.microsoft.com/office/drawing/2014/chart" uri="{C3380CC4-5D6E-409C-BE32-E72D297353CC}">
              <c16:uniqueId val="{00000008-8CC4-4F1B-9589-9FDF770C82F3}"/>
            </c:ext>
          </c:extLst>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2.61</c:v>
                </c:pt>
                <c:pt idx="2">
                  <c:v>#N/A</c:v>
                </c:pt>
                <c:pt idx="3">
                  <c:v>2.5099999999999998</c:v>
                </c:pt>
                <c:pt idx="4">
                  <c:v>#N/A</c:v>
                </c:pt>
                <c:pt idx="5">
                  <c:v>2.31</c:v>
                </c:pt>
                <c:pt idx="6">
                  <c:v>#N/A</c:v>
                </c:pt>
                <c:pt idx="7">
                  <c:v>1.57</c:v>
                </c:pt>
                <c:pt idx="8">
                  <c:v>#N/A</c:v>
                </c:pt>
                <c:pt idx="9">
                  <c:v>1.73</c:v>
                </c:pt>
              </c:numCache>
            </c:numRef>
          </c:val>
          <c:extLst>
            <c:ext xmlns:c16="http://schemas.microsoft.com/office/drawing/2014/chart" uri="{C3380CC4-5D6E-409C-BE32-E72D297353CC}">
              <c16:uniqueId val="{00000009-8CC4-4F1B-9589-9FDF770C82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343</c:v>
                </c:pt>
                <c:pt idx="5">
                  <c:v>352</c:v>
                </c:pt>
                <c:pt idx="8">
                  <c:v>343</c:v>
                </c:pt>
                <c:pt idx="11">
                  <c:v>345</c:v>
                </c:pt>
                <c:pt idx="14">
                  <c:v>359</c:v>
                </c:pt>
              </c:numCache>
            </c:numRef>
          </c:val>
          <c:extLst>
            <c:ext xmlns:c16="http://schemas.microsoft.com/office/drawing/2014/chart" uri="{C3380CC4-5D6E-409C-BE32-E72D297353CC}">
              <c16:uniqueId val="{00000000-877B-4536-A7A2-E918B53F8E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7B-4536-A7A2-E918B53F8E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7B-4536-A7A2-E918B53F8E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46</c:v>
                </c:pt>
                <c:pt idx="6">
                  <c:v>42</c:v>
                </c:pt>
                <c:pt idx="9">
                  <c:v>39</c:v>
                </c:pt>
                <c:pt idx="12">
                  <c:v>44</c:v>
                </c:pt>
              </c:numCache>
            </c:numRef>
          </c:val>
          <c:extLst>
            <c:ext xmlns:c16="http://schemas.microsoft.com/office/drawing/2014/chart" uri="{C3380CC4-5D6E-409C-BE32-E72D297353CC}">
              <c16:uniqueId val="{00000003-877B-4536-A7A2-E918B53F8E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164</c:v>
                </c:pt>
                <c:pt idx="3">
                  <c:v>174</c:v>
                </c:pt>
                <c:pt idx="6">
                  <c:v>183</c:v>
                </c:pt>
                <c:pt idx="9">
                  <c:v>187</c:v>
                </c:pt>
                <c:pt idx="12">
                  <c:v>188</c:v>
                </c:pt>
              </c:numCache>
            </c:numRef>
          </c:val>
          <c:extLst>
            <c:ext xmlns:c16="http://schemas.microsoft.com/office/drawing/2014/chart" uri="{C3380CC4-5D6E-409C-BE32-E72D297353CC}">
              <c16:uniqueId val="{00000004-877B-4536-A7A2-E918B53F8E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B-4536-A7A2-E918B53F8E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7B-4536-A7A2-E918B53F8E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310</c:v>
                </c:pt>
                <c:pt idx="3">
                  <c:v>343</c:v>
                </c:pt>
                <c:pt idx="6">
                  <c:v>325</c:v>
                </c:pt>
                <c:pt idx="9">
                  <c:v>345</c:v>
                </c:pt>
                <c:pt idx="12">
                  <c:v>357</c:v>
                </c:pt>
              </c:numCache>
            </c:numRef>
          </c:val>
          <c:extLst>
            <c:ext xmlns:c16="http://schemas.microsoft.com/office/drawing/2014/chart" uri="{C3380CC4-5D6E-409C-BE32-E72D297353CC}">
              <c16:uniqueId val="{00000007-877B-4536-A7A2-E918B53F8E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211</c:v>
                </c:pt>
                <c:pt idx="5">
                  <c:v>#N/A</c:v>
                </c:pt>
                <c:pt idx="6">
                  <c:v>#N/A</c:v>
                </c:pt>
                <c:pt idx="7">
                  <c:v>207</c:v>
                </c:pt>
                <c:pt idx="8">
                  <c:v>#N/A</c:v>
                </c:pt>
                <c:pt idx="9">
                  <c:v>#N/A</c:v>
                </c:pt>
                <c:pt idx="10">
                  <c:v>226</c:v>
                </c:pt>
                <c:pt idx="11">
                  <c:v>#N/A</c:v>
                </c:pt>
                <c:pt idx="12">
                  <c:v>#N/A</c:v>
                </c:pt>
                <c:pt idx="13">
                  <c:v>230</c:v>
                </c:pt>
                <c:pt idx="14">
                  <c:v>#N/A</c:v>
                </c:pt>
              </c:numCache>
            </c:numRef>
          </c:val>
          <c:smooth val="0"/>
          <c:extLst>
            <c:ext xmlns:c16="http://schemas.microsoft.com/office/drawing/2014/chart" uri="{C3380CC4-5D6E-409C-BE32-E72D297353CC}">
              <c16:uniqueId val="{00000008-877B-4536-A7A2-E918B53F8E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3780</c:v>
                </c:pt>
                <c:pt idx="5">
                  <c:v>3767</c:v>
                </c:pt>
                <c:pt idx="8">
                  <c:v>3726</c:v>
                </c:pt>
                <c:pt idx="11">
                  <c:v>3725</c:v>
                </c:pt>
                <c:pt idx="14">
                  <c:v>3641</c:v>
                </c:pt>
              </c:numCache>
            </c:numRef>
          </c:val>
          <c:extLst>
            <c:ext xmlns:c16="http://schemas.microsoft.com/office/drawing/2014/chart" uri="{C3380CC4-5D6E-409C-BE32-E72D297353CC}">
              <c16:uniqueId val="{00000000-1E9B-488B-8F03-2D811D13C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24</c:v>
                </c:pt>
                <c:pt idx="8">
                  <c:v>43</c:v>
                </c:pt>
                <c:pt idx="11">
                  <c:v>37</c:v>
                </c:pt>
                <c:pt idx="14">
                  <c:v>37</c:v>
                </c:pt>
              </c:numCache>
            </c:numRef>
          </c:val>
          <c:extLst>
            <c:ext xmlns:c16="http://schemas.microsoft.com/office/drawing/2014/chart" uri="{C3380CC4-5D6E-409C-BE32-E72D297353CC}">
              <c16:uniqueId val="{00000001-1E9B-488B-8F03-2D811D13C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1860</c:v>
                </c:pt>
                <c:pt idx="5">
                  <c:v>1874</c:v>
                </c:pt>
                <c:pt idx="8">
                  <c:v>1909</c:v>
                </c:pt>
                <c:pt idx="11">
                  <c:v>2054</c:v>
                </c:pt>
                <c:pt idx="14">
                  <c:v>2473</c:v>
                </c:pt>
              </c:numCache>
            </c:numRef>
          </c:val>
          <c:extLst>
            <c:ext xmlns:c16="http://schemas.microsoft.com/office/drawing/2014/chart" uri="{C3380CC4-5D6E-409C-BE32-E72D297353CC}">
              <c16:uniqueId val="{00000002-1E9B-488B-8F03-2D811D13C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9B-488B-8F03-2D811D13C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9B-488B-8F03-2D811D13C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9B-488B-8F03-2D811D13C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581</c:v>
                </c:pt>
                <c:pt idx="3">
                  <c:v>489</c:v>
                </c:pt>
                <c:pt idx="6">
                  <c:v>474</c:v>
                </c:pt>
                <c:pt idx="9">
                  <c:v>507</c:v>
                </c:pt>
                <c:pt idx="12">
                  <c:v>476</c:v>
                </c:pt>
              </c:numCache>
            </c:numRef>
          </c:val>
          <c:extLst>
            <c:ext xmlns:c16="http://schemas.microsoft.com/office/drawing/2014/chart" uri="{C3380CC4-5D6E-409C-BE32-E72D297353CC}">
              <c16:uniqueId val="{00000006-1E9B-488B-8F03-2D811D13C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213</c:v>
                </c:pt>
                <c:pt idx="3">
                  <c:v>179</c:v>
                </c:pt>
                <c:pt idx="6">
                  <c:v>163</c:v>
                </c:pt>
                <c:pt idx="9">
                  <c:v>142</c:v>
                </c:pt>
                <c:pt idx="12">
                  <c:v>112</c:v>
                </c:pt>
              </c:numCache>
            </c:numRef>
          </c:val>
          <c:extLst>
            <c:ext xmlns:c16="http://schemas.microsoft.com/office/drawing/2014/chart" uri="{C3380CC4-5D6E-409C-BE32-E72D297353CC}">
              <c16:uniqueId val="{00000007-1E9B-488B-8F03-2D811D13C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2583</c:v>
                </c:pt>
                <c:pt idx="3">
                  <c:v>2572</c:v>
                </c:pt>
                <c:pt idx="6">
                  <c:v>2619</c:v>
                </c:pt>
                <c:pt idx="9">
                  <c:v>2693</c:v>
                </c:pt>
                <c:pt idx="12">
                  <c:v>2611</c:v>
                </c:pt>
              </c:numCache>
            </c:numRef>
          </c:val>
          <c:extLst>
            <c:ext xmlns:c16="http://schemas.microsoft.com/office/drawing/2014/chart" uri="{C3380CC4-5D6E-409C-BE32-E72D297353CC}">
              <c16:uniqueId val="{00000008-1E9B-488B-8F03-2D811D13C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9B-488B-8F03-2D811D13C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3606</c:v>
                </c:pt>
                <c:pt idx="3">
                  <c:v>3602</c:v>
                </c:pt>
                <c:pt idx="6">
                  <c:v>3556</c:v>
                </c:pt>
                <c:pt idx="9">
                  <c:v>3586</c:v>
                </c:pt>
                <c:pt idx="12">
                  <c:v>3564</c:v>
                </c:pt>
              </c:numCache>
            </c:numRef>
          </c:val>
          <c:extLst>
            <c:ext xmlns:c16="http://schemas.microsoft.com/office/drawing/2014/chart" uri="{C3380CC4-5D6E-409C-BE32-E72D297353CC}">
              <c16:uniqueId val="{0000000A-1E9B-488B-8F03-2D811D13C5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1335</c:v>
                </c:pt>
                <c:pt idx="2">
                  <c:v>#N/A</c:v>
                </c:pt>
                <c:pt idx="3">
                  <c:v>#N/A</c:v>
                </c:pt>
                <c:pt idx="4">
                  <c:v>1178</c:v>
                </c:pt>
                <c:pt idx="5">
                  <c:v>#N/A</c:v>
                </c:pt>
                <c:pt idx="6">
                  <c:v>#N/A</c:v>
                </c:pt>
                <c:pt idx="7">
                  <c:v>1134</c:v>
                </c:pt>
                <c:pt idx="8">
                  <c:v>#N/A</c:v>
                </c:pt>
                <c:pt idx="9">
                  <c:v>#N/A</c:v>
                </c:pt>
                <c:pt idx="10">
                  <c:v>1112</c:v>
                </c:pt>
                <c:pt idx="11">
                  <c:v>#N/A</c:v>
                </c:pt>
                <c:pt idx="12">
                  <c:v>#N/A</c:v>
                </c:pt>
                <c:pt idx="13">
                  <c:v>613</c:v>
                </c:pt>
                <c:pt idx="14">
                  <c:v>#N/A</c:v>
                </c:pt>
              </c:numCache>
            </c:numRef>
          </c:val>
          <c:smooth val="0"/>
          <c:extLst>
            <c:ext xmlns:c16="http://schemas.microsoft.com/office/drawing/2014/chart" uri="{C3380CC4-5D6E-409C-BE32-E72D297353CC}">
              <c16:uniqueId val="{0000000B-1E9B-488B-8F03-2D811D13C5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920</c:v>
                </c:pt>
                <c:pt idx="1">
                  <c:v>951</c:v>
                </c:pt>
                <c:pt idx="2">
                  <c:v>973</c:v>
                </c:pt>
              </c:numCache>
            </c:numRef>
          </c:val>
          <c:extLst>
            <c:ext xmlns:c16="http://schemas.microsoft.com/office/drawing/2014/chart" uri="{C3380CC4-5D6E-409C-BE32-E72D297353CC}">
              <c16:uniqueId val="{00000000-C188-46D6-BEAD-5FB2E5B90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485</c:v>
                </c:pt>
                <c:pt idx="1">
                  <c:v>509</c:v>
                </c:pt>
                <c:pt idx="2">
                  <c:v>705</c:v>
                </c:pt>
              </c:numCache>
            </c:numRef>
          </c:val>
          <c:extLst>
            <c:ext xmlns:c16="http://schemas.microsoft.com/office/drawing/2014/chart" uri="{C3380CC4-5D6E-409C-BE32-E72D297353CC}">
              <c16:uniqueId val="{00000001-C188-46D6-BEAD-5FB2E5B90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331</c:v>
                </c:pt>
                <c:pt idx="1">
                  <c:v>405</c:v>
                </c:pt>
                <c:pt idx="2">
                  <c:v>588</c:v>
                </c:pt>
              </c:numCache>
            </c:numRef>
          </c:val>
          <c:extLst>
            <c:ext xmlns:c16="http://schemas.microsoft.com/office/drawing/2014/chart" uri="{C3380CC4-5D6E-409C-BE32-E72D297353CC}">
              <c16:uniqueId val="{00000002-C188-46D6-BEAD-5FB2E5B90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{DD423E8E-331B-4391-8818-90470E7099AF}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3DE-49CF-B5C5-C33FA840A1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{EC89ED64-ED57-47C4-A7A5-9FC9218F5493}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DE-49CF-B5C5-C33FA840A1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{64EF18E8-89DA-4BC1-8E73-ADAECE697442}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DE-49CF-B5C5-C33FA840A1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{6F9C17E2-743D-4923-8064-613111FA060E}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DE-49CF-B5C5-C33FA840A1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{3E654E63-1F78-45F8-B7AA-8377062E0623}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DE-49CF-B5C5-C33FA840A18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{0BDC514A-883D-470A-85EE-3265C2AA0393}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3DE-49CF-B5C5-C33FA840A18F}"/>
                </c:ext>
              </c:extLst>
            </c:dLbl>
            <c:dLbl>
              <c:idx val="16"/>
              <c:layout>
                <c:manualLayout>
                  <c:x val="0"/>
                  <c:y val="1.1985488110246598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{134A0DE4-B1B0-4431-AB46-8A1D550E8654}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3DE-49CF-B5C5-C33FA840A18F}"/>
                </c:ext>
              </c:extLst>
            </c:dLbl>
            <c:dLbl>
              <c:idx val="24"/>
              <c:layout>
                <c:manualLayout>
                  <c:x val="0"/>
                  <c:y val="-1.1985488110247424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{53EB8D54-26E3-4465-A3C1-2FBF8B905E56}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3DE-49CF-B5C5-C33FA840A18F}"/>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{ED91F7E7-7D77-4698-AFF9-7C482E97D624}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3DE-49CF-B5C5-C33FA840A1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68.599999999999994</c:v>
                </c:pt>
                <c:pt idx="8">
                  <c:v>70.099999999999994</c:v>
                </c:pt>
                <c:pt idx="16">
                  <c:v>71.2</c:v>
                </c:pt>
                <c:pt idx="24">
                  <c:v>71.900000000000006</c:v>
                </c:pt>
                <c:pt idx="32">
                  <c:v>73.2</c:v>
                </c:pt>
              </c:numCache>
            </c:numRef>
          </c:xVal>
          <c:yVal>
            <c:numRef>
              <c:f>公会計指標分析・財政指標組合せ分析表!$BP$51:$DC$51</c:f>
              <c:numCache>
                <c:formatCode>#,##0.0;"▲ "#,##0.0</c:formatCode>
                <c:ptCount val="40"/>
                <c:pt idx="0">
                  <c:v>79.5</c:v>
                </c:pt>
                <c:pt idx="8">
                  <c:v>71</c:v>
                </c:pt>
                <c:pt idx="16">
                  <c:v>68.3</c:v>
                </c:pt>
                <c:pt idx="24">
                  <c:v>63.1</c:v>
                </c:pt>
                <c:pt idx="32">
                  <c:v>30.6</c:v>
                </c:pt>
              </c:numCache>
            </c:numRef>
          </c:yVal>
          <c:smooth val="0"/>
          <c:extLst>
            <c:ext xmlns:c16="http://schemas.microsoft.com/office/drawing/2014/chart" uri="{C3380CC4-5D6E-409C-BE32-E72D297353CC}">
              <c16:uniqueId val="{00000009-03DE-49CF-B5C5-C33FA840A1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{4FA30113-51FA-4F90-8738-AA313739CA24}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3DE-49CF-B5C5-C33FA840A1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{7D69D67E-D3F4-4851-BE7B-3960A0102B1E}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DE-49CF-B5C5-C33FA840A1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{0DB201D0-4D15-41FC-A8D5-BDCE47DE02DF}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DE-49CF-B5C5-C33FA840A1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{36B536A5-8285-4483-ADE4-7420D39E5C98}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DE-49CF-B5C5-C33FA840A1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{EC5123A2-48CF-4231-BB98-4457A15BE867}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DE-49CF-B5C5-C33FA840A18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{7A5A5D81-85DB-4CDA-A81F-41567AC6189B}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3DE-49CF-B5C5-C33FA840A18F}"/>
                </c:ext>
              </c:extLst>
            </c:dLbl>
            <c:dLbl>
              <c:idx val="16"/>
              <c:layout>
                <c:manualLayout>
                  <c:x val="-2.85000741169383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{1A953B4B-2EAB-4708-9CC7-716413BB46D1}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3DE-49CF-B5C5-C33FA840A18F}"/>
                </c:ext>
              </c:extLst>
            </c:dLbl>
            <c:dLbl>
              <c:idx val="24"/>
              <c:layout>
                <c:manualLayout>
                  <c:x val="-3.55314271835301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{E8CBBA31-4068-42E3-BD3D-89A7BA87F5B2}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3DE-49CF-B5C5-C33FA840A18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{56C88AA3-8387-4604-82C1-714F3C9D3A1E}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3DE-49CF-B5C5-C33FA840A1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DE-49CF-B5C5-C33FA840A18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{5CF2D5CB-455B-4C85-AF4D-C43307F7B45F}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D6-4350-9717-469057DB42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{792E3FAE-FEB0-49A8-B461-0CE69F0F586C}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D6-4350-9717-469057DB42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{00F55A83-DA24-46D4-82EC-BD8B992628FC}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D6-4350-9717-469057DB42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{6F29A653-149A-41D8-998A-158FD01E8B86}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D6-4350-9717-469057DB42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{14F182E6-553C-4956-B4D7-FC0695EAFB4E}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D6-4350-9717-469057DB424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{43C4678C-6CE4-45FF-99B4-B737876B785B}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D6-4350-9717-469057DB424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{72C94FDE-3493-427E-B294-623E3D4ED61C}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D6-4350-9717-469057DB424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{32C0449E-544C-4EB5-9092-9155DB9FD1A7}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D6-4350-9717-469057DB424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{98FB5B4E-0BBB-4F6B-928B-F7CFD39EE54B}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D6-4350-9717-469057DB42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11.3</c:v>
                </c:pt>
                <c:pt idx="16">
                  <c:v>11.9</c:v>
                </c:pt>
                <c:pt idx="24">
                  <c:v>12.7</c:v>
                </c:pt>
                <c:pt idx="32">
                  <c:v>12.2</c:v>
                </c:pt>
              </c:numCache>
            </c:numRef>
          </c:xVal>
          <c:yVal>
            <c:numRef>
              <c:f>公会計指標分析・財政指標組合せ分析表!$BP$73:$DC$73</c:f>
              <c:numCache>
                <c:formatCode>#,##0.0;"▲ "#,##0.0</c:formatCode>
                <c:ptCount val="40"/>
                <c:pt idx="0">
                  <c:v>79.5</c:v>
                </c:pt>
                <c:pt idx="8">
                  <c:v>71</c:v>
                </c:pt>
                <c:pt idx="16">
                  <c:v>68.3</c:v>
                </c:pt>
                <c:pt idx="24">
                  <c:v>63.1</c:v>
                </c:pt>
                <c:pt idx="32">
                  <c:v>30.6</c:v>
                </c:pt>
              </c:numCache>
            </c:numRef>
          </c:yVal>
          <c:smooth val="0"/>
          <c:extLst>
            <c:ext xmlns:c16="http://schemas.microsoft.com/office/drawing/2014/chart" uri="{C3380CC4-5D6E-409C-BE32-E72D297353CC}">
              <c16:uniqueId val="{00000009-5ED6-4350-9717-469057DB42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25809863231014"/>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{75094452-5CDA-4D10-A384-C0CC1C0545DE}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D6-4350-9717-469057DB42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{BF22866C-F860-4228-9439-48539C916A81}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D6-4350-9717-469057DB42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{7D99033D-56B4-42E0-99C2-B1F6B7DBCE20}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D6-4350-9717-469057DB42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{25606E14-0E38-4B92-9915-8310048433C3}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D6-4350-9717-469057DB42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{A662770F-43DD-4CD0-A3F3-1F85BA2FF4E5}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D6-4350-9717-469057DB424A}"/>
                </c:ext>
              </c:extLst>
            </c:dLbl>
            <c:dLbl>
              <c:idx val="8"/>
              <c:layout>
                <c:manualLayout>
                  <c:x val="-1.8235628084249993E-2"/>
                  <c:y val="-5.768638002283708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{392B4E4E-4411-4E07-900D-850DE4E0CD66}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D6-4350-9717-469057DB424A}"/>
                </c:ext>
              </c:extLst>
            </c:dLbl>
            <c:dLbl>
              <c:idx val="16"/>
              <c:layout>
                <c:manualLayout>
                  <c:x val="-3.1570342725075584E-2"/>
                  <c:y val="-1.659318025052282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{44A0DDEA-8CB3-469B-9D99-1C48D3FDF2AB}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D6-4350-9717-469057DB424A}"/>
                </c:ext>
              </c:extLst>
            </c:dLbl>
            <c:dLbl>
              <c:idx val="24"/>
              <c:layout>
                <c:manualLayout>
                  <c:x val="-3.1570342725075584E-2"/>
                  <c:y val="-4.985214811628414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{3C75A876-93C1-40F8-888B-B54108E437CA}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D6-4350-9717-469057DB424A}"/>
                </c:ext>
              </c:extLst>
            </c:dLbl>
            <c:dLbl>
              <c:idx val="32"/>
              <c:layout>
                <c:manualLayout>
                  <c:x val="-3.1570342725075584E-2"/>
                  <c:y val="-8.769359966080031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{9CFA3A93-238F-45A4-928B-B381F695C5F6}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D6-4350-9717-469057DB42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D6-4350-9717-469057DB424A}"/>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170D3E0-B51C-41EA-98EA-AE5A4D2CACB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8FA9E3A-272B-4E7F-8E19-1288BA20380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庁舎耐震改修などの大規模事業の元金償還が開始したことに伴い、増加に転じた。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総合保健福祉施設や橋りょう整備等の大規模事業を実施予定であることから増加していく見込みである。</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一方、大規模事業の実施にあたっては、過疎債をはじめとする有利な起債を活用していることから、算入公債費も併せて増加している。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総合保健福祉施設整備事業</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ことから、元金償還開始に伴い、実質公債費比率が悪化すると考えられる。過疎債を中心とした有利な地方債の活用や基金の活用による借入額の減少、</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借入方法の変更による償還額の平準化などを行いながら、実質公債費比率の悪化につながらないように努める。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年度以降、公営企業債の元利償還金が増加している。下水道事業の元利償還金は令和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年度でピークを迎えたものの、複数年にわたり実施した統合簡易水道事業の償還が順次開始していくことから今後も増加していくと見込まれる。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年度に庁舎耐震改修や山の家改修、観光案内所整備等の大規模な施設整備を実施したことにより、一般会計等に係る地方債の現在高が増加したが、それ以降は借入額よりも償還額が多かったため減少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年度に下水道事業の繰出基準を見直ししたこと、統合簡易水道事業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に係る元金償還が開始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したことから増加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った。今後数年間は大規模事業を実施する予定がないことから減少していくと見込まれるが、数年後には簡易水道、下水道ともに大規模改修が必要となることから、計画的な事業実施を進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充当可能基金については、毎年度、計画的に財政調整基金や減債基金、総合保健福祉施設整備のための地域福祉基金へ積立てしており増加しているが、令和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年度から総合保健福祉施設整備事業が本格的に開始することに伴い、計画的に取り崩ししていく予定である。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年度においては基金への積立額の増加により大幅に減少し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たものの、総合保健福祉施設整備や保育園耐震改修、橋りょう整備などを予定していることから、今後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は増加していくことが見込まれる。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計画的に事業を進め、適切な財政運営・企業経営を実施していくよう努める。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「財政調整基金」については決算剰余金を中心に、「減債基金」及び「地域福祉基金」については総合保健福祉施設整備事業をはじめとする大規模事業を見据えて計画的に積立しており、令和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においては普通交付税が増加したことにより例年以上に積立することができた。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合保健福祉施設や橋りょう整備、保育園耐震改修事業などの大規模事業を控えていることから、「減債基金」や「地域福祉基金」へ計画的に積立を行っている。今後、総合保健福祉施設整備のために「地域福祉基金」を活用予定であ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大規模事業業に係る償還のため「減債基金」の取崩しが増加する見込みであることから、基金全体としては減少していく見込みである。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日までの間にある者に対する医療費の無料化に係る事業等に要する経費の財源に充てるための基金</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・茶源郷行政情報配信システム整備基金：行政情報を配信するシステム整備事業等に要する経費の財源に充てるための基金</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・和束町茶源郷交流とふれあいのまちづくり基金：まちづくり、活性化事業、各種施策の推進を図るための基金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森林の多面的機能を維持し、増進するための施策に要する経費に充てるための基金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・地域福祉基金：総合保健福祉施設整備に向けて、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を充当予定であった路線バス運行維持補助金がコロナにより減額となったことから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百万円を積立することができた。一方、子どもの医療費無償化の財源として△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・豊かな森を育てる基金：森林環境譲与税を財源として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百万円を積立した一方で、森林経営管理事業等に要する経費に充当するため△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・地域福祉基金：総合保健福祉施設整備のために活用予定であり、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目標であった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を達成できた。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年度から本格的な整備を開始することから、過疎債が充当できない事業費を中心に取り崩していく予定である。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を財源としていることから発行限度額のなかで他の事業とのバランスを考慮しながら計画的に積立を行いつつ、必要額に応じて毎年度、取り崩していく予定である。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・豊かな森を育てる基金：当該年度の森林環境譲与税の全額を一旦積立を行いつつ、森林経営管理事業が長期にわたる事業であることから必要額を毎年度取り崩ししていく予定である。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の積立となっている。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年度の主な増減要因は、決算剰余金の減少に伴うものである。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・大規模災害などの不測の事態、税収や普通交付税の減に備えて計画的に積立していく。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・人口減少の動向や財政状況を踏まえ、中長期的には減少していく見込みと考えられる。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年度は、財政負担を軽減するため、毎年度、過疎債及び辺地債に係る当該年度の元利償還金のうち交付税措置以外分（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割または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割分）を繰り入れることとしてルール化を行っていることから、それに基づき△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百万円を取り崩ししている。一方、総合保健福祉施設や橋りょう整備、保育園耐震改修事業などの大規模事業の実施に伴う償還額の増加を見据え、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・減債基金については、当該年度の過疎債（交付税措置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％を計画的に積立することを目標としているが、令和元年度以前は財政状況により目標額の積立ができていなかった。令和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は普通交付税が増加したことなどにより、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百万円を積み立てることができ、目標が達成できた。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・今後、総合保健福祉施設整備や保育園耐震改修事業などの大規模事業を予定していることから計画的に積立しつつ、</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ルールに従った適切な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を行いながら、繰上償還を実施して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601835-0AD3-447F-BE44-B6D162CE1D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307CCB4-2711-430C-8785-640BBEAB69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7FDF440-8133-4DA1-BBBA-EBBBEB9DB01A}"/>
            </a:ext>
          </a:extLst>
        </xdr:cNvPr>
        <xdr:cNvSpPr/>
      </xdr:nvSpPr>
      <xdr:spPr>
        <a:xfrm>
          <a:off x="359410" y="59690"/>
          <a:ext cx="11391265" cy="26733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5728922-C415-4CDD-8142-77E66B72654E}"/>
            </a:ext>
          </a:extLst>
        </xdr:cNvPr>
        <xdr:cNvSpPr/>
      </xdr:nvSpPr>
      <xdr:spPr>
        <a:xfrm>
          <a:off x="15346680" y="171450"/>
          <a:ext cx="355155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88B97D-A54C-4BBF-983D-0E72B9A4FAF5}"/>
            </a:ext>
          </a:extLst>
        </xdr:cNvPr>
        <xdr:cNvSpPr/>
      </xdr:nvSpPr>
      <xdr:spPr>
        <a:xfrm>
          <a:off x="15351125" y="173990"/>
          <a:ext cx="3524250"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F3A533E-6867-45E4-A041-281587042C32}"/>
            </a:ext>
          </a:extLst>
        </xdr:cNvPr>
        <xdr:cNvSpPr/>
      </xdr:nvSpPr>
      <xdr:spPr>
        <a:xfrm>
          <a:off x="15372715" y="168910"/>
          <a:ext cx="3470910" cy="1435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EB5D404-DBDD-4A5E-AB52-09EE49B6631A}"/>
            </a:ext>
          </a:extLst>
        </xdr:cNvPr>
        <xdr:cNvSpPr/>
      </xdr:nvSpPr>
      <xdr:spPr>
        <a:xfrm>
          <a:off x="12817475" y="171450"/>
          <a:ext cx="2392045" cy="1720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6DBF09B-16B6-4B69-B9F3-D237D6DF2C29}"/>
            </a:ext>
          </a:extLst>
        </xdr:cNvPr>
        <xdr:cNvSpPr/>
      </xdr:nvSpPr>
      <xdr:spPr>
        <a:xfrm>
          <a:off x="12839065" y="173990"/>
          <a:ext cx="2355215" cy="1670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6FD58B0-A80D-4772-8C93-AE4601493BDB}"/>
            </a:ext>
          </a:extLst>
        </xdr:cNvPr>
        <xdr:cNvSpPr/>
      </xdr:nvSpPr>
      <xdr:spPr>
        <a:xfrm>
          <a:off x="12870180" y="168910"/>
          <a:ext cx="2313305"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516A3C5-ABAD-47F5-86F7-CBC4F9EDE875}"/>
            </a:ext>
          </a:extLst>
        </xdr:cNvPr>
        <xdr:cNvSpPr/>
      </xdr:nvSpPr>
      <xdr:spPr>
        <a:xfrm>
          <a:off x="440690" y="361315"/>
          <a:ext cx="9081135" cy="16275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DF658D0-DBFE-4C87-ACCC-8D6B79CEBA66}"/>
            </a:ext>
          </a:extLst>
        </xdr:cNvPr>
        <xdr:cNvSpPr/>
      </xdr:nvSpPr>
      <xdr:spPr>
        <a:xfrm>
          <a:off x="563880" y="400685"/>
          <a:ext cx="1242695"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247821D-B31D-4C5F-A02B-0038E9F90073}"/>
            </a:ext>
          </a:extLst>
        </xdr:cNvPr>
        <xdr:cNvSpPr/>
      </xdr:nvSpPr>
      <xdr:spPr>
        <a:xfrm>
          <a:off x="1764030" y="400685"/>
          <a:ext cx="120015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7A3F42E-C6AC-46A8-B747-8A11560DC773}"/>
            </a:ext>
          </a:extLst>
        </xdr:cNvPr>
        <xdr:cNvSpPr/>
      </xdr:nvSpPr>
      <xdr:spPr>
        <a:xfrm>
          <a:off x="2964180" y="400685"/>
          <a:ext cx="1371600" cy="15582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37E8677-5AD7-42C3-B29C-924250B5505C}"/>
            </a:ext>
          </a:extLst>
        </xdr:cNvPr>
        <xdr:cNvSpPr/>
      </xdr:nvSpPr>
      <xdr:spPr>
        <a:xfrm>
          <a:off x="4335780" y="415925"/>
          <a:ext cx="181673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641D445-A8C9-4AF5-88C4-9BA1E00A1DB0}"/>
            </a:ext>
          </a:extLst>
        </xdr:cNvPr>
        <xdr:cNvSpPr/>
      </xdr:nvSpPr>
      <xdr:spPr>
        <a:xfrm>
          <a:off x="6152515" y="415925"/>
          <a:ext cx="114046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CF5EA9C-4059-42A2-A68E-B49C14EE2E4D}"/>
            </a:ext>
          </a:extLst>
        </xdr:cNvPr>
        <xdr:cNvSpPr/>
      </xdr:nvSpPr>
      <xdr:spPr>
        <a:xfrm>
          <a:off x="7352665" y="430530"/>
          <a:ext cx="583565" cy="7893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16A273F-88AB-4894-882A-CC6B4660254F}"/>
            </a:ext>
          </a:extLst>
        </xdr:cNvPr>
        <xdr:cNvSpPr/>
      </xdr:nvSpPr>
      <xdr:spPr>
        <a:xfrm>
          <a:off x="4335780" y="1040130"/>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756E8F4-E78C-4F99-BB88-C19A3BF74E8B}"/>
            </a:ext>
          </a:extLst>
        </xdr:cNvPr>
        <xdr:cNvSpPr/>
      </xdr:nvSpPr>
      <xdr:spPr>
        <a:xfrm>
          <a:off x="6221730" y="1040130"/>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6E7BEA5-9F44-4A96-ADEE-7FC38D401F58}"/>
            </a:ext>
          </a:extLst>
        </xdr:cNvPr>
        <xdr:cNvSpPr/>
      </xdr:nvSpPr>
      <xdr:spPr>
        <a:xfrm>
          <a:off x="9979025" y="361315"/>
          <a:ext cx="1371600" cy="11214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BB4CA88-7126-4720-8129-8F0F522F39AC}"/>
            </a:ext>
          </a:extLst>
        </xdr:cNvPr>
        <xdr:cNvSpPr/>
      </xdr:nvSpPr>
      <xdr:spPr>
        <a:xfrm>
          <a:off x="10208895" y="430530"/>
          <a:ext cx="1200150" cy="1035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6140ABA-5344-451C-AE13-90180D6FBC18}"/>
            </a:ext>
          </a:extLst>
        </xdr:cNvPr>
        <xdr:cNvSpPr/>
      </xdr:nvSpPr>
      <xdr:spPr>
        <a:xfrm>
          <a:off x="10208895" y="541020"/>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3B5A097-6AE1-4E95-9905-DC33C26F6A6F}"/>
            </a:ext>
          </a:extLst>
        </xdr:cNvPr>
        <xdr:cNvSpPr/>
      </xdr:nvSpPr>
      <xdr:spPr>
        <a:xfrm>
          <a:off x="10208895" y="883920"/>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45B29C8-F943-43E0-8D79-18379378B966}"/>
            </a:ext>
          </a:extLst>
        </xdr:cNvPr>
        <xdr:cNvCxnSpPr/>
      </xdr:nvCxnSpPr>
      <xdr:spPr>
        <a:xfrm flipH="1">
          <a:off x="10042525" y="51371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BDF4201-AD8B-497D-A5BA-4C1244E4A0D2}"/>
            </a:ext>
          </a:extLst>
        </xdr:cNvPr>
        <xdr:cNvSpPr/>
      </xdr:nvSpPr>
      <xdr:spPr>
        <a:xfrm>
          <a:off x="10092690" y="475615"/>
          <a:ext cx="107315" cy="406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F98321F-F069-4CF3-8A30-3AACDA9CE7E2}"/>
            </a:ext>
          </a:extLst>
        </xdr:cNvPr>
        <xdr:cNvSpPr/>
      </xdr:nvSpPr>
      <xdr:spPr>
        <a:xfrm>
          <a:off x="10092690" y="63182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E4629EE-7EFD-4CF8-A408-DBC0247C2785}"/>
            </a:ext>
          </a:extLst>
        </xdr:cNvPr>
        <xdr:cNvCxnSpPr/>
      </xdr:nvCxnSpPr>
      <xdr:spPr>
        <a:xfrm>
          <a:off x="10137140" y="883920"/>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50946AE-C831-49FE-92D3-653CD2BDFFE2}"/>
            </a:ext>
          </a:extLst>
        </xdr:cNvPr>
        <xdr:cNvCxnSpPr/>
      </xdr:nvCxnSpPr>
      <xdr:spPr>
        <a:xfrm>
          <a:off x="10057765" y="883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B022B64-FB3E-4BED-8B30-4CD2B69A00CC}"/>
            </a:ext>
          </a:extLst>
        </xdr:cNvPr>
        <xdr:cNvCxnSpPr/>
      </xdr:nvCxnSpPr>
      <xdr:spPr>
        <a:xfrm flipV="1">
          <a:off x="10137140" y="112014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B22246C-F2CB-4E40-9D69-9AA8D63DF543}"/>
            </a:ext>
          </a:extLst>
        </xdr:cNvPr>
        <xdr:cNvCxnSpPr/>
      </xdr:nvCxnSpPr>
      <xdr:spPr>
        <a:xfrm>
          <a:off x="10057765" y="1264920"/>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7DF6D0F-F825-498C-A887-E79F3FC0181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97EAD55-C5CC-41C4-BA52-EA78A77A5276}"/>
            </a:ext>
          </a:extLst>
        </xdr:cNvPr>
        <xdr:cNvSpPr txBox="1"/>
      </xdr:nvSpPr>
      <xdr:spPr>
        <a:xfrm>
          <a:off x="419100" y="23317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1AD187C-0DBC-4F20-93FA-060305EAEFF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AE6DE57-BFCA-4465-8AB4-C0E2753F1E2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3CD8185-B356-4779-AE9D-DB1B71093BA2}"/>
            </a:ext>
          </a:extLst>
        </xdr:cNvPr>
        <xdr:cNvSpPr txBox="1"/>
      </xdr:nvSpPr>
      <xdr:spPr>
        <a:xfrm>
          <a:off x="419100" y="30556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1009603-EE32-45E1-862F-7DC076903859}"/>
            </a:ext>
          </a:extLst>
        </xdr:cNvPr>
        <xdr:cNvSpPr/>
      </xdr:nvSpPr>
      <xdr:spPr>
        <a:xfrm>
          <a:off x="1142365" y="3578225"/>
          <a:ext cx="3826510"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0F4BB03-7873-4780-9AD8-D455B4CC7219}"/>
            </a:ext>
          </a:extLst>
        </xdr:cNvPr>
        <xdr:cNvSpPr/>
      </xdr:nvSpPr>
      <xdr:spPr>
        <a:xfrm>
          <a:off x="1808974" y="3855022"/>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B9662A7-00BC-469F-A86A-75D7D7AF3AF2}"/>
            </a:ext>
          </a:extLst>
        </xdr:cNvPr>
        <xdr:cNvSpPr/>
      </xdr:nvSpPr>
      <xdr:spPr>
        <a:xfrm>
          <a:off x="3451854" y="3832636"/>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27E736F-6459-40D6-86B3-6A6ACF6A80D1}"/>
            </a:ext>
          </a:extLst>
        </xdr:cNvPr>
        <xdr:cNvSpPr/>
      </xdr:nvSpPr>
      <xdr:spPr>
        <a:xfrm>
          <a:off x="49142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F021839-8BEF-4F80-B103-FDAB72161095}"/>
            </a:ext>
          </a:extLst>
        </xdr:cNvPr>
        <xdr:cNvSpPr/>
      </xdr:nvSpPr>
      <xdr:spPr>
        <a:xfrm>
          <a:off x="49142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24A619F-3943-46F9-A5BF-FE0AA132CFB6}"/>
            </a:ext>
          </a:extLst>
        </xdr:cNvPr>
        <xdr:cNvSpPr/>
      </xdr:nvSpPr>
      <xdr:spPr>
        <a:xfrm>
          <a:off x="628586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0839364-4605-45DA-B3F1-3A0987902916}"/>
            </a:ext>
          </a:extLst>
        </xdr:cNvPr>
        <xdr:cNvSpPr/>
      </xdr:nvSpPr>
      <xdr:spPr>
        <a:xfrm>
          <a:off x="628586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AC621AB-4EDD-4864-90E6-67B44E533387}"/>
            </a:ext>
          </a:extLst>
        </xdr:cNvPr>
        <xdr:cNvSpPr/>
      </xdr:nvSpPr>
      <xdr:spPr>
        <a:xfrm>
          <a:off x="77882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DF96988-A9E1-4118-A376-89CB2C04D265}"/>
            </a:ext>
          </a:extLst>
        </xdr:cNvPr>
        <xdr:cNvSpPr/>
      </xdr:nvSpPr>
      <xdr:spPr>
        <a:xfrm>
          <a:off x="77882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9C8349B-7E62-47A9-88CF-B39EE01899D1}"/>
            </a:ext>
          </a:extLst>
        </xdr:cNvPr>
        <xdr:cNvSpPr/>
      </xdr:nvSpPr>
      <xdr:spPr>
        <a:xfrm>
          <a:off x="1142365" y="4179570"/>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C469508-6862-43C4-A4DB-9023248C1535}"/>
            </a:ext>
          </a:extLst>
        </xdr:cNvPr>
        <xdr:cNvSpPr/>
      </xdr:nvSpPr>
      <xdr:spPr>
        <a:xfrm>
          <a:off x="5216525"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856F68D-0D01-49CB-B935-6F3A16039AE8}"/>
            </a:ext>
          </a:extLst>
        </xdr:cNvPr>
        <xdr:cNvSpPr/>
      </xdr:nvSpPr>
      <xdr:spPr>
        <a:xfrm>
          <a:off x="5216525"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4ECED97-1A12-40D1-A840-587358E4B817}"/>
            </a:ext>
          </a:extLst>
        </xdr:cNvPr>
        <xdr:cNvSpPr txBox="1"/>
      </xdr:nvSpPr>
      <xdr:spPr>
        <a:xfrm>
          <a:off x="5273675" y="4477385"/>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有形固定資産減価償却率は、体験交流センター耐震改修事業や祝橋整備事業などを実施したものの、防災行政無線や簡易水道管渠等の減価償却額が大きかったことから、対前年度比</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ポイント増となった。公共施設や橋りょう等の老朽化が進んでいる状況であり、類似団体内平均値を大幅に上回っている。　</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公共施設等総合管理計画の目標として掲げる公共施設等の延床面積</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％減に向けて、令和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直営診療所と社会福祉センター等との複合化を目指した総合保健福祉施設整備がスタートとなり、今後、施設保有量の適正化を進めるとともに、計画的な更新や長寿命化を推進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611981C-F865-4760-ACF9-956394BF3B60}"/>
            </a:ext>
          </a:extLst>
        </xdr:cNvPr>
        <xdr:cNvSpPr txBox="1"/>
      </xdr:nvSpPr>
      <xdr:spPr>
        <a:xfrm>
          <a:off x="112331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FEFDF8-0BBD-410E-BEAD-80FAC8B8F135}"/>
            </a:ext>
          </a:extLst>
        </xdr:cNvPr>
        <xdr:cNvCxnSpPr/>
      </xdr:nvCxnSpPr>
      <xdr:spPr>
        <a:xfrm>
          <a:off x="1142365" y="634428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A2554A0-BEDE-4E2B-BAB8-F9CC2AADB756}"/>
            </a:ext>
          </a:extLst>
        </xdr:cNvPr>
        <xdr:cNvSpPr txBox="1"/>
      </xdr:nvSpPr>
      <xdr:spPr>
        <a:xfrm>
          <a:off x="78424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3250DA9-6C18-4007-8D52-F9CD7E1B001E}"/>
            </a:ext>
          </a:extLst>
        </xdr:cNvPr>
        <xdr:cNvCxnSpPr/>
      </xdr:nvCxnSpPr>
      <xdr:spPr>
        <a:xfrm>
          <a:off x="1142365" y="6030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3C69039-5C36-4FE7-8BCE-C54A5023A572}"/>
            </a:ext>
          </a:extLst>
        </xdr:cNvPr>
        <xdr:cNvSpPr txBox="1"/>
      </xdr:nvSpPr>
      <xdr:spPr>
        <a:xfrm>
          <a:off x="784241" y="5936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F6E9A85-46C4-496B-BE44-946765101F08}"/>
            </a:ext>
          </a:extLst>
        </xdr:cNvPr>
        <xdr:cNvCxnSpPr/>
      </xdr:nvCxnSpPr>
      <xdr:spPr>
        <a:xfrm>
          <a:off x="1142365" y="572171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E8C212A-2B88-4ADF-86FC-FE73E3DAD945}"/>
            </a:ext>
          </a:extLst>
        </xdr:cNvPr>
        <xdr:cNvSpPr txBox="1"/>
      </xdr:nvSpPr>
      <xdr:spPr>
        <a:xfrm>
          <a:off x="784241" y="562791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824FADE9-3898-4182-975D-296F3BD18D0F}"/>
            </a:ext>
          </a:extLst>
        </xdr:cNvPr>
        <xdr:cNvCxnSpPr/>
      </xdr:nvCxnSpPr>
      <xdr:spPr>
        <a:xfrm>
          <a:off x="1142365" y="5411379"/>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83484D8-1A6C-41A5-BAE6-BBE57D03731A}"/>
            </a:ext>
          </a:extLst>
        </xdr:cNvPr>
        <xdr:cNvSpPr txBox="1"/>
      </xdr:nvSpPr>
      <xdr:spPr>
        <a:xfrm>
          <a:off x="784241" y="532329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B958118-3D52-44D7-8C81-660A9A3F8597}"/>
            </a:ext>
          </a:extLst>
        </xdr:cNvPr>
        <xdr:cNvCxnSpPr/>
      </xdr:nvCxnSpPr>
      <xdr:spPr>
        <a:xfrm>
          <a:off x="1142365" y="5102951"/>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7BA5043-F6E0-4B17-9F4C-3E5197BCCC53}"/>
            </a:ext>
          </a:extLst>
        </xdr:cNvPr>
        <xdr:cNvSpPr txBox="1"/>
      </xdr:nvSpPr>
      <xdr:spPr>
        <a:xfrm>
          <a:off x="784241"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BC159EC3-E3BE-40D6-A33A-121B40DCE17C}"/>
            </a:ext>
          </a:extLst>
        </xdr:cNvPr>
        <xdr:cNvCxnSpPr/>
      </xdr:nvCxnSpPr>
      <xdr:spPr>
        <a:xfrm>
          <a:off x="1142365" y="4802142"/>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14612FD-DA6E-42C5-9E48-A173BD62C286}"/>
            </a:ext>
          </a:extLst>
        </xdr:cNvPr>
        <xdr:cNvSpPr txBox="1"/>
      </xdr:nvSpPr>
      <xdr:spPr>
        <a:xfrm>
          <a:off x="784241"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56363BD-1BC6-4989-89D8-91DCCB41CEA2}"/>
            </a:ext>
          </a:extLst>
        </xdr:cNvPr>
        <xdr:cNvCxnSpPr/>
      </xdr:nvCxnSpPr>
      <xdr:spPr>
        <a:xfrm>
          <a:off x="1142365" y="448799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44DB299-003B-4217-80E0-188CC1892BE2}"/>
            </a:ext>
          </a:extLst>
        </xdr:cNvPr>
        <xdr:cNvSpPr txBox="1"/>
      </xdr:nvSpPr>
      <xdr:spPr>
        <a:xfrm>
          <a:off x="784241" y="43941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66688E0-963C-4978-8F4E-9473902CEF8C}"/>
            </a:ext>
          </a:extLst>
        </xdr:cNvPr>
        <xdr:cNvCxnSpPr/>
      </xdr:nvCxnSpPr>
      <xdr:spPr>
        <a:xfrm>
          <a:off x="1142365" y="417957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F383F7B-0A80-4BBF-81D5-F9FB0CBC42EC}"/>
            </a:ext>
          </a:extLst>
        </xdr:cNvPr>
        <xdr:cNvSpPr txBox="1"/>
      </xdr:nvSpPr>
      <xdr:spPr>
        <a:xfrm>
          <a:off x="784241" y="408576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8ABE132-044D-4D7A-BE6E-848D22F72DFE}"/>
            </a:ext>
          </a:extLst>
        </xdr:cNvPr>
        <xdr:cNvSpPr/>
      </xdr:nvSpPr>
      <xdr:spPr>
        <a:xfrm>
          <a:off x="1142365" y="4179570"/>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FC826BDA-1F83-4E90-BCDF-F87EC5FFB304}"/>
            </a:ext>
          </a:extLst>
        </xdr:cNvPr>
        <xdr:cNvCxnSpPr/>
      </xdr:nvCxnSpPr>
      <xdr:spPr>
        <a:xfrm flipV="1">
          <a:off x="4295775" y="4570095"/>
          <a:ext cx="1270" cy="139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9D0E6210-78CB-4AE1-A0F0-2C82673A882E}"/>
            </a:ext>
          </a:extLst>
        </xdr:cNvPr>
        <xdr:cNvSpPr txBox="1"/>
      </xdr:nvSpPr>
      <xdr:spPr>
        <a:xfrm>
          <a:off x="4342765" y="596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DDB6BAF1-A828-437A-A3D4-6D9E85AEDCBC}"/>
            </a:ext>
          </a:extLst>
        </xdr:cNvPr>
        <xdr:cNvCxnSpPr/>
      </xdr:nvCxnSpPr>
      <xdr:spPr>
        <a:xfrm>
          <a:off x="4206875" y="596038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4EB7E995-71C1-4E1D-90F1-DB2604324AE3}"/>
            </a:ext>
          </a:extLst>
        </xdr:cNvPr>
        <xdr:cNvSpPr txBox="1"/>
      </xdr:nvSpPr>
      <xdr:spPr>
        <a:xfrm>
          <a:off x="4342765" y="434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81ECB8AE-C4FF-4E9D-B8A8-7A0174B7C44F}"/>
            </a:ext>
          </a:extLst>
        </xdr:cNvPr>
        <xdr:cNvCxnSpPr/>
      </xdr:nvCxnSpPr>
      <xdr:spPr>
        <a:xfrm>
          <a:off x="4206875" y="457009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A0FC1EDE-B6EE-4320-AFBA-C1989FE4AB9A}"/>
            </a:ext>
          </a:extLst>
        </xdr:cNvPr>
        <xdr:cNvSpPr txBox="1"/>
      </xdr:nvSpPr>
      <xdr:spPr>
        <a:xfrm>
          <a:off x="4342765" y="52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78AEBC99-D68C-4033-878B-38DEC8B04226}"/>
            </a:ext>
          </a:extLst>
        </xdr:cNvPr>
        <xdr:cNvSpPr/>
      </xdr:nvSpPr>
      <xdr:spPr>
        <a:xfrm>
          <a:off x="4244975" y="543723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497A0026-B760-4F38-8BEA-2EDE707F820C}"/>
            </a:ext>
          </a:extLst>
        </xdr:cNvPr>
        <xdr:cNvSpPr/>
      </xdr:nvSpPr>
      <xdr:spPr>
        <a:xfrm>
          <a:off x="3611880" y="540022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03A8AF34-1311-4B96-A03A-4E89B1F597B0}"/>
            </a:ext>
          </a:extLst>
        </xdr:cNvPr>
        <xdr:cNvSpPr/>
      </xdr:nvSpPr>
      <xdr:spPr>
        <a:xfrm>
          <a:off x="2926080" y="5372916"/>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793507E7-B1C2-4951-A186-82921EDDF9DD}"/>
            </a:ext>
          </a:extLst>
        </xdr:cNvPr>
        <xdr:cNvSpPr/>
      </xdr:nvSpPr>
      <xdr:spPr>
        <a:xfrm>
          <a:off x="2240280" y="5340894"/>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71CD28D5-CF5C-4D69-9169-1F0256C3ED5A}"/>
            </a:ext>
          </a:extLst>
        </xdr:cNvPr>
        <xdr:cNvSpPr/>
      </xdr:nvSpPr>
      <xdr:spPr>
        <a:xfrm>
          <a:off x="1554480" y="52934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4A16E4-D35A-4CCA-9566-A1F4AF1D27CB}"/>
            </a:ext>
          </a:extLst>
        </xdr:cNvPr>
        <xdr:cNvSpPr txBox="1"/>
      </xdr:nvSpPr>
      <xdr:spPr>
        <a:xfrm>
          <a:off x="413321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D3D796F-0814-4467-A688-908D201E1CD1}"/>
            </a:ext>
          </a:extLst>
        </xdr:cNvPr>
        <xdr:cNvSpPr txBox="1"/>
      </xdr:nvSpPr>
      <xdr:spPr>
        <a:xfrm>
          <a:off x="35020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BE64A3E-E25D-4934-B980-8C9635DAAE66}"/>
            </a:ext>
          </a:extLst>
        </xdr:cNvPr>
        <xdr:cNvSpPr txBox="1"/>
      </xdr:nvSpPr>
      <xdr:spPr>
        <a:xfrm>
          <a:off x="28162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198144C-5AF6-404E-98A3-1478BDB5A442}"/>
            </a:ext>
          </a:extLst>
        </xdr:cNvPr>
        <xdr:cNvSpPr txBox="1"/>
      </xdr:nvSpPr>
      <xdr:spPr>
        <a:xfrm>
          <a:off x="21304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7FDE92B-FDC4-4ECD-AB3C-9F0092E588DA}"/>
            </a:ext>
          </a:extLst>
        </xdr:cNvPr>
        <xdr:cNvSpPr txBox="1"/>
      </xdr:nvSpPr>
      <xdr:spPr>
        <a:xfrm>
          <a:off x="144462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113665</xdr:rowOff>
    </xdr:from>
    <xdr:to>
      <xdr:col>23</xdr:col>
      <xdr:colOff>136525</xdr:colOff>
      <xdr:row>34</xdr:row>
      <xdr:rowOff>43815</xdr:rowOff>
    </xdr:to>
    <xdr:sp macro="" textlink="">
      <xdr:nvSpPr>
        <xdr:cNvPr id="83" name="楕円 82">
          <a:extLst>
            <a:ext uri="{FF2B5EF4-FFF2-40B4-BE49-F238E27FC236}">
              <a16:creationId xmlns:a16="http://schemas.microsoft.com/office/drawing/2014/main" id="{5521B3F0-E82A-4CE4-AE3E-ED79BE5804ED}"/>
            </a:ext>
          </a:extLst>
        </xdr:cNvPr>
        <xdr:cNvSpPr/>
      </xdr:nvSpPr>
      <xdr:spPr>
        <a:xfrm>
          <a:off x="4244975" y="57715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92092</xdr:rowOff>
    </xdr:from>
    <xdr:ext cx="405111" cy="259045"/>
    <xdr:sp macro="" textlink="">
      <xdr:nvSpPr>
        <xdr:cNvPr id="84" name="有形固定資産減価償却率該当値テキスト">
          <a:extLst>
            <a:ext uri="{FF2B5EF4-FFF2-40B4-BE49-F238E27FC236}">
              <a16:creationId xmlns:a16="http://schemas.microsoft.com/office/drawing/2014/main" id="{37AA286C-0ACB-47DA-BAC3-44994F5FCC23}"/>
            </a:ext>
          </a:extLst>
        </xdr:cNvPr>
        <xdr:cNvSpPr txBox="1"/>
      </xdr:nvSpPr>
      <xdr:spPr>
        <a:xfrm>
          <a:off x="4342765"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73569</xdr:rowOff>
    </xdr:from>
    <xdr:to>
      <xdr:col>19</xdr:col>
      <xdr:colOff>187325</xdr:colOff>
      <xdr:row>34</xdr:row>
      <xdr:rowOff>3719</xdr:rowOff>
    </xdr:to>
    <xdr:sp macro="" textlink="">
      <xdr:nvSpPr>
        <xdr:cNvPr id="85" name="楕円 84">
          <a:extLst>
            <a:ext uri="{FF2B5EF4-FFF2-40B4-BE49-F238E27FC236}">
              <a16:creationId xmlns:a16="http://schemas.microsoft.com/office/drawing/2014/main" id="{63FB63D5-5E00-410C-AC6D-9E40E3AFBBAE}"/>
            </a:ext>
          </a:extLst>
        </xdr:cNvPr>
        <xdr:cNvSpPr/>
      </xdr:nvSpPr>
      <xdr:spPr>
        <a:xfrm>
          <a:off x="3611880" y="5731419"/>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124369</xdr:rowOff>
    </xdr:from>
    <xdr:to>
      <xdr:col>23</xdr:col>
      <xdr:colOff>85725</xdr:colOff>
      <xdr:row>33</xdr:row>
      <xdr:rowOff>164465</xdr:rowOff>
    </xdr:to>
    <xdr:cxnSp macro="">
      <xdr:nvCxnSpPr>
        <xdr:cNvPr id="86" name="直線コネクタ 85">
          <a:extLst>
            <a:ext uri="{FF2B5EF4-FFF2-40B4-BE49-F238E27FC236}">
              <a16:creationId xmlns:a16="http://schemas.microsoft.com/office/drawing/2014/main" id="{215D9E9A-694E-42CF-B3F9-8B8D53D9D6C8}"/>
            </a:ext>
          </a:extLst>
        </xdr:cNvPr>
        <xdr:cNvCxnSpPr/>
      </xdr:nvCxnSpPr>
      <xdr:spPr>
        <a:xfrm>
          <a:off x="3656965" y="5784124"/>
          <a:ext cx="640715" cy="4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51979</xdr:rowOff>
    </xdr:from>
    <xdr:to>
      <xdr:col>15</xdr:col>
      <xdr:colOff>187325</xdr:colOff>
      <xdr:row>33</xdr:row>
      <xdr:rowOff>153580</xdr:rowOff>
    </xdr:to>
    <xdr:sp macro="" textlink="">
      <xdr:nvSpPr>
        <xdr:cNvPr id="87" name="楕円 86">
          <a:extLst>
            <a:ext uri="{FF2B5EF4-FFF2-40B4-BE49-F238E27FC236}">
              <a16:creationId xmlns:a16="http://schemas.microsoft.com/office/drawing/2014/main" id="{B8146862-5B1F-48E6-A250-4AAB759BD578}"/>
            </a:ext>
          </a:extLst>
        </xdr:cNvPr>
        <xdr:cNvSpPr/>
      </xdr:nvSpPr>
      <xdr:spPr>
        <a:xfrm>
          <a:off x="2926080" y="5713639"/>
          <a:ext cx="80645"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102779</xdr:rowOff>
    </xdr:from>
    <xdr:to>
      <xdr:col>19</xdr:col>
      <xdr:colOff>136525</xdr:colOff>
      <xdr:row>33</xdr:row>
      <xdr:rowOff>124369</xdr:rowOff>
    </xdr:to>
    <xdr:cxnSp macro="">
      <xdr:nvCxnSpPr>
        <xdr:cNvPr id="88" name="直線コネクタ 87">
          <a:extLst>
            <a:ext uri="{FF2B5EF4-FFF2-40B4-BE49-F238E27FC236}">
              <a16:creationId xmlns:a16="http://schemas.microsoft.com/office/drawing/2014/main" id="{61DAA960-0515-490C-97B8-1731C7E8870B}"/>
            </a:ext>
          </a:extLst>
        </xdr:cNvPr>
        <xdr:cNvCxnSpPr/>
      </xdr:nvCxnSpPr>
      <xdr:spPr>
        <a:xfrm>
          <a:off x="2971165" y="5756819"/>
          <a:ext cx="6858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18052</xdr:rowOff>
    </xdr:from>
    <xdr:to>
      <xdr:col>11</xdr:col>
      <xdr:colOff>187325</xdr:colOff>
      <xdr:row>33</xdr:row>
      <xdr:rowOff>119652</xdr:rowOff>
    </xdr:to>
    <xdr:sp macro="" textlink="">
      <xdr:nvSpPr>
        <xdr:cNvPr id="89" name="楕円 88">
          <a:extLst>
            <a:ext uri="{FF2B5EF4-FFF2-40B4-BE49-F238E27FC236}">
              <a16:creationId xmlns:a16="http://schemas.microsoft.com/office/drawing/2014/main" id="{1530EBA4-BB4B-4221-9042-05B4396D9A84}"/>
            </a:ext>
          </a:extLst>
        </xdr:cNvPr>
        <xdr:cNvSpPr/>
      </xdr:nvSpPr>
      <xdr:spPr>
        <a:xfrm>
          <a:off x="2240280" y="567971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68852</xdr:rowOff>
    </xdr:from>
    <xdr:to>
      <xdr:col>15</xdr:col>
      <xdr:colOff>136525</xdr:colOff>
      <xdr:row>33</xdr:row>
      <xdr:rowOff>102779</xdr:rowOff>
    </xdr:to>
    <xdr:cxnSp macro="">
      <xdr:nvCxnSpPr>
        <xdr:cNvPr id="90" name="直線コネクタ 89">
          <a:extLst>
            <a:ext uri="{FF2B5EF4-FFF2-40B4-BE49-F238E27FC236}">
              <a16:creationId xmlns:a16="http://schemas.microsoft.com/office/drawing/2014/main" id="{CE714891-1B15-4E15-9296-6B628FFD43C8}"/>
            </a:ext>
          </a:extLst>
        </xdr:cNvPr>
        <xdr:cNvCxnSpPr/>
      </xdr:nvCxnSpPr>
      <xdr:spPr>
        <a:xfrm>
          <a:off x="2285365" y="5724797"/>
          <a:ext cx="6858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143238</xdr:rowOff>
    </xdr:from>
    <xdr:to>
      <xdr:col>7</xdr:col>
      <xdr:colOff>187325</xdr:colOff>
      <xdr:row>33</xdr:row>
      <xdr:rowOff>73388</xdr:rowOff>
    </xdr:to>
    <xdr:sp macro="" textlink="">
      <xdr:nvSpPr>
        <xdr:cNvPr id="91" name="楕円 90">
          <a:extLst>
            <a:ext uri="{FF2B5EF4-FFF2-40B4-BE49-F238E27FC236}">
              <a16:creationId xmlns:a16="http://schemas.microsoft.com/office/drawing/2014/main" id="{870F2B62-534C-44DF-A7E3-60E5FB24FBC7}"/>
            </a:ext>
          </a:extLst>
        </xdr:cNvPr>
        <xdr:cNvSpPr/>
      </xdr:nvSpPr>
      <xdr:spPr>
        <a:xfrm>
          <a:off x="1554480" y="5627733"/>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22588</xdr:rowOff>
    </xdr:from>
    <xdr:to>
      <xdr:col>11</xdr:col>
      <xdr:colOff>136525</xdr:colOff>
      <xdr:row>33</xdr:row>
      <xdr:rowOff>68852</xdr:rowOff>
    </xdr:to>
    <xdr:cxnSp macro="">
      <xdr:nvCxnSpPr>
        <xdr:cNvPr id="92" name="直線コネクタ 91">
          <a:extLst>
            <a:ext uri="{FF2B5EF4-FFF2-40B4-BE49-F238E27FC236}">
              <a16:creationId xmlns:a16="http://schemas.microsoft.com/office/drawing/2014/main" id="{5B84E6CE-C645-4A97-8468-99ECC8C2658F}"/>
            </a:ext>
          </a:extLst>
        </xdr:cNvPr>
        <xdr:cNvCxnSpPr/>
      </xdr:nvCxnSpPr>
      <xdr:spPr>
        <a:xfrm>
          <a:off x="1599565" y="5676628"/>
          <a:ext cx="6858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7B3385BF-79EF-4371-BFE2-933CBDA5A46A}"/>
            </a:ext>
          </a:extLst>
        </xdr:cNvPr>
        <xdr:cNvSpPr txBox="1"/>
      </xdr:nvSpPr>
      <xdr:spPr>
        <a:xfrm>
          <a:off x="3464569" y="517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a:extLst>
            <a:ext uri="{FF2B5EF4-FFF2-40B4-BE49-F238E27FC236}">
              <a16:creationId xmlns:a16="http://schemas.microsoft.com/office/drawing/2014/main" id="{C0CFC004-F179-4221-ADA4-A948103ED86D}"/>
            </a:ext>
          </a:extLst>
        </xdr:cNvPr>
        <xdr:cNvSpPr txBox="1"/>
      </xdr:nvSpPr>
      <xdr:spPr>
        <a:xfrm>
          <a:off x="2793374" y="515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a:extLst>
            <a:ext uri="{FF2B5EF4-FFF2-40B4-BE49-F238E27FC236}">
              <a16:creationId xmlns:a16="http://schemas.microsoft.com/office/drawing/2014/main" id="{A070A548-A16F-4472-A476-537CBE090051}"/>
            </a:ext>
          </a:extLst>
        </xdr:cNvPr>
        <xdr:cNvSpPr txBox="1"/>
      </xdr:nvSpPr>
      <xdr:spPr>
        <a:xfrm>
          <a:off x="2107574" y="511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a:extLst>
            <a:ext uri="{FF2B5EF4-FFF2-40B4-BE49-F238E27FC236}">
              <a16:creationId xmlns:a16="http://schemas.microsoft.com/office/drawing/2014/main" id="{981C16A2-42AF-48B8-952F-CEFB8D7C4485}"/>
            </a:ext>
          </a:extLst>
        </xdr:cNvPr>
        <xdr:cNvSpPr txBox="1"/>
      </xdr:nvSpPr>
      <xdr:spPr>
        <a:xfrm>
          <a:off x="1421774" y="5064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166296</xdr:rowOff>
    </xdr:from>
    <xdr:ext cx="405111" cy="259045"/>
    <xdr:sp macro="" textlink="">
      <xdr:nvSpPr>
        <xdr:cNvPr id="97" name="n_1mainValue有形固定資産減価償却率">
          <a:extLst>
            <a:ext uri="{FF2B5EF4-FFF2-40B4-BE49-F238E27FC236}">
              <a16:creationId xmlns:a16="http://schemas.microsoft.com/office/drawing/2014/main" id="{21A719F9-B74A-4A28-8CD3-95DF92053956}"/>
            </a:ext>
          </a:extLst>
        </xdr:cNvPr>
        <xdr:cNvSpPr txBox="1"/>
      </xdr:nvSpPr>
      <xdr:spPr>
        <a:xfrm>
          <a:off x="3464569" y="582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144706</xdr:rowOff>
    </xdr:from>
    <xdr:ext cx="405111" cy="259045"/>
    <xdr:sp macro="" textlink="">
      <xdr:nvSpPr>
        <xdr:cNvPr id="98" name="n_2mainValue有形固定資産減価償却率">
          <a:extLst>
            <a:ext uri="{FF2B5EF4-FFF2-40B4-BE49-F238E27FC236}">
              <a16:creationId xmlns:a16="http://schemas.microsoft.com/office/drawing/2014/main" id="{6B55EE80-5BA2-42B3-9756-6334A5C3A866}"/>
            </a:ext>
          </a:extLst>
        </xdr:cNvPr>
        <xdr:cNvSpPr txBox="1"/>
      </xdr:nvSpPr>
      <xdr:spPr>
        <a:xfrm>
          <a:off x="2793374" y="5800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110779</xdr:rowOff>
    </xdr:from>
    <xdr:ext cx="405111" cy="259045"/>
    <xdr:sp macro="" textlink="">
      <xdr:nvSpPr>
        <xdr:cNvPr id="99" name="n_3mainValue有形固定資産減価償却率">
          <a:extLst>
            <a:ext uri="{FF2B5EF4-FFF2-40B4-BE49-F238E27FC236}">
              <a16:creationId xmlns:a16="http://schemas.microsoft.com/office/drawing/2014/main" id="{FF98580E-D820-4803-8B6C-283DCB08BDDF}"/>
            </a:ext>
          </a:extLst>
        </xdr:cNvPr>
        <xdr:cNvSpPr txBox="1"/>
      </xdr:nvSpPr>
      <xdr:spPr>
        <a:xfrm>
          <a:off x="2107574" y="576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64515</xdr:rowOff>
    </xdr:from>
    <xdr:ext cx="405111" cy="259045"/>
    <xdr:sp macro="" textlink="">
      <xdr:nvSpPr>
        <xdr:cNvPr id="100" name="n_4mainValue有形固定資産減価償却率">
          <a:extLst>
            <a:ext uri="{FF2B5EF4-FFF2-40B4-BE49-F238E27FC236}">
              <a16:creationId xmlns:a16="http://schemas.microsoft.com/office/drawing/2014/main" id="{1A879C4E-F08D-42ED-B634-3E29304D66C7}"/>
            </a:ext>
          </a:extLst>
        </xdr:cNvPr>
        <xdr:cNvSpPr txBox="1"/>
      </xdr:nvSpPr>
      <xdr:spPr>
        <a:xfrm>
          <a:off x="1421774" y="571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67581D8-9D0B-4419-96AC-EC7A090C893E}"/>
            </a:ext>
          </a:extLst>
        </xdr:cNvPr>
        <xdr:cNvSpPr/>
      </xdr:nvSpPr>
      <xdr:spPr>
        <a:xfrm>
          <a:off x="10188575" y="3578225"/>
          <a:ext cx="3805555" cy="2203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E055787-F613-4F02-9791-87D2F1C5ED8A}"/>
            </a:ext>
          </a:extLst>
        </xdr:cNvPr>
        <xdr:cNvSpPr/>
      </xdr:nvSpPr>
      <xdr:spPr>
        <a:xfrm>
          <a:off x="11144518" y="3855022"/>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1791769-194F-4F05-A482-55E21678F2EC}"/>
            </a:ext>
          </a:extLst>
        </xdr:cNvPr>
        <xdr:cNvSpPr/>
      </xdr:nvSpPr>
      <xdr:spPr>
        <a:xfrm>
          <a:off x="12437015" y="3832636"/>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251088F-B367-4D5A-A5D3-533DBA653242}"/>
            </a:ext>
          </a:extLst>
        </xdr:cNvPr>
        <xdr:cNvSpPr/>
      </xdr:nvSpPr>
      <xdr:spPr>
        <a:xfrm>
          <a:off x="139604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278421D-11A4-44F8-93CC-33378331325C}"/>
            </a:ext>
          </a:extLst>
        </xdr:cNvPr>
        <xdr:cNvSpPr/>
      </xdr:nvSpPr>
      <xdr:spPr>
        <a:xfrm>
          <a:off x="139604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BE2F0D0-0390-451A-8B87-F3660A6476B7}"/>
            </a:ext>
          </a:extLst>
        </xdr:cNvPr>
        <xdr:cNvSpPr/>
      </xdr:nvSpPr>
      <xdr:spPr>
        <a:xfrm>
          <a:off x="15332075"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3D932C1C-3086-430C-A26D-1D67F1C40FCC}"/>
            </a:ext>
          </a:extLst>
        </xdr:cNvPr>
        <xdr:cNvSpPr/>
      </xdr:nvSpPr>
      <xdr:spPr>
        <a:xfrm>
          <a:off x="15332075"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237FC63-4ED0-469C-90C3-1B93A0DF746E}"/>
            </a:ext>
          </a:extLst>
        </xdr:cNvPr>
        <xdr:cNvSpPr/>
      </xdr:nvSpPr>
      <xdr:spPr>
        <a:xfrm>
          <a:off x="16813530" y="3653790"/>
          <a:ext cx="1371600" cy="2139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C2C2B94-F08F-493C-8535-1C168394DB95}"/>
            </a:ext>
          </a:extLst>
        </xdr:cNvPr>
        <xdr:cNvSpPr/>
      </xdr:nvSpPr>
      <xdr:spPr>
        <a:xfrm>
          <a:off x="16813530" y="379857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59952B6-404D-439C-9834-830FDA379DEC}"/>
            </a:ext>
          </a:extLst>
        </xdr:cNvPr>
        <xdr:cNvSpPr/>
      </xdr:nvSpPr>
      <xdr:spPr>
        <a:xfrm>
          <a:off x="10188575" y="4179570"/>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7A8DA2-0588-4011-BDED-7782CE057C01}"/>
            </a:ext>
          </a:extLst>
        </xdr:cNvPr>
        <xdr:cNvSpPr/>
      </xdr:nvSpPr>
      <xdr:spPr>
        <a:xfrm>
          <a:off x="14241780" y="4179570"/>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53CE3A85-5F93-4277-8561-A2DBE3D10305}"/>
            </a:ext>
          </a:extLst>
        </xdr:cNvPr>
        <xdr:cNvSpPr/>
      </xdr:nvSpPr>
      <xdr:spPr>
        <a:xfrm>
          <a:off x="14241780" y="4248785"/>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4DBAAC2-CE2F-4DEA-B62F-34E5A34C3649}"/>
            </a:ext>
          </a:extLst>
        </xdr:cNvPr>
        <xdr:cNvSpPr txBox="1"/>
      </xdr:nvSpPr>
      <xdr:spPr>
        <a:xfrm>
          <a:off x="14317980" y="4477385"/>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債務償還比率は、前年度比△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251.4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433.6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％となり、近年で最も低い数値となり、類似団体内平均値を下回る数値となっている。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地方債残高は、令和３年度に祝橋整備事業や和束保育園耐震改修工事に伴う東保育園・いきいきこども館改修事業等による借入額の増により増加傾向となった一方、総合保健福祉施設整備のための減債基金や地域福祉基金等の積立、普通交付税の大幅増により経常一般財源等（歳入）等が増加したことにより、債務償還比率は大幅に改善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近年は過疎債をはじめとした交付税措置の有利な地方債を多く発行し将来負担額が増加しないよう留意しているが、公営企業の経営状況、地方税や普通交付税等の経常一般財源等</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の動向を注視していく必要がある。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61E8CD8-438C-4129-9C64-899805807AE4}"/>
            </a:ext>
          </a:extLst>
        </xdr:cNvPr>
        <xdr:cNvSpPr txBox="1"/>
      </xdr:nvSpPr>
      <xdr:spPr>
        <a:xfrm>
          <a:off x="10150475" y="39928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8F3FFBC-142C-4E84-BA90-20B650B92ED9}"/>
            </a:ext>
          </a:extLst>
        </xdr:cNvPr>
        <xdr:cNvCxnSpPr/>
      </xdr:nvCxnSpPr>
      <xdr:spPr>
        <a:xfrm>
          <a:off x="10188575" y="634428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867E0DF6-22D6-407E-A49A-9FD00C5D2072}"/>
            </a:ext>
          </a:extLst>
        </xdr:cNvPr>
        <xdr:cNvSpPr txBox="1"/>
      </xdr:nvSpPr>
      <xdr:spPr>
        <a:xfrm>
          <a:off x="969559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21BB3376-4C1F-4764-B588-24A95BAF1FF6}"/>
            </a:ext>
          </a:extLst>
        </xdr:cNvPr>
        <xdr:cNvCxnSpPr/>
      </xdr:nvCxnSpPr>
      <xdr:spPr>
        <a:xfrm>
          <a:off x="10188575" y="6030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EA6EB6E7-3D44-4B22-864C-7268522FE87F}"/>
            </a:ext>
          </a:extLst>
        </xdr:cNvPr>
        <xdr:cNvSpPr txBox="1"/>
      </xdr:nvSpPr>
      <xdr:spPr>
        <a:xfrm>
          <a:off x="9695591" y="59363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D01A2D8D-129F-491B-AE68-45605973AE95}"/>
            </a:ext>
          </a:extLst>
        </xdr:cNvPr>
        <xdr:cNvCxnSpPr/>
      </xdr:nvCxnSpPr>
      <xdr:spPr>
        <a:xfrm>
          <a:off x="10188575" y="572171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DFFE18C8-1A5C-4C0B-AC52-61233E603D90}"/>
            </a:ext>
          </a:extLst>
        </xdr:cNvPr>
        <xdr:cNvSpPr txBox="1"/>
      </xdr:nvSpPr>
      <xdr:spPr>
        <a:xfrm>
          <a:off x="9756296" y="562791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4F028338-3C02-4EB0-B3CF-5609B5CEC479}"/>
            </a:ext>
          </a:extLst>
        </xdr:cNvPr>
        <xdr:cNvCxnSpPr/>
      </xdr:nvCxnSpPr>
      <xdr:spPr>
        <a:xfrm>
          <a:off x="10188575" y="5411379"/>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1756AA3E-ADF6-40B3-AFF2-A7F4CDB2B21A}"/>
            </a:ext>
          </a:extLst>
        </xdr:cNvPr>
        <xdr:cNvSpPr txBox="1"/>
      </xdr:nvSpPr>
      <xdr:spPr>
        <a:xfrm>
          <a:off x="9756296" y="53232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21E1ABD5-8295-420F-8A8C-424962A2372B}"/>
            </a:ext>
          </a:extLst>
        </xdr:cNvPr>
        <xdr:cNvCxnSpPr/>
      </xdr:nvCxnSpPr>
      <xdr:spPr>
        <a:xfrm>
          <a:off x="10188575" y="5102951"/>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39FBBB61-5C1E-4A44-AFC1-FFFA550303B9}"/>
            </a:ext>
          </a:extLst>
        </xdr:cNvPr>
        <xdr:cNvSpPr txBox="1"/>
      </xdr:nvSpPr>
      <xdr:spPr>
        <a:xfrm>
          <a:off x="9756296"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A6981158-1C31-41B7-B626-99AE0A98A83F}"/>
            </a:ext>
          </a:extLst>
        </xdr:cNvPr>
        <xdr:cNvCxnSpPr/>
      </xdr:nvCxnSpPr>
      <xdr:spPr>
        <a:xfrm>
          <a:off x="10188575" y="4802142"/>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2207ECFB-0D57-40E0-8859-92B8134FEDC6}"/>
            </a:ext>
          </a:extLst>
        </xdr:cNvPr>
        <xdr:cNvSpPr txBox="1"/>
      </xdr:nvSpPr>
      <xdr:spPr>
        <a:xfrm>
          <a:off x="9756296"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CE4E8CA3-4696-4627-8C63-1FF5D04E53CB}"/>
            </a:ext>
          </a:extLst>
        </xdr:cNvPr>
        <xdr:cNvCxnSpPr/>
      </xdr:nvCxnSpPr>
      <xdr:spPr>
        <a:xfrm>
          <a:off x="10188575" y="448799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997A96E2-9DF0-4C04-95A2-9D45028197F6}"/>
            </a:ext>
          </a:extLst>
        </xdr:cNvPr>
        <xdr:cNvSpPr txBox="1"/>
      </xdr:nvSpPr>
      <xdr:spPr>
        <a:xfrm>
          <a:off x="9856983" y="43941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B86C409-535C-4617-A535-FE3DBFCDC13C}"/>
            </a:ext>
          </a:extLst>
        </xdr:cNvPr>
        <xdr:cNvCxnSpPr/>
      </xdr:nvCxnSpPr>
      <xdr:spPr>
        <a:xfrm>
          <a:off x="10188575" y="417957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78D28749-818D-4958-B045-AADC6CE7AE20}"/>
            </a:ext>
          </a:extLst>
        </xdr:cNvPr>
        <xdr:cNvSpPr/>
      </xdr:nvSpPr>
      <xdr:spPr>
        <a:xfrm>
          <a:off x="10188575" y="4179570"/>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94416</xdr:rowOff>
    </xdr:to>
    <xdr:cxnSp macro="">
      <xdr:nvCxnSpPr>
        <xdr:cNvPr id="131" name="直線コネクタ 130">
          <a:extLst>
            <a:ext uri="{FF2B5EF4-FFF2-40B4-BE49-F238E27FC236}">
              <a16:creationId xmlns:a16="http://schemas.microsoft.com/office/drawing/2014/main" id="{E490EF14-AB40-4518-B0E4-D04E84AC1AD1}"/>
            </a:ext>
          </a:extLst>
        </xdr:cNvPr>
        <xdr:cNvCxnSpPr/>
      </xdr:nvCxnSpPr>
      <xdr:spPr>
        <a:xfrm flipV="1">
          <a:off x="13313410" y="4487998"/>
          <a:ext cx="1269" cy="109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98243</xdr:rowOff>
    </xdr:from>
    <xdr:ext cx="469744" cy="259045"/>
    <xdr:sp macro="" textlink="">
      <xdr:nvSpPr>
        <xdr:cNvPr id="132" name="債務償還比率最小値テキスト">
          <a:extLst>
            <a:ext uri="{FF2B5EF4-FFF2-40B4-BE49-F238E27FC236}">
              <a16:creationId xmlns:a16="http://schemas.microsoft.com/office/drawing/2014/main" id="{D7ECCD9F-FD00-497D-92A6-5460C8AEA475}"/>
            </a:ext>
          </a:extLst>
        </xdr:cNvPr>
        <xdr:cNvSpPr txBox="1"/>
      </xdr:nvSpPr>
      <xdr:spPr>
        <a:xfrm>
          <a:off x="13369925" y="55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94416</xdr:rowOff>
    </xdr:from>
    <xdr:to>
      <xdr:col>76</xdr:col>
      <xdr:colOff>111125</xdr:colOff>
      <xdr:row>32</xdr:row>
      <xdr:rowOff>94416</xdr:rowOff>
    </xdr:to>
    <xdr:cxnSp macro="">
      <xdr:nvCxnSpPr>
        <xdr:cNvPr id="133" name="直線コネクタ 132">
          <a:extLst>
            <a:ext uri="{FF2B5EF4-FFF2-40B4-BE49-F238E27FC236}">
              <a16:creationId xmlns:a16="http://schemas.microsoft.com/office/drawing/2014/main" id="{718857B4-5F56-4B64-9461-232D9ADFAC04}"/>
            </a:ext>
          </a:extLst>
        </xdr:cNvPr>
        <xdr:cNvCxnSpPr/>
      </xdr:nvCxnSpPr>
      <xdr:spPr>
        <a:xfrm>
          <a:off x="13251180" y="558462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ADF1744-D32F-410B-BE11-EDA09450C899}"/>
            </a:ext>
          </a:extLst>
        </xdr:cNvPr>
        <xdr:cNvSpPr txBox="1"/>
      </xdr:nvSpPr>
      <xdr:spPr>
        <a:xfrm>
          <a:off x="13369925"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921FCF7-789E-4657-96CD-A30968FC9636}"/>
            </a:ext>
          </a:extLst>
        </xdr:cNvPr>
        <xdr:cNvCxnSpPr/>
      </xdr:nvCxnSpPr>
      <xdr:spPr>
        <a:xfrm>
          <a:off x="13251180" y="448799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159611</xdr:rowOff>
    </xdr:from>
    <xdr:ext cx="469744" cy="259045"/>
    <xdr:sp macro="" textlink="">
      <xdr:nvSpPr>
        <xdr:cNvPr id="136" name="債務償還比率平均値テキスト">
          <a:extLst>
            <a:ext uri="{FF2B5EF4-FFF2-40B4-BE49-F238E27FC236}">
              <a16:creationId xmlns:a16="http://schemas.microsoft.com/office/drawing/2014/main" id="{2D739EC7-9077-4798-BA7E-3352F7FD4BFA}"/>
            </a:ext>
          </a:extLst>
        </xdr:cNvPr>
        <xdr:cNvSpPr txBox="1"/>
      </xdr:nvSpPr>
      <xdr:spPr>
        <a:xfrm>
          <a:off x="13369925" y="4619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136734</xdr:rowOff>
    </xdr:from>
    <xdr:to>
      <xdr:col>76</xdr:col>
      <xdr:colOff>73025</xdr:colOff>
      <xdr:row>28</xdr:row>
      <xdr:rowOff>66884</xdr:rowOff>
    </xdr:to>
    <xdr:sp macro="" textlink="">
      <xdr:nvSpPr>
        <xdr:cNvPr id="137" name="フローチャート: 判断 136">
          <a:extLst>
            <a:ext uri="{FF2B5EF4-FFF2-40B4-BE49-F238E27FC236}">
              <a16:creationId xmlns:a16="http://schemas.microsoft.com/office/drawing/2014/main" id="{9BD5420D-154F-46E8-86A7-BF8AEC997458}"/>
            </a:ext>
          </a:extLst>
        </xdr:cNvPr>
        <xdr:cNvSpPr/>
      </xdr:nvSpPr>
      <xdr:spPr>
        <a:xfrm>
          <a:off x="13289280" y="476207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85725</xdr:rowOff>
    </xdr:from>
    <xdr:to>
      <xdr:col>72</xdr:col>
      <xdr:colOff>123825</xdr:colOff>
      <xdr:row>29</xdr:row>
      <xdr:rowOff>15875</xdr:rowOff>
    </xdr:to>
    <xdr:sp macro="" textlink="">
      <xdr:nvSpPr>
        <xdr:cNvPr id="138" name="フローチャート: 判断 137">
          <a:extLst>
            <a:ext uri="{FF2B5EF4-FFF2-40B4-BE49-F238E27FC236}">
              <a16:creationId xmlns:a16="http://schemas.microsoft.com/office/drawing/2014/main" id="{60E2F6B2-CA33-48B9-A62F-6109359AA05C}"/>
            </a:ext>
          </a:extLst>
        </xdr:cNvPr>
        <xdr:cNvSpPr/>
      </xdr:nvSpPr>
      <xdr:spPr>
        <a:xfrm>
          <a:off x="12629515" y="48882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94978</xdr:rowOff>
    </xdr:from>
    <xdr:to>
      <xdr:col>68</xdr:col>
      <xdr:colOff>123825</xdr:colOff>
      <xdr:row>29</xdr:row>
      <xdr:rowOff>25128</xdr:rowOff>
    </xdr:to>
    <xdr:sp macro="" textlink="">
      <xdr:nvSpPr>
        <xdr:cNvPr id="139" name="フローチャート: 判断 138">
          <a:extLst>
            <a:ext uri="{FF2B5EF4-FFF2-40B4-BE49-F238E27FC236}">
              <a16:creationId xmlns:a16="http://schemas.microsoft.com/office/drawing/2014/main" id="{02844852-DEFE-4549-9F0F-BC50602C75BE}"/>
            </a:ext>
          </a:extLst>
        </xdr:cNvPr>
        <xdr:cNvSpPr/>
      </xdr:nvSpPr>
      <xdr:spPr>
        <a:xfrm>
          <a:off x="11943715" y="4899388"/>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64289</xdr:rowOff>
    </xdr:from>
    <xdr:to>
      <xdr:col>64</xdr:col>
      <xdr:colOff>123825</xdr:colOff>
      <xdr:row>28</xdr:row>
      <xdr:rowOff>165889</xdr:rowOff>
    </xdr:to>
    <xdr:sp macro="" textlink="">
      <xdr:nvSpPr>
        <xdr:cNvPr id="140" name="フローチャート: 判断 139">
          <a:extLst>
            <a:ext uri="{FF2B5EF4-FFF2-40B4-BE49-F238E27FC236}">
              <a16:creationId xmlns:a16="http://schemas.microsoft.com/office/drawing/2014/main" id="{A1C29644-087C-44FD-A2E4-0BEAAC0EC953}"/>
            </a:ext>
          </a:extLst>
        </xdr:cNvPr>
        <xdr:cNvSpPr/>
      </xdr:nvSpPr>
      <xdr:spPr>
        <a:xfrm>
          <a:off x="11257915" y="4861079"/>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21572</xdr:rowOff>
    </xdr:from>
    <xdr:to>
      <xdr:col>60</xdr:col>
      <xdr:colOff>123825</xdr:colOff>
      <xdr:row>28</xdr:row>
      <xdr:rowOff>123172</xdr:rowOff>
    </xdr:to>
    <xdr:sp macro="" textlink="">
      <xdr:nvSpPr>
        <xdr:cNvPr id="141" name="フローチャート: 判断 140">
          <a:extLst>
            <a:ext uri="{FF2B5EF4-FFF2-40B4-BE49-F238E27FC236}">
              <a16:creationId xmlns:a16="http://schemas.microsoft.com/office/drawing/2014/main" id="{99766E26-E315-45B6-847D-F503DF18410F}"/>
            </a:ext>
          </a:extLst>
        </xdr:cNvPr>
        <xdr:cNvSpPr/>
      </xdr:nvSpPr>
      <xdr:spPr>
        <a:xfrm>
          <a:off x="10572115" y="481836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8CDD43D-C227-4784-BD8E-B688A4E98297}"/>
            </a:ext>
          </a:extLst>
        </xdr:cNvPr>
        <xdr:cNvSpPr txBox="1"/>
      </xdr:nvSpPr>
      <xdr:spPr>
        <a:xfrm>
          <a:off x="13160375"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92678A1-95D4-4CA8-B5C5-2CB6321DC878}"/>
            </a:ext>
          </a:extLst>
        </xdr:cNvPr>
        <xdr:cNvSpPr txBox="1"/>
      </xdr:nvSpPr>
      <xdr:spPr>
        <a:xfrm>
          <a:off x="125272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68B6A68-34A2-41CA-A2E9-82C5AE5CC7BA}"/>
            </a:ext>
          </a:extLst>
        </xdr:cNvPr>
        <xdr:cNvSpPr txBox="1"/>
      </xdr:nvSpPr>
      <xdr:spPr>
        <a:xfrm>
          <a:off x="118414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8110BED-6F08-4E39-93BF-8AB7B55A0972}"/>
            </a:ext>
          </a:extLst>
        </xdr:cNvPr>
        <xdr:cNvSpPr txBox="1"/>
      </xdr:nvSpPr>
      <xdr:spPr>
        <a:xfrm>
          <a:off x="111556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2ACD47D-7C4C-4E4E-9AD0-C11FAE08416A}"/>
            </a:ext>
          </a:extLst>
        </xdr:cNvPr>
        <xdr:cNvSpPr txBox="1"/>
      </xdr:nvSpPr>
      <xdr:spPr>
        <a:xfrm>
          <a:off x="10469880" y="63882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135727</xdr:rowOff>
    </xdr:from>
    <xdr:to>
      <xdr:col>76</xdr:col>
      <xdr:colOff>73025</xdr:colOff>
      <xdr:row>30</xdr:row>
      <xdr:rowOff>65877</xdr:rowOff>
    </xdr:to>
    <xdr:sp macro="" textlink="">
      <xdr:nvSpPr>
        <xdr:cNvPr id="147" name="楕円 146">
          <a:extLst>
            <a:ext uri="{FF2B5EF4-FFF2-40B4-BE49-F238E27FC236}">
              <a16:creationId xmlns:a16="http://schemas.microsoft.com/office/drawing/2014/main" id="{C149DAA0-2229-42BD-8B2F-E28BE5AA67D0}"/>
            </a:ext>
          </a:extLst>
        </xdr:cNvPr>
        <xdr:cNvSpPr/>
      </xdr:nvSpPr>
      <xdr:spPr>
        <a:xfrm>
          <a:off x="13289280" y="51039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114154</xdr:rowOff>
    </xdr:from>
    <xdr:ext cx="469744" cy="259045"/>
    <xdr:sp macro="" textlink="">
      <xdr:nvSpPr>
        <xdr:cNvPr id="148" name="債務償還比率該当値テキスト">
          <a:extLst>
            <a:ext uri="{FF2B5EF4-FFF2-40B4-BE49-F238E27FC236}">
              <a16:creationId xmlns:a16="http://schemas.microsoft.com/office/drawing/2014/main" id="{751AA6E7-1E88-449B-A66A-89C7AC462A1C}"/>
            </a:ext>
          </a:extLst>
        </xdr:cNvPr>
        <xdr:cNvSpPr txBox="1"/>
      </xdr:nvSpPr>
      <xdr:spPr>
        <a:xfrm>
          <a:off x="13369925" y="50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9072</xdr:rowOff>
    </xdr:from>
    <xdr:to>
      <xdr:col>72</xdr:col>
      <xdr:colOff>123825</xdr:colOff>
      <xdr:row>32</xdr:row>
      <xdr:rowOff>110672</xdr:rowOff>
    </xdr:to>
    <xdr:sp macro="" textlink="">
      <xdr:nvSpPr>
        <xdr:cNvPr id="149" name="楕円 148">
          <a:extLst>
            <a:ext uri="{FF2B5EF4-FFF2-40B4-BE49-F238E27FC236}">
              <a16:creationId xmlns:a16="http://schemas.microsoft.com/office/drawing/2014/main" id="{2B521DB6-7375-4404-8912-418DB9056B13}"/>
            </a:ext>
          </a:extLst>
        </xdr:cNvPr>
        <xdr:cNvSpPr/>
      </xdr:nvSpPr>
      <xdr:spPr>
        <a:xfrm>
          <a:off x="12629515" y="5497377"/>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15077</xdr:rowOff>
    </xdr:from>
    <xdr:to>
      <xdr:col>76</xdr:col>
      <xdr:colOff>22225</xdr:colOff>
      <xdr:row>32</xdr:row>
      <xdr:rowOff>59872</xdr:rowOff>
    </xdr:to>
    <xdr:cxnSp macro="">
      <xdr:nvCxnSpPr>
        <xdr:cNvPr id="150" name="直線コネクタ 149">
          <a:extLst>
            <a:ext uri="{FF2B5EF4-FFF2-40B4-BE49-F238E27FC236}">
              <a16:creationId xmlns:a16="http://schemas.microsoft.com/office/drawing/2014/main" id="{5027831C-E298-4A21-9AAB-9ED673298216}"/>
            </a:ext>
          </a:extLst>
        </xdr:cNvPr>
        <xdr:cNvCxnSpPr/>
      </xdr:nvCxnSpPr>
      <xdr:spPr>
        <a:xfrm flipV="1">
          <a:off x="12684125" y="5162387"/>
          <a:ext cx="631190" cy="38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95005</xdr:rowOff>
    </xdr:from>
    <xdr:to>
      <xdr:col>68</xdr:col>
      <xdr:colOff>123825</xdr:colOff>
      <xdr:row>34</xdr:row>
      <xdr:rowOff>25155</xdr:rowOff>
    </xdr:to>
    <xdr:sp macro="" textlink="">
      <xdr:nvSpPr>
        <xdr:cNvPr id="151" name="楕円 150">
          <a:extLst>
            <a:ext uri="{FF2B5EF4-FFF2-40B4-BE49-F238E27FC236}">
              <a16:creationId xmlns:a16="http://schemas.microsoft.com/office/drawing/2014/main" id="{8B4F58B2-5EC9-4DF4-ABA1-80C69885496C}"/>
            </a:ext>
          </a:extLst>
        </xdr:cNvPr>
        <xdr:cNvSpPr/>
      </xdr:nvSpPr>
      <xdr:spPr>
        <a:xfrm>
          <a:off x="11943715" y="575666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59872</xdr:rowOff>
    </xdr:from>
    <xdr:to>
      <xdr:col>72</xdr:col>
      <xdr:colOff>73025</xdr:colOff>
      <xdr:row>33</xdr:row>
      <xdr:rowOff>145805</xdr:rowOff>
    </xdr:to>
    <xdr:cxnSp macro="">
      <xdr:nvCxnSpPr>
        <xdr:cNvPr id="152" name="直線コネクタ 151">
          <a:extLst>
            <a:ext uri="{FF2B5EF4-FFF2-40B4-BE49-F238E27FC236}">
              <a16:creationId xmlns:a16="http://schemas.microsoft.com/office/drawing/2014/main" id="{120AE3F2-39A0-42BC-94AE-37A475C4F8F9}"/>
            </a:ext>
          </a:extLst>
        </xdr:cNvPr>
        <xdr:cNvCxnSpPr/>
      </xdr:nvCxnSpPr>
      <xdr:spPr>
        <a:xfrm flipV="1">
          <a:off x="11998325" y="5542462"/>
          <a:ext cx="685800" cy="25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26996</xdr:rowOff>
    </xdr:from>
    <xdr:to>
      <xdr:col>64</xdr:col>
      <xdr:colOff>123825</xdr:colOff>
      <xdr:row>33</xdr:row>
      <xdr:rowOff>128597</xdr:rowOff>
    </xdr:to>
    <xdr:sp macro="" textlink="">
      <xdr:nvSpPr>
        <xdr:cNvPr id="153" name="楕円 152">
          <a:extLst>
            <a:ext uri="{FF2B5EF4-FFF2-40B4-BE49-F238E27FC236}">
              <a16:creationId xmlns:a16="http://schemas.microsoft.com/office/drawing/2014/main" id="{47546344-A5D6-411A-A4F6-7FB2610841FB}"/>
            </a:ext>
          </a:extLst>
        </xdr:cNvPr>
        <xdr:cNvSpPr/>
      </xdr:nvSpPr>
      <xdr:spPr>
        <a:xfrm>
          <a:off x="11257915" y="5682941"/>
          <a:ext cx="107315"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77797</xdr:rowOff>
    </xdr:from>
    <xdr:to>
      <xdr:col>68</xdr:col>
      <xdr:colOff>73025</xdr:colOff>
      <xdr:row>33</xdr:row>
      <xdr:rowOff>145805</xdr:rowOff>
    </xdr:to>
    <xdr:cxnSp macro="">
      <xdr:nvCxnSpPr>
        <xdr:cNvPr id="154" name="直線コネクタ 153">
          <a:extLst>
            <a:ext uri="{FF2B5EF4-FFF2-40B4-BE49-F238E27FC236}">
              <a16:creationId xmlns:a16="http://schemas.microsoft.com/office/drawing/2014/main" id="{38C19186-B087-4CE6-B680-A5655408A86E}"/>
            </a:ext>
          </a:extLst>
        </xdr:cNvPr>
        <xdr:cNvCxnSpPr/>
      </xdr:nvCxnSpPr>
      <xdr:spPr>
        <a:xfrm>
          <a:off x="11312525" y="5735647"/>
          <a:ext cx="6858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74495</xdr:rowOff>
    </xdr:from>
    <xdr:to>
      <xdr:col>60</xdr:col>
      <xdr:colOff>123825</xdr:colOff>
      <xdr:row>34</xdr:row>
      <xdr:rowOff>4645</xdr:rowOff>
    </xdr:to>
    <xdr:sp macro="" textlink="">
      <xdr:nvSpPr>
        <xdr:cNvPr id="155" name="楕円 154">
          <a:extLst>
            <a:ext uri="{FF2B5EF4-FFF2-40B4-BE49-F238E27FC236}">
              <a16:creationId xmlns:a16="http://schemas.microsoft.com/office/drawing/2014/main" id="{5452893E-F1D8-4DDD-A893-72FE3B409EC2}"/>
            </a:ext>
          </a:extLst>
        </xdr:cNvPr>
        <xdr:cNvSpPr/>
      </xdr:nvSpPr>
      <xdr:spPr>
        <a:xfrm>
          <a:off x="10572115" y="573234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77797</xdr:rowOff>
    </xdr:from>
    <xdr:to>
      <xdr:col>64</xdr:col>
      <xdr:colOff>73025</xdr:colOff>
      <xdr:row>33</xdr:row>
      <xdr:rowOff>125295</xdr:rowOff>
    </xdr:to>
    <xdr:cxnSp macro="">
      <xdr:nvCxnSpPr>
        <xdr:cNvPr id="156" name="直線コネクタ 155">
          <a:extLst>
            <a:ext uri="{FF2B5EF4-FFF2-40B4-BE49-F238E27FC236}">
              <a16:creationId xmlns:a16="http://schemas.microsoft.com/office/drawing/2014/main" id="{C315BC22-B0AD-4073-9AF2-D8960867CFB6}"/>
            </a:ext>
          </a:extLst>
        </xdr:cNvPr>
        <xdr:cNvCxnSpPr/>
      </xdr:nvCxnSpPr>
      <xdr:spPr>
        <a:xfrm flipV="1">
          <a:off x="10626725" y="5735647"/>
          <a:ext cx="6858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32402</xdr:rowOff>
    </xdr:from>
    <xdr:ext cx="469744" cy="259045"/>
    <xdr:sp macro="" textlink="">
      <xdr:nvSpPr>
        <xdr:cNvPr id="157" name="n_1aveValue債務償還比率">
          <a:extLst>
            <a:ext uri="{FF2B5EF4-FFF2-40B4-BE49-F238E27FC236}">
              <a16:creationId xmlns:a16="http://schemas.microsoft.com/office/drawing/2014/main" id="{FF09F3BE-B1C9-4D20-AF2E-745F7C187986}"/>
            </a:ext>
          </a:extLst>
        </xdr:cNvPr>
        <xdr:cNvSpPr txBox="1"/>
      </xdr:nvSpPr>
      <xdr:spPr>
        <a:xfrm>
          <a:off x="12459412" y="465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41655</xdr:rowOff>
    </xdr:from>
    <xdr:ext cx="469744" cy="259045"/>
    <xdr:sp macro="" textlink="">
      <xdr:nvSpPr>
        <xdr:cNvPr id="158" name="n_2aveValue債務償還比率">
          <a:extLst>
            <a:ext uri="{FF2B5EF4-FFF2-40B4-BE49-F238E27FC236}">
              <a16:creationId xmlns:a16="http://schemas.microsoft.com/office/drawing/2014/main" id="{8F45BAF1-1DC9-4954-9FD6-16DFBFA36764}"/>
            </a:ext>
          </a:extLst>
        </xdr:cNvPr>
        <xdr:cNvSpPr txBox="1"/>
      </xdr:nvSpPr>
      <xdr:spPr>
        <a:xfrm>
          <a:off x="11780597" y="467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10966</xdr:rowOff>
    </xdr:from>
    <xdr:ext cx="469744" cy="259045"/>
    <xdr:sp macro="" textlink="">
      <xdr:nvSpPr>
        <xdr:cNvPr id="159" name="n_3aveValue債務償還比率">
          <a:extLst>
            <a:ext uri="{FF2B5EF4-FFF2-40B4-BE49-F238E27FC236}">
              <a16:creationId xmlns:a16="http://schemas.microsoft.com/office/drawing/2014/main" id="{4E791E93-07F8-47BD-9F78-EF0FC012BB93}"/>
            </a:ext>
          </a:extLst>
        </xdr:cNvPr>
        <xdr:cNvSpPr txBox="1"/>
      </xdr:nvSpPr>
      <xdr:spPr>
        <a:xfrm>
          <a:off x="11094797" y="46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139699</xdr:rowOff>
    </xdr:from>
    <xdr:ext cx="469744" cy="259045"/>
    <xdr:sp macro="" textlink="">
      <xdr:nvSpPr>
        <xdr:cNvPr id="160" name="n_4aveValue債務償還比率">
          <a:extLst>
            <a:ext uri="{FF2B5EF4-FFF2-40B4-BE49-F238E27FC236}">
              <a16:creationId xmlns:a16="http://schemas.microsoft.com/office/drawing/2014/main" id="{8DD0AD33-E162-4986-B89B-6AA97FC36064}"/>
            </a:ext>
          </a:extLst>
        </xdr:cNvPr>
        <xdr:cNvSpPr txBox="1"/>
      </xdr:nvSpPr>
      <xdr:spPr>
        <a:xfrm>
          <a:off x="10408997" y="459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101799</xdr:rowOff>
    </xdr:from>
    <xdr:ext cx="469744" cy="259045"/>
    <xdr:sp macro="" textlink="">
      <xdr:nvSpPr>
        <xdr:cNvPr id="161" name="n_1mainValue債務償還比率">
          <a:extLst>
            <a:ext uri="{FF2B5EF4-FFF2-40B4-BE49-F238E27FC236}">
              <a16:creationId xmlns:a16="http://schemas.microsoft.com/office/drawing/2014/main" id="{DA3FBF21-CA01-4751-9D12-053DB2A4061A}"/>
            </a:ext>
          </a:extLst>
        </xdr:cNvPr>
        <xdr:cNvSpPr txBox="1"/>
      </xdr:nvSpPr>
      <xdr:spPr>
        <a:xfrm>
          <a:off x="12459412" y="558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16282</xdr:rowOff>
    </xdr:from>
    <xdr:ext cx="469744" cy="259045"/>
    <xdr:sp macro="" textlink="">
      <xdr:nvSpPr>
        <xdr:cNvPr id="162" name="n_2mainValue債務償還比率">
          <a:extLst>
            <a:ext uri="{FF2B5EF4-FFF2-40B4-BE49-F238E27FC236}">
              <a16:creationId xmlns:a16="http://schemas.microsoft.com/office/drawing/2014/main" id="{4E95DBC1-AF45-4C50-BD49-6AA154AF59E6}"/>
            </a:ext>
          </a:extLst>
        </xdr:cNvPr>
        <xdr:cNvSpPr txBox="1"/>
      </xdr:nvSpPr>
      <xdr:spPr>
        <a:xfrm>
          <a:off x="11780597" y="58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119724</xdr:rowOff>
    </xdr:from>
    <xdr:ext cx="469744" cy="259045"/>
    <xdr:sp macro="" textlink="">
      <xdr:nvSpPr>
        <xdr:cNvPr id="163" name="n_3mainValue債務償還比率">
          <a:extLst>
            <a:ext uri="{FF2B5EF4-FFF2-40B4-BE49-F238E27FC236}">
              <a16:creationId xmlns:a16="http://schemas.microsoft.com/office/drawing/2014/main" id="{DE126889-5EEF-41FF-9DF5-223128639E02}"/>
            </a:ext>
          </a:extLst>
        </xdr:cNvPr>
        <xdr:cNvSpPr txBox="1"/>
      </xdr:nvSpPr>
      <xdr:spPr>
        <a:xfrm>
          <a:off x="11094797" y="577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167222</xdr:rowOff>
    </xdr:from>
    <xdr:ext cx="469744" cy="259045"/>
    <xdr:sp macro="" textlink="">
      <xdr:nvSpPr>
        <xdr:cNvPr id="164" name="n_4mainValue債務償還比率">
          <a:extLst>
            <a:ext uri="{FF2B5EF4-FFF2-40B4-BE49-F238E27FC236}">
              <a16:creationId xmlns:a16="http://schemas.microsoft.com/office/drawing/2014/main" id="{6DBF5246-8543-44AE-9092-1F4FF86A77C4}"/>
            </a:ext>
          </a:extLst>
        </xdr:cNvPr>
        <xdr:cNvSpPr txBox="1"/>
      </xdr:nvSpPr>
      <xdr:spPr>
        <a:xfrm>
          <a:off x="10408997" y="58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16220FA-7AD8-42FC-9CBC-2D5B7CF9A2BE}"/>
            </a:ext>
          </a:extLst>
        </xdr:cNvPr>
        <xdr:cNvSpPr/>
      </xdr:nvSpPr>
      <xdr:spPr>
        <a:xfrm>
          <a:off x="1142365" y="718185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E8FD006-C3B3-4FA7-B7F4-E7CCF6A1F394}"/>
            </a:ext>
          </a:extLst>
        </xdr:cNvPr>
        <xdr:cNvSpPr/>
      </xdr:nvSpPr>
      <xdr:spPr>
        <a:xfrm>
          <a:off x="1142365" y="10942320"/>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4AA344A1-8BFC-4800-92DD-31B449210472}"/>
            </a:ext>
          </a:extLst>
        </xdr:cNvPr>
        <xdr:cNvSpPr txBox="1"/>
      </xdr:nvSpPr>
      <xdr:spPr>
        <a:xfrm>
          <a:off x="830580" y="74320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264601D3-896C-477D-A7F0-45DB6648EFE3}"/>
            </a:ext>
          </a:extLst>
        </xdr:cNvPr>
        <xdr:cNvSpPr txBox="1"/>
      </xdr:nvSpPr>
      <xdr:spPr>
        <a:xfrm>
          <a:off x="6285865" y="10104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95B56001-F987-41D1-BF8A-A66C4DFE6905}"/>
            </a:ext>
          </a:extLst>
        </xdr:cNvPr>
        <xdr:cNvSpPr txBox="1"/>
      </xdr:nvSpPr>
      <xdr:spPr>
        <a:xfrm>
          <a:off x="830580" y="111709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B644D0E-9514-4F0F-A227-5548388689F8}"/>
            </a:ext>
          </a:extLst>
        </xdr:cNvPr>
        <xdr:cNvSpPr txBox="1"/>
      </xdr:nvSpPr>
      <xdr:spPr>
        <a:xfrm>
          <a:off x="6285865"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CB580E-B203-42BC-A8E5-77373143684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05944E1-A3E1-4854-ABAF-DE660EEB581A}"/>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0BF471-8150-4C30-936B-25012B684D7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862BAF-E765-40A1-867C-4E639E56191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370316-B5D4-4E93-82A5-827711E19CF7}"/>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56D37B-0CF2-476D-BE5C-B431648AC94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308A8E-E558-4995-9C4B-506666CE0A9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10CC5A-BC1A-4E4C-8104-866393D6554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59B171-B6A8-44C0-9F09-11D070DE399F}"/>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5D9996-4F6D-4DB9-8A7B-34E8FC544D29}"/>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EC4E67-C29F-4FC7-8673-70273B5B270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F030C4-FB76-4680-A2E6-DDB4AD9E52C7}"/>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A0604B-1C44-496F-A7E4-BE2881DF765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6038AC-1433-4BB2-9302-C8764CE44FC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42A772-A084-42D2-82B1-6FED72C9F41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4FFC22-7990-4FD5-B6A5-E7DA88651B4A}"/>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B4AE52-BD29-426B-9D14-897575123E32}"/>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F6AEC6-433C-4E4F-BA91-018274F11B0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5580B5-3144-4DDA-B0F2-47D6A7AA099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1B51E3-7483-48DF-B96D-E138EC5EE40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68B58B-5D0A-42BD-9772-55433AE7C4F8}"/>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66430C-E49C-4DA9-9A3D-7D780975A2F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24B5CE-5BC6-4763-A936-9771670B4DE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236B16-2A56-4ADC-965F-DCB9D331483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855E88-4F4C-4862-802C-60769830BA3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5E344F-EC27-435B-BAA1-F0881116467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21BEE58-2666-4335-9F9E-049B66806D4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C43F52-1714-4DDF-A6E8-5AEBF3D5DD28}"/>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06692A-825F-455A-97E9-6095A17D617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5BEFC8-3CC9-4E2B-8AC5-2AA01FC93E9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560232-FE53-4DE9-B4FF-A56A3D5D230E}"/>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F86DABE-B289-4609-A779-B7DDDC9EAB1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830FE6-1DC1-4411-8C32-4FF4DCC2B525}"/>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5E0C958-1319-4DB2-911A-864C35D3BB3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7F5DA7-CDF1-4ECC-9B0D-231EA9694589}"/>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6F47C9-EC56-4AD9-906D-AD913BF97FC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52B73B3-153A-4EF3-ACCA-A44141AD7BD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BF5134-E058-4087-ADC5-B8033B76728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1F5BCF-F6BB-46B7-AEDF-EE022E88D2B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52FB4DB-B40D-4AD7-B71A-D50257A8726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3024AB8-B3AF-4B69-9C5D-E92EED9FCF2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EB81AF-8863-4CE9-A765-AD9D61DC4B4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186ECBE-9B6D-4EC7-BAFF-221FCA8DD57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99023A-D146-4B53-B0C9-8DD53911E9F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329966E-1914-4219-9ECE-3722EEBA6F43}"/>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78F6F6-A0C0-484E-B9C5-D40D474A9FE1}"/>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CA6D89-535E-44CD-83E8-58ED29C2AEED}"/>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3E4A79-72AD-41D1-9875-2AE506432587}"/>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031125-70B4-491E-A9DC-5290782FB28E}"/>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4E5FC84-5EA6-4C68-9C96-E0FD27D7FCFD}"/>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D86E17-60AD-4CB9-8BD6-7452E027DB2F}"/>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30A6A1-D302-4AA7-90F2-4AD99BD3F40D}"/>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1001EB-707D-4877-9A16-1D2371AC4965}"/>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5BFF42A-9D86-4C68-95CC-F8DB98FBF9AB}"/>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58FB268-C875-4D42-95A5-B1F26C7D806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413319B-AD28-4D31-B87D-55AE7CD59DC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1E111DCC-C346-4DEF-AED8-8718C0CD912B}"/>
            </a:ext>
          </a:extLst>
        </xdr:cNvPr>
        <xdr:cNvCxnSpPr/>
      </xdr:nvCxnSpPr>
      <xdr:spPr>
        <a:xfrm flipV="1">
          <a:off x="4173855" y="5660572"/>
          <a:ext cx="0" cy="160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4B704B7A-5B29-4632-AFF4-C6DC20345E42}"/>
            </a:ext>
          </a:extLst>
        </xdr:cNvPr>
        <xdr:cNvSpPr txBox="1"/>
      </xdr:nvSpPr>
      <xdr:spPr>
        <a:xfrm>
          <a:off x="421259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4DEB697C-ED07-4389-B592-5C30451BB226}"/>
            </a:ext>
          </a:extLst>
        </xdr:cNvPr>
        <xdr:cNvCxnSpPr/>
      </xdr:nvCxnSpPr>
      <xdr:spPr>
        <a:xfrm>
          <a:off x="411226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C78D915-24EA-4957-AACF-0B5E57416333}"/>
            </a:ext>
          </a:extLst>
        </xdr:cNvPr>
        <xdr:cNvSpPr txBox="1"/>
      </xdr:nvSpPr>
      <xdr:spPr>
        <a:xfrm>
          <a:off x="4212590" y="5437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A67C7ED-19ED-431E-BFAD-497962521F0B}"/>
            </a:ext>
          </a:extLst>
        </xdr:cNvPr>
        <xdr:cNvCxnSpPr/>
      </xdr:nvCxnSpPr>
      <xdr:spPr>
        <a:xfrm>
          <a:off x="4112260" y="5660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2D57CB3F-D50D-4F62-90A0-59285F1F5C8F}"/>
            </a:ext>
          </a:extLst>
        </xdr:cNvPr>
        <xdr:cNvSpPr txBox="1"/>
      </xdr:nvSpPr>
      <xdr:spPr>
        <a:xfrm>
          <a:off x="4212590" y="6521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91B1D4D2-8CA1-4FD7-B34C-75826C30D3F3}"/>
            </a:ext>
          </a:extLst>
        </xdr:cNvPr>
        <xdr:cNvSpPr/>
      </xdr:nvSpPr>
      <xdr:spPr>
        <a:xfrm>
          <a:off x="4131310" y="66678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DBB76E03-9CD0-48C4-9969-19EDAB19A3FC}"/>
            </a:ext>
          </a:extLst>
        </xdr:cNvPr>
        <xdr:cNvSpPr/>
      </xdr:nvSpPr>
      <xdr:spPr>
        <a:xfrm>
          <a:off x="3388360" y="66403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492597B2-9478-4704-8E82-43D1E9243D61}"/>
            </a:ext>
          </a:extLst>
        </xdr:cNvPr>
        <xdr:cNvSpPr/>
      </xdr:nvSpPr>
      <xdr:spPr>
        <a:xfrm>
          <a:off x="2571750" y="66354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4E6AC042-E1DB-4FB4-A0E7-F6C26160AEAE}"/>
            </a:ext>
          </a:extLst>
        </xdr:cNvPr>
        <xdr:cNvSpPr/>
      </xdr:nvSpPr>
      <xdr:spPr>
        <a:xfrm>
          <a:off x="1774190" y="66044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BCCE1228-5AA5-4C27-9025-F2F34C2800F5}"/>
            </a:ext>
          </a:extLst>
        </xdr:cNvPr>
        <xdr:cNvSpPr/>
      </xdr:nvSpPr>
      <xdr:spPr>
        <a:xfrm>
          <a:off x="988060" y="6573701"/>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D12F78-CFEF-4AF2-A25A-6F1708B71E7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584DEE-8A98-4CEA-9DE7-C6E51CDDE51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CE516CA-8FA3-44AF-AFD7-F2A06F699944}"/>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18EE29-545A-415C-9210-28912F7020E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2517C96-3F7E-44AB-863C-2DEAC1EF3CD6}"/>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a:extLst>
            <a:ext uri="{FF2B5EF4-FFF2-40B4-BE49-F238E27FC236}">
              <a16:creationId xmlns:a16="http://schemas.microsoft.com/office/drawing/2014/main" id="{55E3CDD8-DE92-42DC-9436-13C06C33B1AF}"/>
            </a:ext>
          </a:extLst>
        </xdr:cNvPr>
        <xdr:cNvSpPr/>
      </xdr:nvSpPr>
      <xdr:spPr>
        <a:xfrm>
          <a:off x="4131310" y="671331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7E7F6E7B-6E89-4C82-86FD-038BE8F632FA}"/>
            </a:ext>
          </a:extLst>
        </xdr:cNvPr>
        <xdr:cNvSpPr txBox="1"/>
      </xdr:nvSpPr>
      <xdr:spPr>
        <a:xfrm>
          <a:off x="4212590" y="66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BDFFCCAB-9E95-4F58-A541-AA51DB396964}"/>
            </a:ext>
          </a:extLst>
        </xdr:cNvPr>
        <xdr:cNvSpPr/>
      </xdr:nvSpPr>
      <xdr:spPr>
        <a:xfrm>
          <a:off x="3388360" y="668473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836AB8A2-F7E0-472A-A44E-768B3691F972}"/>
            </a:ext>
          </a:extLst>
        </xdr:cNvPr>
        <xdr:cNvCxnSpPr/>
      </xdr:nvCxnSpPr>
      <xdr:spPr>
        <a:xfrm>
          <a:off x="3431540" y="6733631"/>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152763</xdr:rowOff>
    </xdr:from>
    <xdr:to>
      <xdr:col>15</xdr:col>
      <xdr:colOff>101600</xdr:colOff>
      <xdr:row>39</xdr:row>
      <xdr:rowOff>82913</xdr:rowOff>
    </xdr:to>
    <xdr:sp macro="" textlink="">
      <xdr:nvSpPr>
        <xdr:cNvPr id="78" name="楕円 77">
          <a:extLst>
            <a:ext uri="{FF2B5EF4-FFF2-40B4-BE49-F238E27FC236}">
              <a16:creationId xmlns:a16="http://schemas.microsoft.com/office/drawing/2014/main" id="{13562413-76D0-4BC6-B630-396B25270A8E}"/>
            </a:ext>
          </a:extLst>
        </xdr:cNvPr>
        <xdr:cNvSpPr/>
      </xdr:nvSpPr>
      <xdr:spPr>
        <a:xfrm>
          <a:off x="2571750" y="666786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32113</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0F720712-1F81-4B74-AD9A-BABE8190F2CF}"/>
            </a:ext>
          </a:extLst>
        </xdr:cNvPr>
        <xdr:cNvCxnSpPr/>
      </xdr:nvCxnSpPr>
      <xdr:spPr>
        <a:xfrm>
          <a:off x="2626360" y="6716758"/>
          <a:ext cx="80518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a:extLst>
            <a:ext uri="{FF2B5EF4-FFF2-40B4-BE49-F238E27FC236}">
              <a16:creationId xmlns:a16="http://schemas.microsoft.com/office/drawing/2014/main" id="{39A035AC-C8F2-4682-9049-8C90DE29F87D}"/>
            </a:ext>
          </a:extLst>
        </xdr:cNvPr>
        <xdr:cNvSpPr/>
      </xdr:nvSpPr>
      <xdr:spPr>
        <a:xfrm>
          <a:off x="1774190" y="66509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32113</xdr:rowOff>
    </xdr:to>
    <xdr:cxnSp macro="">
      <xdr:nvCxnSpPr>
        <xdr:cNvPr id="81" name="直線コネクタ 80">
          <a:extLst>
            <a:ext uri="{FF2B5EF4-FFF2-40B4-BE49-F238E27FC236}">
              <a16:creationId xmlns:a16="http://schemas.microsoft.com/office/drawing/2014/main" id="{7EF29F88-DAC4-4E52-A696-16461BAFE288}"/>
            </a:ext>
          </a:extLst>
        </xdr:cNvPr>
        <xdr:cNvCxnSpPr/>
      </xdr:nvCxnSpPr>
      <xdr:spPr>
        <a:xfrm>
          <a:off x="1828800" y="6701790"/>
          <a:ext cx="79756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126637</xdr:rowOff>
    </xdr:from>
    <xdr:to>
      <xdr:col>6</xdr:col>
      <xdr:colOff>38100</xdr:colOff>
      <xdr:row>39</xdr:row>
      <xdr:rowOff>56787</xdr:rowOff>
    </xdr:to>
    <xdr:sp macro="" textlink="">
      <xdr:nvSpPr>
        <xdr:cNvPr id="82" name="楕円 81">
          <a:extLst>
            <a:ext uri="{FF2B5EF4-FFF2-40B4-BE49-F238E27FC236}">
              <a16:creationId xmlns:a16="http://schemas.microsoft.com/office/drawing/2014/main" id="{2BE83304-26AE-4EEA-9DF9-7576B92E3464}"/>
            </a:ext>
          </a:extLst>
        </xdr:cNvPr>
        <xdr:cNvSpPr/>
      </xdr:nvSpPr>
      <xdr:spPr>
        <a:xfrm>
          <a:off x="988060" y="66455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5987</xdr:rowOff>
    </xdr:from>
    <xdr:to>
      <xdr:col>10</xdr:col>
      <xdr:colOff>114300</xdr:colOff>
      <xdr:row>39</xdr:row>
      <xdr:rowOff>19050</xdr:rowOff>
    </xdr:to>
    <xdr:cxnSp macro="">
      <xdr:nvCxnSpPr>
        <xdr:cNvPr id="83" name="直線コネクタ 82">
          <a:extLst>
            <a:ext uri="{FF2B5EF4-FFF2-40B4-BE49-F238E27FC236}">
              <a16:creationId xmlns:a16="http://schemas.microsoft.com/office/drawing/2014/main" id="{DE98D554-87A8-412C-9923-8043263F070D}"/>
            </a:ext>
          </a:extLst>
        </xdr:cNvPr>
        <xdr:cNvCxnSpPr/>
      </xdr:nvCxnSpPr>
      <xdr:spPr>
        <a:xfrm>
          <a:off x="1031240" y="6694442"/>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5783C97A-0CDF-459A-8BCF-4FB71447827E}"/>
            </a:ext>
          </a:extLst>
        </xdr:cNvPr>
        <xdr:cNvSpPr txBox="1"/>
      </xdr:nvSpPr>
      <xdr:spPr>
        <a:xfrm>
          <a:off x="3239144" y="6411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96E64AC4-8A35-4825-BA69-A7C459107BE0}"/>
            </a:ext>
          </a:extLst>
        </xdr:cNvPr>
        <xdr:cNvSpPr txBox="1"/>
      </xdr:nvSpPr>
      <xdr:spPr>
        <a:xfrm>
          <a:off x="2439044" y="640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43AD2FBD-E70A-4775-93DC-3A35E42E815C}"/>
            </a:ext>
          </a:extLst>
        </xdr:cNvPr>
        <xdr:cNvSpPr txBox="1"/>
      </xdr:nvSpPr>
      <xdr:spPr>
        <a:xfrm>
          <a:off x="1641484" y="637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5324DC00-C733-4489-8066-D3A82E538775}"/>
            </a:ext>
          </a:extLst>
        </xdr:cNvPr>
        <xdr:cNvSpPr txBox="1"/>
      </xdr:nvSpPr>
      <xdr:spPr>
        <a:xfrm>
          <a:off x="85535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72A6DC0C-9760-4E93-8A1E-CBC05F85833C}"/>
            </a:ext>
          </a:extLst>
        </xdr:cNvPr>
        <xdr:cNvSpPr txBox="1"/>
      </xdr:nvSpPr>
      <xdr:spPr>
        <a:xfrm>
          <a:off x="3239144" y="677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9" name="n_2mainValue【道路】&#10;有形固定資産減価償却率">
          <a:extLst>
            <a:ext uri="{FF2B5EF4-FFF2-40B4-BE49-F238E27FC236}">
              <a16:creationId xmlns:a16="http://schemas.microsoft.com/office/drawing/2014/main" id="{6A3734B3-88F9-4E95-9C98-8F303E6FDBB1}"/>
            </a:ext>
          </a:extLst>
        </xdr:cNvPr>
        <xdr:cNvSpPr txBox="1"/>
      </xdr:nvSpPr>
      <xdr:spPr>
        <a:xfrm>
          <a:off x="24390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道路】&#10;有形固定資産減価償却率">
          <a:extLst>
            <a:ext uri="{FF2B5EF4-FFF2-40B4-BE49-F238E27FC236}">
              <a16:creationId xmlns:a16="http://schemas.microsoft.com/office/drawing/2014/main" id="{EA0C0E36-598A-428B-BF8E-3D32E6AD8D26}"/>
            </a:ext>
          </a:extLst>
        </xdr:cNvPr>
        <xdr:cNvSpPr txBox="1"/>
      </xdr:nvSpPr>
      <xdr:spPr>
        <a:xfrm>
          <a:off x="164148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47914</xdr:rowOff>
    </xdr:from>
    <xdr:ext cx="405111" cy="259045"/>
    <xdr:sp macro="" textlink="">
      <xdr:nvSpPr>
        <xdr:cNvPr id="91" name="n_4mainValue【道路】&#10;有形固定資産減価償却率">
          <a:extLst>
            <a:ext uri="{FF2B5EF4-FFF2-40B4-BE49-F238E27FC236}">
              <a16:creationId xmlns:a16="http://schemas.microsoft.com/office/drawing/2014/main" id="{3E477630-58B2-4926-9ED3-CF493BFBBACB}"/>
            </a:ext>
          </a:extLst>
        </xdr:cNvPr>
        <xdr:cNvSpPr txBox="1"/>
      </xdr:nvSpPr>
      <xdr:spPr>
        <a:xfrm>
          <a:off x="855354" y="67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2CE8D11-84DE-4566-BEE9-31210A69DE48}"/>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27665D-3CA2-4031-8B01-0B22E69427A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E3B55A4-86B6-4F0E-8914-7E32F0557C1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7D4692-8A9B-467C-814D-35FE36C8148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9BCFEB1-82B3-4C1F-BE53-F551E6577EB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7C69A76-8378-4267-B785-BBACDCFE28A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EF1F663-8B81-42CF-8606-54F2B90CFA56}"/>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357D51D-7589-44F2-8F92-78CC35FB0AFA}"/>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D674E38-9C15-4327-9EBB-CD40B3185FDD}"/>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54D662B-6661-4537-987A-A58556DCD21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7225492-A986-4847-BB25-100DCE83AF71}"/>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996E17B-4A03-4242-B69C-5C83EA69D81C}"/>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CFCD370-CC29-4879-96C7-99CFCAC3EAA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9017639-05EE-4CF2-AAAC-E41E40FA6838}"/>
            </a:ext>
          </a:extLst>
        </xdr:cNvPr>
        <xdr:cNvSpPr txBox="1"/>
      </xdr:nvSpPr>
      <xdr:spPr>
        <a:xfrm>
          <a:off x="5416126"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34272AE-FC9A-4FEC-9208-43D0771F76A9}"/>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95E0ACF-9B54-4E1E-BB17-A3DB4AEF4469}"/>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956D7DC-B1DB-4D46-B8A3-1DEBD5CF4BD1}"/>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E08DE4D-4CA7-4778-9874-4C98C9D2E846}"/>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9283EFA-8296-4CAA-B475-E007AFC8B085}"/>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6B88F540-A108-4FB5-9636-9448FB64F7E7}"/>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C37D344-F9E1-43B0-B663-BD23CFBEDBD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5DF5D24-0CA9-46DF-BD2B-BCBE49DF3BB3}"/>
            </a:ext>
          </a:extLst>
        </xdr:cNvPr>
        <xdr:cNvSpPr txBox="1"/>
      </xdr:nvSpPr>
      <xdr:spPr>
        <a:xfrm>
          <a:off x="533168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EA5706E-5E52-4DB4-9522-647B3EAC4FC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659F08D8-26E6-4C51-8541-91D10A7589DF}"/>
            </a:ext>
          </a:extLst>
        </xdr:cNvPr>
        <xdr:cNvCxnSpPr/>
      </xdr:nvCxnSpPr>
      <xdr:spPr>
        <a:xfrm flipV="1">
          <a:off x="9429115" y="5711754"/>
          <a:ext cx="0" cy="1527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7802CFA2-C976-4A68-AA37-8D3081423619}"/>
            </a:ext>
          </a:extLst>
        </xdr:cNvPr>
        <xdr:cNvSpPr txBox="1"/>
      </xdr:nvSpPr>
      <xdr:spPr>
        <a:xfrm>
          <a:off x="946785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591CE3C7-1C09-41B7-AC70-84C9DDF2D4AA}"/>
            </a:ext>
          </a:extLst>
        </xdr:cNvPr>
        <xdr:cNvCxnSpPr/>
      </xdr:nvCxnSpPr>
      <xdr:spPr>
        <a:xfrm>
          <a:off x="9356090" y="72387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CC164F77-0EA2-4F43-967B-DCCC3B1316BD}"/>
            </a:ext>
          </a:extLst>
        </xdr:cNvPr>
        <xdr:cNvSpPr txBox="1"/>
      </xdr:nvSpPr>
      <xdr:spPr>
        <a:xfrm>
          <a:off x="9467850" y="548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E4392B69-F9F0-4188-9C43-70D97518F0FB}"/>
            </a:ext>
          </a:extLst>
        </xdr:cNvPr>
        <xdr:cNvCxnSpPr/>
      </xdr:nvCxnSpPr>
      <xdr:spPr>
        <a:xfrm>
          <a:off x="9356090" y="57117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35F826BC-5E0F-4072-B34D-8F89A0A90478}"/>
            </a:ext>
          </a:extLst>
        </xdr:cNvPr>
        <xdr:cNvSpPr txBox="1"/>
      </xdr:nvSpPr>
      <xdr:spPr>
        <a:xfrm>
          <a:off x="9467850" y="687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C539970-1BA9-4C55-8B2A-0019C0BDBF9D}"/>
            </a:ext>
          </a:extLst>
        </xdr:cNvPr>
        <xdr:cNvSpPr/>
      </xdr:nvSpPr>
      <xdr:spPr>
        <a:xfrm>
          <a:off x="9394190" y="702077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89C84B6C-62B9-4AA5-94AA-14AECEDEEF6F}"/>
            </a:ext>
          </a:extLst>
        </xdr:cNvPr>
        <xdr:cNvSpPr/>
      </xdr:nvSpPr>
      <xdr:spPr>
        <a:xfrm>
          <a:off x="8632190" y="7023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F3A5E4FC-3308-47E9-BADF-62EAD3B50184}"/>
            </a:ext>
          </a:extLst>
        </xdr:cNvPr>
        <xdr:cNvSpPr/>
      </xdr:nvSpPr>
      <xdr:spPr>
        <a:xfrm>
          <a:off x="7846060" y="7030793"/>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4E5BA788-3329-4002-8512-53C2D1789AD9}"/>
            </a:ext>
          </a:extLst>
        </xdr:cNvPr>
        <xdr:cNvSpPr/>
      </xdr:nvSpPr>
      <xdr:spPr>
        <a:xfrm>
          <a:off x="7029450" y="70261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228CBD71-1572-414B-884A-AE811E1DAA1A}"/>
            </a:ext>
          </a:extLst>
        </xdr:cNvPr>
        <xdr:cNvSpPr/>
      </xdr:nvSpPr>
      <xdr:spPr>
        <a:xfrm>
          <a:off x="6231890" y="702286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333789-E721-4F3A-9C29-B33B151E0F9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4D879E-4374-4B0B-92E0-37233A876F65}"/>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FCBA0F1-A936-48F0-BFE6-E0898FB2498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0CD19E0-8C81-48E7-BB29-F96473F99E5B}"/>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188F6F-B355-428E-8DDC-13EA8F5E892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30578</xdr:rowOff>
    </xdr:from>
    <xdr:to>
      <xdr:col>55</xdr:col>
      <xdr:colOff>50800</xdr:colOff>
      <xdr:row>41</xdr:row>
      <xdr:rowOff>132178</xdr:rowOff>
    </xdr:to>
    <xdr:sp macro="" textlink="">
      <xdr:nvSpPr>
        <xdr:cNvPr id="131" name="楕円 130">
          <a:extLst>
            <a:ext uri="{FF2B5EF4-FFF2-40B4-BE49-F238E27FC236}">
              <a16:creationId xmlns:a16="http://schemas.microsoft.com/office/drawing/2014/main" id="{F3C26C18-620C-40B2-B678-83E2DE7D28E4}"/>
            </a:ext>
          </a:extLst>
        </xdr:cNvPr>
        <xdr:cNvSpPr/>
      </xdr:nvSpPr>
      <xdr:spPr>
        <a:xfrm>
          <a:off x="9394190" y="7058123"/>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9005</xdr:rowOff>
    </xdr:from>
    <xdr:ext cx="534377" cy="259045"/>
    <xdr:sp macro="" textlink="">
      <xdr:nvSpPr>
        <xdr:cNvPr id="132" name="【道路】&#10;一人当たり延長該当値テキスト">
          <a:extLst>
            <a:ext uri="{FF2B5EF4-FFF2-40B4-BE49-F238E27FC236}">
              <a16:creationId xmlns:a16="http://schemas.microsoft.com/office/drawing/2014/main" id="{FE23EBD5-1CE2-43E4-9165-AF772F2E03A6}"/>
            </a:ext>
          </a:extLst>
        </xdr:cNvPr>
        <xdr:cNvSpPr txBox="1"/>
      </xdr:nvSpPr>
      <xdr:spPr>
        <a:xfrm>
          <a:off x="9467850" y="7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33058</xdr:rowOff>
    </xdr:from>
    <xdr:to>
      <xdr:col>50</xdr:col>
      <xdr:colOff>165100</xdr:colOff>
      <xdr:row>41</xdr:row>
      <xdr:rowOff>134658</xdr:rowOff>
    </xdr:to>
    <xdr:sp macro="" textlink="">
      <xdr:nvSpPr>
        <xdr:cNvPr id="133" name="楕円 132">
          <a:extLst>
            <a:ext uri="{FF2B5EF4-FFF2-40B4-BE49-F238E27FC236}">
              <a16:creationId xmlns:a16="http://schemas.microsoft.com/office/drawing/2014/main" id="{1342B3D5-E673-4723-B57E-4463E0231D04}"/>
            </a:ext>
          </a:extLst>
        </xdr:cNvPr>
        <xdr:cNvSpPr/>
      </xdr:nvSpPr>
      <xdr:spPr>
        <a:xfrm>
          <a:off x="8632190" y="7060603"/>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81378</xdr:rowOff>
    </xdr:from>
    <xdr:to>
      <xdr:col>55</xdr:col>
      <xdr:colOff>0</xdr:colOff>
      <xdr:row>41</xdr:row>
      <xdr:rowOff>83858</xdr:rowOff>
    </xdr:to>
    <xdr:cxnSp macro="">
      <xdr:nvCxnSpPr>
        <xdr:cNvPr id="134" name="直線コネクタ 133">
          <a:extLst>
            <a:ext uri="{FF2B5EF4-FFF2-40B4-BE49-F238E27FC236}">
              <a16:creationId xmlns:a16="http://schemas.microsoft.com/office/drawing/2014/main" id="{598E676A-EEA7-46EC-A940-B72BD56512DA}"/>
            </a:ext>
          </a:extLst>
        </xdr:cNvPr>
        <xdr:cNvCxnSpPr/>
      </xdr:nvCxnSpPr>
      <xdr:spPr>
        <a:xfrm flipV="1">
          <a:off x="8686800" y="7112733"/>
          <a:ext cx="74295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36213</xdr:rowOff>
    </xdr:from>
    <xdr:to>
      <xdr:col>46</xdr:col>
      <xdr:colOff>38100</xdr:colOff>
      <xdr:row>41</xdr:row>
      <xdr:rowOff>137813</xdr:rowOff>
    </xdr:to>
    <xdr:sp macro="" textlink="">
      <xdr:nvSpPr>
        <xdr:cNvPr id="135" name="楕円 134">
          <a:extLst>
            <a:ext uri="{FF2B5EF4-FFF2-40B4-BE49-F238E27FC236}">
              <a16:creationId xmlns:a16="http://schemas.microsoft.com/office/drawing/2014/main" id="{43D59C6D-799A-4CCC-945D-7FECDD85F990}"/>
            </a:ext>
          </a:extLst>
        </xdr:cNvPr>
        <xdr:cNvSpPr/>
      </xdr:nvSpPr>
      <xdr:spPr>
        <a:xfrm>
          <a:off x="7846060" y="7065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83858</xdr:rowOff>
    </xdr:from>
    <xdr:to>
      <xdr:col>50</xdr:col>
      <xdr:colOff>114300</xdr:colOff>
      <xdr:row>41</xdr:row>
      <xdr:rowOff>87013</xdr:rowOff>
    </xdr:to>
    <xdr:cxnSp macro="">
      <xdr:nvCxnSpPr>
        <xdr:cNvPr id="136" name="直線コネクタ 135">
          <a:extLst>
            <a:ext uri="{FF2B5EF4-FFF2-40B4-BE49-F238E27FC236}">
              <a16:creationId xmlns:a16="http://schemas.microsoft.com/office/drawing/2014/main" id="{79322DDA-2ECB-4BC5-9729-120DD4C858C2}"/>
            </a:ext>
          </a:extLst>
        </xdr:cNvPr>
        <xdr:cNvCxnSpPr/>
      </xdr:nvCxnSpPr>
      <xdr:spPr>
        <a:xfrm flipV="1">
          <a:off x="7889240" y="7115213"/>
          <a:ext cx="79756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39208</xdr:rowOff>
    </xdr:from>
    <xdr:to>
      <xdr:col>41</xdr:col>
      <xdr:colOff>101600</xdr:colOff>
      <xdr:row>41</xdr:row>
      <xdr:rowOff>140808</xdr:rowOff>
    </xdr:to>
    <xdr:sp macro="" textlink="">
      <xdr:nvSpPr>
        <xdr:cNvPr id="137" name="楕円 136">
          <a:extLst>
            <a:ext uri="{FF2B5EF4-FFF2-40B4-BE49-F238E27FC236}">
              <a16:creationId xmlns:a16="http://schemas.microsoft.com/office/drawing/2014/main" id="{1D7D541E-76D8-4042-94B0-473EE6DE2BFD}"/>
            </a:ext>
          </a:extLst>
        </xdr:cNvPr>
        <xdr:cNvSpPr/>
      </xdr:nvSpPr>
      <xdr:spPr>
        <a:xfrm>
          <a:off x="7029450" y="70686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87013</xdr:rowOff>
    </xdr:from>
    <xdr:to>
      <xdr:col>45</xdr:col>
      <xdr:colOff>177800</xdr:colOff>
      <xdr:row>41</xdr:row>
      <xdr:rowOff>90008</xdr:rowOff>
    </xdr:to>
    <xdr:cxnSp macro="">
      <xdr:nvCxnSpPr>
        <xdr:cNvPr id="138" name="直線コネクタ 137">
          <a:extLst>
            <a:ext uri="{FF2B5EF4-FFF2-40B4-BE49-F238E27FC236}">
              <a16:creationId xmlns:a16="http://schemas.microsoft.com/office/drawing/2014/main" id="{85169320-A9E0-4A34-9AE9-3427F2E97F5E}"/>
            </a:ext>
          </a:extLst>
        </xdr:cNvPr>
        <xdr:cNvCxnSpPr/>
      </xdr:nvCxnSpPr>
      <xdr:spPr>
        <a:xfrm flipV="1">
          <a:off x="7084060" y="7118368"/>
          <a:ext cx="80518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42355</xdr:rowOff>
    </xdr:from>
    <xdr:to>
      <xdr:col>36</xdr:col>
      <xdr:colOff>165100</xdr:colOff>
      <xdr:row>41</xdr:row>
      <xdr:rowOff>143955</xdr:rowOff>
    </xdr:to>
    <xdr:sp macro="" textlink="">
      <xdr:nvSpPr>
        <xdr:cNvPr id="139" name="楕円 138">
          <a:extLst>
            <a:ext uri="{FF2B5EF4-FFF2-40B4-BE49-F238E27FC236}">
              <a16:creationId xmlns:a16="http://schemas.microsoft.com/office/drawing/2014/main" id="{77EA2DE6-B5DA-40D2-AAB4-79CD4EE56824}"/>
            </a:ext>
          </a:extLst>
        </xdr:cNvPr>
        <xdr:cNvSpPr/>
      </xdr:nvSpPr>
      <xdr:spPr>
        <a:xfrm>
          <a:off x="6231890" y="70737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90008</xdr:rowOff>
    </xdr:from>
    <xdr:to>
      <xdr:col>41</xdr:col>
      <xdr:colOff>50800</xdr:colOff>
      <xdr:row>41</xdr:row>
      <xdr:rowOff>93155</xdr:rowOff>
    </xdr:to>
    <xdr:cxnSp macro="">
      <xdr:nvCxnSpPr>
        <xdr:cNvPr id="140" name="直線コネクタ 139">
          <a:extLst>
            <a:ext uri="{FF2B5EF4-FFF2-40B4-BE49-F238E27FC236}">
              <a16:creationId xmlns:a16="http://schemas.microsoft.com/office/drawing/2014/main" id="{FE2C9A63-E1F1-4023-AEC9-53CF19BA6298}"/>
            </a:ext>
          </a:extLst>
        </xdr:cNvPr>
        <xdr:cNvCxnSpPr/>
      </xdr:nvCxnSpPr>
      <xdr:spPr>
        <a:xfrm flipV="1">
          <a:off x="6286500" y="7123268"/>
          <a:ext cx="79756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2504D92F-85EA-4D76-8E35-085ECB72FC98}"/>
            </a:ext>
          </a:extLst>
        </xdr:cNvPr>
        <xdr:cNvSpPr txBox="1"/>
      </xdr:nvSpPr>
      <xdr:spPr>
        <a:xfrm>
          <a:off x="8422151" y="67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999C9AED-FE70-4210-B6F2-F3EAD4D8497F}"/>
            </a:ext>
          </a:extLst>
        </xdr:cNvPr>
        <xdr:cNvSpPr txBox="1"/>
      </xdr:nvSpPr>
      <xdr:spPr>
        <a:xfrm>
          <a:off x="764110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A9CB2B07-20E5-458E-B46A-03D8FDAECF6D}"/>
            </a:ext>
          </a:extLst>
        </xdr:cNvPr>
        <xdr:cNvSpPr txBox="1"/>
      </xdr:nvSpPr>
      <xdr:spPr>
        <a:xfrm>
          <a:off x="685497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114AFAD9-EAEE-4715-9D3F-630DE221E5BF}"/>
            </a:ext>
          </a:extLst>
        </xdr:cNvPr>
        <xdr:cNvSpPr txBox="1"/>
      </xdr:nvSpPr>
      <xdr:spPr>
        <a:xfrm>
          <a:off x="6038361" y="679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125785</xdr:rowOff>
    </xdr:from>
    <xdr:ext cx="534377" cy="259045"/>
    <xdr:sp macro="" textlink="">
      <xdr:nvSpPr>
        <xdr:cNvPr id="145" name="n_1mainValue【道路】&#10;一人当たり延長">
          <a:extLst>
            <a:ext uri="{FF2B5EF4-FFF2-40B4-BE49-F238E27FC236}">
              <a16:creationId xmlns:a16="http://schemas.microsoft.com/office/drawing/2014/main" id="{9A27BD26-CFE2-438B-9F80-C330360B2200}"/>
            </a:ext>
          </a:extLst>
        </xdr:cNvPr>
        <xdr:cNvSpPr txBox="1"/>
      </xdr:nvSpPr>
      <xdr:spPr>
        <a:xfrm>
          <a:off x="8422151" y="715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128940</xdr:rowOff>
    </xdr:from>
    <xdr:ext cx="534377" cy="259045"/>
    <xdr:sp macro="" textlink="">
      <xdr:nvSpPr>
        <xdr:cNvPr id="146" name="n_2mainValue【道路】&#10;一人当たり延長">
          <a:extLst>
            <a:ext uri="{FF2B5EF4-FFF2-40B4-BE49-F238E27FC236}">
              <a16:creationId xmlns:a16="http://schemas.microsoft.com/office/drawing/2014/main" id="{FE270472-A880-48C4-A55C-A150B0646B98}"/>
            </a:ext>
          </a:extLst>
        </xdr:cNvPr>
        <xdr:cNvSpPr txBox="1"/>
      </xdr:nvSpPr>
      <xdr:spPr>
        <a:xfrm>
          <a:off x="7641101" y="71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131935</xdr:rowOff>
    </xdr:from>
    <xdr:ext cx="534377" cy="259045"/>
    <xdr:sp macro="" textlink="">
      <xdr:nvSpPr>
        <xdr:cNvPr id="147" name="n_3mainValue【道路】&#10;一人当たり延長">
          <a:extLst>
            <a:ext uri="{FF2B5EF4-FFF2-40B4-BE49-F238E27FC236}">
              <a16:creationId xmlns:a16="http://schemas.microsoft.com/office/drawing/2014/main" id="{DC8AACFF-EC7B-41C2-A6B9-475B0A337E84}"/>
            </a:ext>
          </a:extLst>
        </xdr:cNvPr>
        <xdr:cNvSpPr txBox="1"/>
      </xdr:nvSpPr>
      <xdr:spPr>
        <a:xfrm>
          <a:off x="6854971" y="71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135082</xdr:rowOff>
    </xdr:from>
    <xdr:ext cx="534377" cy="259045"/>
    <xdr:sp macro="" textlink="">
      <xdr:nvSpPr>
        <xdr:cNvPr id="148" name="n_4mainValue【道路】&#10;一人当たり延長">
          <a:extLst>
            <a:ext uri="{FF2B5EF4-FFF2-40B4-BE49-F238E27FC236}">
              <a16:creationId xmlns:a16="http://schemas.microsoft.com/office/drawing/2014/main" id="{E24724CC-BCBE-4361-8300-A3F484F43E7D}"/>
            </a:ext>
          </a:extLst>
        </xdr:cNvPr>
        <xdr:cNvSpPr txBox="1"/>
      </xdr:nvSpPr>
      <xdr:spPr>
        <a:xfrm>
          <a:off x="6038361" y="716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7F3AA81-FEDE-4154-BFD9-2375765F292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07A50FD-734F-44EB-90A7-DAF54544970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5EFFE2-67C0-463E-9CD0-C16B0783C1B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CDB28EA-26A7-4875-A4A9-F1C9E64C0CF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8FA19FB-23D8-41E9-9703-9CFD23AA644B}"/>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FDDCB30-4661-4BDF-9986-B78021FBF7C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4866EE3-5381-4F26-AABC-A9997E113409}"/>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65D852C-E03A-4927-AA3E-1CD698462EA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4E17428-549D-4B4A-A504-03457AF1776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E97B304-618C-4E00-BEED-CE424C295BC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5F74F6E-1ED3-41BB-95B7-F7FFCFF429F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4707C22-AF51-4F15-9042-63C811B904A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8CEA874-6F61-4974-8B11-C5140398769C}"/>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5071DD4-CFBD-4903-AAF9-33E1AC528A01}"/>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401B697-4BCF-4BAC-BAE0-F043F161156C}"/>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6A878D2-F6E7-4434-BB66-003157D200D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2EF0881-1D09-4E18-A9E4-764C42F55D13}"/>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FCEC4C1-86AF-4618-B599-16F90E7C1ADC}"/>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6584B4C-63A7-4AF0-84B5-CF48217C7B9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7E5A607-3D91-4D7B-BCEB-DE1046D7828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F73C647-9E49-4692-8665-D5F0E1DC5B3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AB3E737-110C-409B-A04A-78ADE3821A5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57B7523-0CAE-46AA-9F68-D9390554EB4A}"/>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B8C8D26-3BA3-4891-9F48-27CF4CCA351A}"/>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21E5312-40FE-40CB-A20A-538EB0B16E2F}"/>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60394E15-DCB2-4335-875D-BCB8D9E1AB02}"/>
            </a:ext>
          </a:extLst>
        </xdr:cNvPr>
        <xdr:cNvCxnSpPr/>
      </xdr:nvCxnSpPr>
      <xdr:spPr>
        <a:xfrm flipV="1">
          <a:off x="4173855" y="9559834"/>
          <a:ext cx="0" cy="14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5A7EF46-AE63-4368-AB45-FB35AC1FE06F}"/>
            </a:ext>
          </a:extLst>
        </xdr:cNvPr>
        <xdr:cNvSpPr txBox="1"/>
      </xdr:nvSpPr>
      <xdr:spPr>
        <a:xfrm>
          <a:off x="4212590" y="1102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B18171F2-9B10-4868-AF66-AE72530F4D40}"/>
            </a:ext>
          </a:extLst>
        </xdr:cNvPr>
        <xdr:cNvCxnSpPr/>
      </xdr:nvCxnSpPr>
      <xdr:spPr>
        <a:xfrm>
          <a:off x="4112260" y="1103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5BF38DC-3545-40BE-8BC0-3BC627D60ADC}"/>
            </a:ext>
          </a:extLst>
        </xdr:cNvPr>
        <xdr:cNvSpPr txBox="1"/>
      </xdr:nvSpPr>
      <xdr:spPr>
        <a:xfrm>
          <a:off x="4212590" y="93407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FDFEA53-3244-418F-8E0A-210206BF92BB}"/>
            </a:ext>
          </a:extLst>
        </xdr:cNvPr>
        <xdr:cNvCxnSpPr/>
      </xdr:nvCxnSpPr>
      <xdr:spPr>
        <a:xfrm>
          <a:off x="4112260" y="955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7C39685-A020-470E-802B-8F794F707D25}"/>
            </a:ext>
          </a:extLst>
        </xdr:cNvPr>
        <xdr:cNvSpPr txBox="1"/>
      </xdr:nvSpPr>
      <xdr:spPr>
        <a:xfrm>
          <a:off x="4212590" y="102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32EDC2F1-FEB4-4577-AE40-DE0260C71596}"/>
            </a:ext>
          </a:extLst>
        </xdr:cNvPr>
        <xdr:cNvSpPr/>
      </xdr:nvSpPr>
      <xdr:spPr>
        <a:xfrm>
          <a:off x="4131310" y="1041118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8AB17740-3BE0-47FD-B54D-4D3DF584BBDA}"/>
            </a:ext>
          </a:extLst>
        </xdr:cNvPr>
        <xdr:cNvSpPr/>
      </xdr:nvSpPr>
      <xdr:spPr>
        <a:xfrm>
          <a:off x="3388360" y="10399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67624486-A9B2-4DA0-973B-D8217209E543}"/>
            </a:ext>
          </a:extLst>
        </xdr:cNvPr>
        <xdr:cNvSpPr/>
      </xdr:nvSpPr>
      <xdr:spPr>
        <a:xfrm>
          <a:off x="2571750" y="104228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845A7FB4-65AE-4F9B-ADA9-C9DFAB05DAE1}"/>
            </a:ext>
          </a:extLst>
        </xdr:cNvPr>
        <xdr:cNvSpPr/>
      </xdr:nvSpPr>
      <xdr:spPr>
        <a:xfrm>
          <a:off x="1774190" y="1039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21B1B601-15C0-4A73-91CC-02259DD9B055}"/>
            </a:ext>
          </a:extLst>
        </xdr:cNvPr>
        <xdr:cNvSpPr/>
      </xdr:nvSpPr>
      <xdr:spPr>
        <a:xfrm>
          <a:off x="988060" y="1038206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4039E6D-5A9C-4173-9486-62BF1A3DEC85}"/>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3C4179-14EF-4372-8425-FE65AA83F4B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BBAE72A-5EB6-4FFF-80F6-12CE0F4AA3D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5F49676-9242-4A58-8FED-B0D7F5CD762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BCF6BE3-995D-43FD-A3C2-F5A4ADF8CE1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90" name="楕円 189">
          <a:extLst>
            <a:ext uri="{FF2B5EF4-FFF2-40B4-BE49-F238E27FC236}">
              <a16:creationId xmlns:a16="http://schemas.microsoft.com/office/drawing/2014/main" id="{78A1C482-A38C-445A-B325-6C525BB48A1E}"/>
            </a:ext>
          </a:extLst>
        </xdr:cNvPr>
        <xdr:cNvSpPr/>
      </xdr:nvSpPr>
      <xdr:spPr>
        <a:xfrm>
          <a:off x="4131310" y="107731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123570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6A61327-8C9D-4BDA-AEF6-4AF50499E881}"/>
            </a:ext>
          </a:extLst>
        </xdr:cNvPr>
        <xdr:cNvSpPr txBox="1"/>
      </xdr:nvSpPr>
      <xdr:spPr>
        <a:xfrm>
          <a:off x="4212590" y="1075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192" name="楕円 191">
          <a:extLst>
            <a:ext uri="{FF2B5EF4-FFF2-40B4-BE49-F238E27FC236}">
              <a16:creationId xmlns:a16="http://schemas.microsoft.com/office/drawing/2014/main" id="{6FAD73D5-64FB-45BE-8424-B8E4A82576F6}"/>
            </a:ext>
          </a:extLst>
        </xdr:cNvPr>
        <xdr:cNvSpPr/>
      </xdr:nvSpPr>
      <xdr:spPr>
        <a:xfrm>
          <a:off x="3388360" y="107647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17962</xdr:rowOff>
    </xdr:from>
    <xdr:to>
      <xdr:col>24</xdr:col>
      <xdr:colOff>63500</xdr:colOff>
      <xdr:row>63</xdr:row>
      <xdr:rowOff>24493</xdr:rowOff>
    </xdr:to>
    <xdr:cxnSp macro="">
      <xdr:nvCxnSpPr>
        <xdr:cNvPr id="193" name="直線コネクタ 192">
          <a:extLst>
            <a:ext uri="{FF2B5EF4-FFF2-40B4-BE49-F238E27FC236}">
              <a16:creationId xmlns:a16="http://schemas.microsoft.com/office/drawing/2014/main" id="{C8399B30-5150-4F9D-9BCE-1531AAF16929}"/>
            </a:ext>
          </a:extLst>
        </xdr:cNvPr>
        <xdr:cNvCxnSpPr/>
      </xdr:nvCxnSpPr>
      <xdr:spPr>
        <a:xfrm>
          <a:off x="3431540" y="108231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140244</xdr:rowOff>
    </xdr:from>
    <xdr:to>
      <xdr:col>15</xdr:col>
      <xdr:colOff>101600</xdr:colOff>
      <xdr:row>63</xdr:row>
      <xdr:rowOff>70394</xdr:rowOff>
    </xdr:to>
    <xdr:sp macro="" textlink="">
      <xdr:nvSpPr>
        <xdr:cNvPr id="194" name="楕円 193">
          <a:extLst>
            <a:ext uri="{FF2B5EF4-FFF2-40B4-BE49-F238E27FC236}">
              <a16:creationId xmlns:a16="http://schemas.microsoft.com/office/drawing/2014/main" id="{B35C1D6A-26A4-4FB0-8F6D-C5B63119FC7C}"/>
            </a:ext>
          </a:extLst>
        </xdr:cNvPr>
        <xdr:cNvSpPr/>
      </xdr:nvSpPr>
      <xdr:spPr>
        <a:xfrm>
          <a:off x="2571750" y="107663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17962</xdr:rowOff>
    </xdr:from>
    <xdr:to>
      <xdr:col>19</xdr:col>
      <xdr:colOff>177800</xdr:colOff>
      <xdr:row>63</xdr:row>
      <xdr:rowOff>19594</xdr:rowOff>
    </xdr:to>
    <xdr:cxnSp macro="">
      <xdr:nvCxnSpPr>
        <xdr:cNvPr id="195" name="直線コネクタ 194">
          <a:extLst>
            <a:ext uri="{FF2B5EF4-FFF2-40B4-BE49-F238E27FC236}">
              <a16:creationId xmlns:a16="http://schemas.microsoft.com/office/drawing/2014/main" id="{73059014-94B9-4DB1-9C55-CE5C9662B77E}"/>
            </a:ext>
          </a:extLst>
        </xdr:cNvPr>
        <xdr:cNvCxnSpPr/>
      </xdr:nvCxnSpPr>
      <xdr:spPr>
        <a:xfrm flipV="1">
          <a:off x="2626360" y="1082312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127181</xdr:rowOff>
    </xdr:from>
    <xdr:to>
      <xdr:col>10</xdr:col>
      <xdr:colOff>165100</xdr:colOff>
      <xdr:row>63</xdr:row>
      <xdr:rowOff>57331</xdr:rowOff>
    </xdr:to>
    <xdr:sp macro="" textlink="">
      <xdr:nvSpPr>
        <xdr:cNvPr id="196" name="楕円 195">
          <a:extLst>
            <a:ext uri="{FF2B5EF4-FFF2-40B4-BE49-F238E27FC236}">
              <a16:creationId xmlns:a16="http://schemas.microsoft.com/office/drawing/2014/main" id="{16A09444-F07A-43D2-BD16-61E4CB6E5F6C}"/>
            </a:ext>
          </a:extLst>
        </xdr:cNvPr>
        <xdr:cNvSpPr/>
      </xdr:nvSpPr>
      <xdr:spPr>
        <a:xfrm>
          <a:off x="1774190" y="10760891"/>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63</xdr:row>
      <xdr:rowOff>19594</xdr:rowOff>
    </xdr:to>
    <xdr:cxnSp macro="">
      <xdr:nvCxnSpPr>
        <xdr:cNvPr id="197" name="直線コネクタ 196">
          <a:extLst>
            <a:ext uri="{FF2B5EF4-FFF2-40B4-BE49-F238E27FC236}">
              <a16:creationId xmlns:a16="http://schemas.microsoft.com/office/drawing/2014/main" id="{06EE629D-8BBF-49A4-988B-86D3F85688E5}"/>
            </a:ext>
          </a:extLst>
        </xdr:cNvPr>
        <xdr:cNvCxnSpPr/>
      </xdr:nvCxnSpPr>
      <xdr:spPr>
        <a:xfrm>
          <a:off x="1828800" y="10809786"/>
          <a:ext cx="79756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112485</xdr:rowOff>
    </xdr:from>
    <xdr:to>
      <xdr:col>6</xdr:col>
      <xdr:colOff>38100</xdr:colOff>
      <xdr:row>63</xdr:row>
      <xdr:rowOff>42635</xdr:rowOff>
    </xdr:to>
    <xdr:sp macro="" textlink="">
      <xdr:nvSpPr>
        <xdr:cNvPr id="198" name="楕円 197">
          <a:extLst>
            <a:ext uri="{FF2B5EF4-FFF2-40B4-BE49-F238E27FC236}">
              <a16:creationId xmlns:a16="http://schemas.microsoft.com/office/drawing/2014/main" id="{377FE253-7045-4639-9214-173F9B0C2FC8}"/>
            </a:ext>
          </a:extLst>
        </xdr:cNvPr>
        <xdr:cNvSpPr/>
      </xdr:nvSpPr>
      <xdr:spPr>
        <a:xfrm>
          <a:off x="988060" y="107423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6531</xdr:rowOff>
    </xdr:to>
    <xdr:cxnSp macro="">
      <xdr:nvCxnSpPr>
        <xdr:cNvPr id="199" name="直線コネクタ 198">
          <a:extLst>
            <a:ext uri="{FF2B5EF4-FFF2-40B4-BE49-F238E27FC236}">
              <a16:creationId xmlns:a16="http://schemas.microsoft.com/office/drawing/2014/main" id="{1684893D-FD8E-4124-927A-E2C5EF7B0497}"/>
            </a:ext>
          </a:extLst>
        </xdr:cNvPr>
        <xdr:cNvCxnSpPr/>
      </xdr:nvCxnSpPr>
      <xdr:spPr>
        <a:xfrm>
          <a:off x="1031240" y="10795090"/>
          <a:ext cx="79756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9191860-709A-48D0-9304-BCBF5A2E58EA}"/>
            </a:ext>
          </a:extLst>
        </xdr:cNvPr>
        <xdr:cNvSpPr txBox="1"/>
      </xdr:nvSpPr>
      <xdr:spPr>
        <a:xfrm>
          <a:off x="3239144" y="1017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2CEED8C-DE0A-41B2-A920-0B38E5724AD5}"/>
            </a:ext>
          </a:extLst>
        </xdr:cNvPr>
        <xdr:cNvSpPr txBox="1"/>
      </xdr:nvSpPr>
      <xdr:spPr>
        <a:xfrm>
          <a:off x="2439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5620FF4-70D8-4F8B-9695-5393C795E194}"/>
            </a:ext>
          </a:extLst>
        </xdr:cNvPr>
        <xdr:cNvSpPr txBox="1"/>
      </xdr:nvSpPr>
      <xdr:spPr>
        <a:xfrm>
          <a:off x="164148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5872290-5F89-4631-8816-EED47B5932A3}"/>
            </a:ext>
          </a:extLst>
        </xdr:cNvPr>
        <xdr:cNvSpPr txBox="1"/>
      </xdr:nvSpPr>
      <xdr:spPr>
        <a:xfrm>
          <a:off x="85535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8883D2E-C264-4762-9C69-4DF7F4BB446D}"/>
            </a:ext>
          </a:extLst>
        </xdr:cNvPr>
        <xdr:cNvSpPr txBox="1"/>
      </xdr:nvSpPr>
      <xdr:spPr>
        <a:xfrm>
          <a:off x="3239144" y="1085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61521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8A5B6B1-EE44-418D-862F-3F2E6EC52A3F}"/>
            </a:ext>
          </a:extLst>
        </xdr:cNvPr>
        <xdr:cNvSpPr txBox="1"/>
      </xdr:nvSpPr>
      <xdr:spPr>
        <a:xfrm>
          <a:off x="2439044" y="108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48458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8BA44869-239C-43C3-AB54-6B49617BDC26}"/>
            </a:ext>
          </a:extLst>
        </xdr:cNvPr>
        <xdr:cNvSpPr txBox="1"/>
      </xdr:nvSpPr>
      <xdr:spPr>
        <a:xfrm>
          <a:off x="1641484" y="1085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33762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3990FDF-5AB8-41AE-9ACA-170DA46D6822}"/>
            </a:ext>
          </a:extLst>
        </xdr:cNvPr>
        <xdr:cNvSpPr txBox="1"/>
      </xdr:nvSpPr>
      <xdr:spPr>
        <a:xfrm>
          <a:off x="855354" y="1083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09B84D9-3794-4FC1-A6D8-0FDE41A69584}"/>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A30A247-C471-48B2-891C-EACC1F4A7A97}"/>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4DE498E-8B94-4E2E-A883-AF2245B72B4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14AD80D-4AFD-4A38-8735-79580A16339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5D5582B-A146-420C-9D9F-DA5DF091036A}"/>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801EE9E-A0E6-4A0C-B052-1F8986CBCCC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F0A2272-2CEE-4D28-9D70-37950CBC5AE3}"/>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6365C55-E531-41E1-AB8C-69AE138C587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A092A82-07A3-4E2E-8402-ED057A901A4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7DD6A43-D7A1-4301-8B5E-35B58386D05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D617BD1-544B-4C6F-9705-B27047180F99}"/>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D447506C-2212-4FCB-B4EA-8E2C65396E73}"/>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DEC8DCB-A082-407C-8AF2-2B514C4213F1}"/>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9DAF654-9FC6-42E2-882D-33CC858BD06D}"/>
            </a:ext>
          </a:extLst>
        </xdr:cNvPr>
        <xdr:cNvSpPr txBox="1"/>
      </xdr:nvSpPr>
      <xdr:spPr>
        <a:xfrm>
          <a:off x="5331688" y="103752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7CDDF63-4556-4E66-AB71-10326102167A}"/>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BFF5890-DC9C-4D94-AEAF-A37A0ACE82CD}"/>
            </a:ext>
          </a:extLst>
        </xdr:cNvPr>
        <xdr:cNvSpPr txBox="1"/>
      </xdr:nvSpPr>
      <xdr:spPr>
        <a:xfrm>
          <a:off x="5331688" y="99142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00B2300-C49E-4C33-BDBC-D069F8127D6D}"/>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76BC1EE1-CBCE-43A5-8B50-D97CE4326C6A}"/>
            </a:ext>
          </a:extLst>
        </xdr:cNvPr>
        <xdr:cNvSpPr txBox="1"/>
      </xdr:nvSpPr>
      <xdr:spPr>
        <a:xfrm>
          <a:off x="5331688" y="9457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DE73E20-642E-494C-AB27-9EA29A862963}"/>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F4FFCD5-226C-428F-AB63-A2B5C300E1CC}"/>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BE77569-E294-4AF8-A5F5-22E802410F4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8D72969B-E3FF-40C2-8253-81F565FB98D9}"/>
            </a:ext>
          </a:extLst>
        </xdr:cNvPr>
        <xdr:cNvCxnSpPr/>
      </xdr:nvCxnSpPr>
      <xdr:spPr>
        <a:xfrm flipV="1">
          <a:off x="9429115" y="9602131"/>
          <a:ext cx="0" cy="136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2EBDB78-3D3F-4947-A248-BF6A05BBE30F}"/>
            </a:ext>
          </a:extLst>
        </xdr:cNvPr>
        <xdr:cNvSpPr txBox="1"/>
      </xdr:nvSpPr>
      <xdr:spPr>
        <a:xfrm>
          <a:off x="9467850" y="109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ECE3F48B-839D-40A2-95E2-6734901B9264}"/>
            </a:ext>
          </a:extLst>
        </xdr:cNvPr>
        <xdr:cNvCxnSpPr/>
      </xdr:nvCxnSpPr>
      <xdr:spPr>
        <a:xfrm>
          <a:off x="9356090" y="1096332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D73371EC-9E43-4D66-9D31-59139D9CFE16}"/>
            </a:ext>
          </a:extLst>
        </xdr:cNvPr>
        <xdr:cNvSpPr txBox="1"/>
      </xdr:nvSpPr>
      <xdr:spPr>
        <a:xfrm>
          <a:off x="946785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5876BD3-F63E-4915-BEC0-2C8989AE1427}"/>
            </a:ext>
          </a:extLst>
        </xdr:cNvPr>
        <xdr:cNvCxnSpPr/>
      </xdr:nvCxnSpPr>
      <xdr:spPr>
        <a:xfrm>
          <a:off x="9356090" y="960213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A90E40-077C-42C1-9172-5A0A06143E01}"/>
            </a:ext>
          </a:extLst>
        </xdr:cNvPr>
        <xdr:cNvSpPr txBox="1"/>
      </xdr:nvSpPr>
      <xdr:spPr>
        <a:xfrm>
          <a:off x="9467850" y="1064058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90617CD-282B-412B-879E-675C509818F8}"/>
            </a:ext>
          </a:extLst>
        </xdr:cNvPr>
        <xdr:cNvSpPr/>
      </xdr:nvSpPr>
      <xdr:spPr>
        <a:xfrm>
          <a:off x="9394190" y="1065834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2B19DEC7-FBEF-473B-8F42-C52CE45FF27D}"/>
            </a:ext>
          </a:extLst>
        </xdr:cNvPr>
        <xdr:cNvSpPr/>
      </xdr:nvSpPr>
      <xdr:spPr>
        <a:xfrm>
          <a:off x="8632190" y="1066817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72D2EEAE-3A8A-436A-BF25-16AC5F4211B7}"/>
            </a:ext>
          </a:extLst>
        </xdr:cNvPr>
        <xdr:cNvSpPr/>
      </xdr:nvSpPr>
      <xdr:spPr>
        <a:xfrm>
          <a:off x="7846060" y="10637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6FF74CAC-2AAC-4E70-8DCA-21515494A73E}"/>
            </a:ext>
          </a:extLst>
        </xdr:cNvPr>
        <xdr:cNvSpPr/>
      </xdr:nvSpPr>
      <xdr:spPr>
        <a:xfrm>
          <a:off x="7029450" y="1068085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6B423B1F-973F-47FB-9E32-254FF2C75C48}"/>
            </a:ext>
          </a:extLst>
        </xdr:cNvPr>
        <xdr:cNvSpPr/>
      </xdr:nvSpPr>
      <xdr:spPr>
        <a:xfrm>
          <a:off x="6231890" y="1068552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B0C38C5-F4B6-45ED-83B8-9B93DB469BE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68A3E7-0E4C-4C90-8BFA-E1CEB05B8A9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962B4CF-C58F-4771-988D-76C53B99A485}"/>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C2C4527-82DD-498A-852C-5ECE1791680B}"/>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709E65A-391D-415C-A319-8F7DAD2DD88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28491</xdr:rowOff>
    </xdr:from>
    <xdr:to>
      <xdr:col>55</xdr:col>
      <xdr:colOff>50800</xdr:colOff>
      <xdr:row>62</xdr:row>
      <xdr:rowOff>130091</xdr:rowOff>
    </xdr:to>
    <xdr:sp macro="" textlink="">
      <xdr:nvSpPr>
        <xdr:cNvPr id="245" name="楕円 244">
          <a:extLst>
            <a:ext uri="{FF2B5EF4-FFF2-40B4-BE49-F238E27FC236}">
              <a16:creationId xmlns:a16="http://schemas.microsoft.com/office/drawing/2014/main" id="{6D968FD8-8B35-45FD-8CE7-86FA78632F0A}"/>
            </a:ext>
          </a:extLst>
        </xdr:cNvPr>
        <xdr:cNvSpPr/>
      </xdr:nvSpPr>
      <xdr:spPr>
        <a:xfrm>
          <a:off x="9394190" y="1065648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51368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5CE725F2-80D6-4A70-AE19-D91569EBA0BB}"/>
            </a:ext>
          </a:extLst>
        </xdr:cNvPr>
        <xdr:cNvSpPr txBox="1"/>
      </xdr:nvSpPr>
      <xdr:spPr>
        <a:xfrm>
          <a:off x="9467850" y="10513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27919</xdr:rowOff>
    </xdr:from>
    <xdr:to>
      <xdr:col>50</xdr:col>
      <xdr:colOff>165100</xdr:colOff>
      <xdr:row>62</xdr:row>
      <xdr:rowOff>129519</xdr:rowOff>
    </xdr:to>
    <xdr:sp macro="" textlink="">
      <xdr:nvSpPr>
        <xdr:cNvPr id="247" name="楕円 246">
          <a:extLst>
            <a:ext uri="{FF2B5EF4-FFF2-40B4-BE49-F238E27FC236}">
              <a16:creationId xmlns:a16="http://schemas.microsoft.com/office/drawing/2014/main" id="{39768E84-0F4C-4B5D-ABFD-B5808BA9FA11}"/>
            </a:ext>
          </a:extLst>
        </xdr:cNvPr>
        <xdr:cNvSpPr/>
      </xdr:nvSpPr>
      <xdr:spPr>
        <a:xfrm>
          <a:off x="8632190" y="1065591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78719</xdr:rowOff>
    </xdr:from>
    <xdr:to>
      <xdr:col>55</xdr:col>
      <xdr:colOff>0</xdr:colOff>
      <xdr:row>62</xdr:row>
      <xdr:rowOff>79291</xdr:rowOff>
    </xdr:to>
    <xdr:cxnSp macro="">
      <xdr:nvCxnSpPr>
        <xdr:cNvPr id="248" name="直線コネクタ 247">
          <a:extLst>
            <a:ext uri="{FF2B5EF4-FFF2-40B4-BE49-F238E27FC236}">
              <a16:creationId xmlns:a16="http://schemas.microsoft.com/office/drawing/2014/main" id="{12177136-8F48-41BB-9828-586932BB2531}"/>
            </a:ext>
          </a:extLst>
        </xdr:cNvPr>
        <xdr:cNvCxnSpPr/>
      </xdr:nvCxnSpPr>
      <xdr:spPr>
        <a:xfrm>
          <a:off x="8686800" y="10708619"/>
          <a:ext cx="7429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29886</xdr:rowOff>
    </xdr:from>
    <xdr:to>
      <xdr:col>46</xdr:col>
      <xdr:colOff>38100</xdr:colOff>
      <xdr:row>62</xdr:row>
      <xdr:rowOff>131486</xdr:rowOff>
    </xdr:to>
    <xdr:sp macro="" textlink="">
      <xdr:nvSpPr>
        <xdr:cNvPr id="249" name="楕円 248">
          <a:extLst>
            <a:ext uri="{FF2B5EF4-FFF2-40B4-BE49-F238E27FC236}">
              <a16:creationId xmlns:a16="http://schemas.microsoft.com/office/drawing/2014/main" id="{A358E30C-7A7B-4E9E-9840-B2CE75654201}"/>
            </a:ext>
          </a:extLst>
        </xdr:cNvPr>
        <xdr:cNvSpPr/>
      </xdr:nvSpPr>
      <xdr:spPr>
        <a:xfrm>
          <a:off x="7846060" y="1065788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78719</xdr:rowOff>
    </xdr:from>
    <xdr:to>
      <xdr:col>50</xdr:col>
      <xdr:colOff>114300</xdr:colOff>
      <xdr:row>62</xdr:row>
      <xdr:rowOff>80686</xdr:rowOff>
    </xdr:to>
    <xdr:cxnSp macro="">
      <xdr:nvCxnSpPr>
        <xdr:cNvPr id="250" name="直線コネクタ 249">
          <a:extLst>
            <a:ext uri="{FF2B5EF4-FFF2-40B4-BE49-F238E27FC236}">
              <a16:creationId xmlns:a16="http://schemas.microsoft.com/office/drawing/2014/main" id="{DB81B873-8AD6-452C-B0CB-979E55824002}"/>
            </a:ext>
          </a:extLst>
        </xdr:cNvPr>
        <xdr:cNvCxnSpPr/>
      </xdr:nvCxnSpPr>
      <xdr:spPr>
        <a:xfrm flipV="1">
          <a:off x="7889240" y="10708619"/>
          <a:ext cx="79756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36306</xdr:rowOff>
    </xdr:from>
    <xdr:to>
      <xdr:col>41</xdr:col>
      <xdr:colOff>101600</xdr:colOff>
      <xdr:row>62</xdr:row>
      <xdr:rowOff>137906</xdr:rowOff>
    </xdr:to>
    <xdr:sp macro="" textlink="">
      <xdr:nvSpPr>
        <xdr:cNvPr id="251" name="楕円 250">
          <a:extLst>
            <a:ext uri="{FF2B5EF4-FFF2-40B4-BE49-F238E27FC236}">
              <a16:creationId xmlns:a16="http://schemas.microsoft.com/office/drawing/2014/main" id="{679FB37C-2C24-4647-9342-937E432BD860}"/>
            </a:ext>
          </a:extLst>
        </xdr:cNvPr>
        <xdr:cNvSpPr/>
      </xdr:nvSpPr>
      <xdr:spPr>
        <a:xfrm>
          <a:off x="7029450" y="106662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80686</xdr:rowOff>
    </xdr:from>
    <xdr:to>
      <xdr:col>45</xdr:col>
      <xdr:colOff>177800</xdr:colOff>
      <xdr:row>62</xdr:row>
      <xdr:rowOff>87106</xdr:rowOff>
    </xdr:to>
    <xdr:cxnSp macro="">
      <xdr:nvCxnSpPr>
        <xdr:cNvPr id="252" name="直線コネクタ 251">
          <a:extLst>
            <a:ext uri="{FF2B5EF4-FFF2-40B4-BE49-F238E27FC236}">
              <a16:creationId xmlns:a16="http://schemas.microsoft.com/office/drawing/2014/main" id="{C2DBE03E-CC7D-48C4-890D-7A777C5CCB00}"/>
            </a:ext>
          </a:extLst>
        </xdr:cNvPr>
        <xdr:cNvCxnSpPr/>
      </xdr:nvCxnSpPr>
      <xdr:spPr>
        <a:xfrm flipV="1">
          <a:off x="7084060" y="10712491"/>
          <a:ext cx="80518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43032</xdr:rowOff>
    </xdr:from>
    <xdr:to>
      <xdr:col>36</xdr:col>
      <xdr:colOff>165100</xdr:colOff>
      <xdr:row>62</xdr:row>
      <xdr:rowOff>144632</xdr:rowOff>
    </xdr:to>
    <xdr:sp macro="" textlink="">
      <xdr:nvSpPr>
        <xdr:cNvPr id="253" name="楕円 252">
          <a:extLst>
            <a:ext uri="{FF2B5EF4-FFF2-40B4-BE49-F238E27FC236}">
              <a16:creationId xmlns:a16="http://schemas.microsoft.com/office/drawing/2014/main" id="{D3B80121-27D6-41AF-A16D-049F98CC8387}"/>
            </a:ext>
          </a:extLst>
        </xdr:cNvPr>
        <xdr:cNvSpPr/>
      </xdr:nvSpPr>
      <xdr:spPr>
        <a:xfrm>
          <a:off x="6231890" y="1067483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87106</xdr:rowOff>
    </xdr:from>
    <xdr:to>
      <xdr:col>41</xdr:col>
      <xdr:colOff>50800</xdr:colOff>
      <xdr:row>62</xdr:row>
      <xdr:rowOff>93832</xdr:rowOff>
    </xdr:to>
    <xdr:cxnSp macro="">
      <xdr:nvCxnSpPr>
        <xdr:cNvPr id="254" name="直線コネクタ 253">
          <a:extLst>
            <a:ext uri="{FF2B5EF4-FFF2-40B4-BE49-F238E27FC236}">
              <a16:creationId xmlns:a16="http://schemas.microsoft.com/office/drawing/2014/main" id="{F794BA3B-9CA0-4277-A710-4A3BBD8F1EDF}"/>
            </a:ext>
          </a:extLst>
        </xdr:cNvPr>
        <xdr:cNvCxnSpPr/>
      </xdr:nvCxnSpPr>
      <xdr:spPr>
        <a:xfrm flipV="1">
          <a:off x="6286500" y="10718911"/>
          <a:ext cx="79756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80183667-9474-473A-BB98-EBA577967827}"/>
            </a:ext>
          </a:extLst>
        </xdr:cNvPr>
        <xdr:cNvSpPr txBox="1"/>
      </xdr:nvSpPr>
      <xdr:spPr>
        <a:xfrm>
          <a:off x="8363295" y="107647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40724640-1C67-439D-89BB-241238B41B55}"/>
            </a:ext>
          </a:extLst>
        </xdr:cNvPr>
        <xdr:cNvSpPr txBox="1"/>
      </xdr:nvSpPr>
      <xdr:spPr>
        <a:xfrm>
          <a:off x="7563195" y="104124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FCFDDA8-6ED6-485E-9E9A-84F454D3F021}"/>
            </a:ext>
          </a:extLst>
        </xdr:cNvPr>
        <xdr:cNvSpPr txBox="1"/>
      </xdr:nvSpPr>
      <xdr:spPr>
        <a:xfrm>
          <a:off x="6775160" y="10769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DBEC96AF-73F5-4EE1-9400-637FF705F1CD}"/>
            </a:ext>
          </a:extLst>
        </xdr:cNvPr>
        <xdr:cNvSpPr txBox="1"/>
      </xdr:nvSpPr>
      <xdr:spPr>
        <a:xfrm>
          <a:off x="5979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146046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EED59F58-1C03-4C30-A7F9-D71CCD7B4913}"/>
            </a:ext>
          </a:extLst>
        </xdr:cNvPr>
        <xdr:cNvSpPr txBox="1"/>
      </xdr:nvSpPr>
      <xdr:spPr>
        <a:xfrm>
          <a:off x="8363295" y="1043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122613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85006EE-0376-47F2-8A17-9B6FFD3082AA}"/>
            </a:ext>
          </a:extLst>
        </xdr:cNvPr>
        <xdr:cNvSpPr txBox="1"/>
      </xdr:nvSpPr>
      <xdr:spPr>
        <a:xfrm>
          <a:off x="7563195" y="10754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154433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93C7E6E6-1087-4596-A7EF-918DB1B9CC66}"/>
            </a:ext>
          </a:extLst>
        </xdr:cNvPr>
        <xdr:cNvSpPr txBox="1"/>
      </xdr:nvSpPr>
      <xdr:spPr>
        <a:xfrm>
          <a:off x="6775160" y="10441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161159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384EE0A0-4DBB-4F91-9240-0D0189549696}"/>
            </a:ext>
          </a:extLst>
        </xdr:cNvPr>
        <xdr:cNvSpPr txBox="1"/>
      </xdr:nvSpPr>
      <xdr:spPr>
        <a:xfrm>
          <a:off x="5979505" y="10450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0C1AFEC-609C-4D93-AE6C-2CA2711F28A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4E30F53-4978-422F-A736-ED51DD157B5D}"/>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1782470-C2BA-41C4-B8D2-BA926B167C6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03EF66D-57BB-4DC5-88E4-9890C9C73DD8}"/>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09EA4D0-A879-4ED8-87F9-D60BECC3F70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EFA6F6A-9036-47C3-A3A3-6D45DA40A96F}"/>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AAF4C69-C4E9-41FB-A1DB-3D8DE0DBE06E}"/>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7EF80D1-2ABB-4FDE-8288-891BD5490794}"/>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FEE0AB4-48C6-4366-8457-12D15571B49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39FABAC-EF97-4827-95E3-A01B03AE5BD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DD495B8-729F-4503-A42F-64F88FEB1E4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3087409-FCC0-4467-83DA-AEB8A7195834}"/>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159F87BD-EC9B-4959-94D5-D776BF45390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D28CC2B6-A19F-4E04-8A8E-B974D2C81808}"/>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0701902-B689-4EB7-982A-7040DC90F62B}"/>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95B549B3-5129-4793-8136-FEB78767DB70}"/>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C74FF5E2-88BA-4BD7-9ACF-282D7560C727}"/>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638E02A-48CA-485E-AE18-1DA26F387734}"/>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9F000E5-1AB3-4CD9-A66D-6C82E3922678}"/>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A40E682-4C48-42E8-90FC-E464D6A4335D}"/>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22F396FD-1326-4EA3-B469-111EC2B5B5E6}"/>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31E98CB1-ED9A-4F7E-AD2F-5A5668D2555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211409BC-72EE-406A-8CC2-286C26D30C5C}"/>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C80FDEA-8783-41CE-8582-596E7687C75B}"/>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3D72DF2F-4572-47B4-A80A-814DFFC6338F}"/>
            </a:ext>
          </a:extLst>
        </xdr:cNvPr>
        <xdr:cNvCxnSpPr/>
      </xdr:nvCxnSpPr>
      <xdr:spPr>
        <a:xfrm flipV="1">
          <a:off x="417385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D7073FA-C967-400B-B30E-D86995A8BCE5}"/>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6BDCE430-0E05-40EF-A18A-22317D90BA68}"/>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29576A4-FD8F-4457-A079-F633779FBC6C}"/>
            </a:ext>
          </a:extLst>
        </xdr:cNvPr>
        <xdr:cNvSpPr txBox="1"/>
      </xdr:nvSpPr>
      <xdr:spPr>
        <a:xfrm>
          <a:off x="421259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3C37FF90-B743-422F-9E42-5DBB566BC14C}"/>
            </a:ext>
          </a:extLst>
        </xdr:cNvPr>
        <xdr:cNvCxnSpPr/>
      </xdr:nvCxnSpPr>
      <xdr:spPr>
        <a:xfrm>
          <a:off x="4112260" y="13451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77404CC-0732-45C4-98E7-CF7F31937D57}"/>
            </a:ext>
          </a:extLst>
        </xdr:cNvPr>
        <xdr:cNvSpPr txBox="1"/>
      </xdr:nvSpPr>
      <xdr:spPr>
        <a:xfrm>
          <a:off x="4212590" y="1390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7228D619-7595-4CC8-B17F-52E3BD4E3C6A}"/>
            </a:ext>
          </a:extLst>
        </xdr:cNvPr>
        <xdr:cNvSpPr/>
      </xdr:nvSpPr>
      <xdr:spPr>
        <a:xfrm>
          <a:off x="4131310" y="140595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EFA2986-E191-4DE8-B890-178CAA8BB344}"/>
            </a:ext>
          </a:extLst>
        </xdr:cNvPr>
        <xdr:cNvSpPr/>
      </xdr:nvSpPr>
      <xdr:spPr>
        <a:xfrm>
          <a:off x="3388360" y="140557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F53D46A6-9AD4-47D8-BEF6-1E16FDC1AF86}"/>
            </a:ext>
          </a:extLst>
        </xdr:cNvPr>
        <xdr:cNvSpPr/>
      </xdr:nvSpPr>
      <xdr:spPr>
        <a:xfrm>
          <a:off x="2571750" y="140176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3A75C217-7E39-4931-B16A-2A87FCCB7BD1}"/>
            </a:ext>
          </a:extLst>
        </xdr:cNvPr>
        <xdr:cNvSpPr/>
      </xdr:nvSpPr>
      <xdr:spPr>
        <a:xfrm>
          <a:off x="1774190" y="140309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64024198-DDE1-480C-AA11-EBC16A234C71}"/>
            </a:ext>
          </a:extLst>
        </xdr:cNvPr>
        <xdr:cNvSpPr/>
      </xdr:nvSpPr>
      <xdr:spPr>
        <a:xfrm>
          <a:off x="988060" y="140176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16EA13A-4EC0-4756-9B83-A20A922A595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6DE7262-FCE0-497A-BA8B-07640B480439}"/>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161CE89-D7E5-4DC0-99B2-43034609620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75E6D91-DC11-4889-9D9A-5F22B6638BD2}"/>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7068F3A-D3C7-4C01-9F76-E2F2A917CF70}"/>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3" name="楕円 302">
          <a:extLst>
            <a:ext uri="{FF2B5EF4-FFF2-40B4-BE49-F238E27FC236}">
              <a16:creationId xmlns:a16="http://schemas.microsoft.com/office/drawing/2014/main" id="{BBCEE314-ED9C-4C25-8CDA-98C1065F1337}"/>
            </a:ext>
          </a:extLst>
        </xdr:cNvPr>
        <xdr:cNvSpPr/>
      </xdr:nvSpPr>
      <xdr:spPr>
        <a:xfrm>
          <a:off x="4131310" y="141528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B9FC1A8-3793-4CBC-AF37-64B0372C333C}"/>
            </a:ext>
          </a:extLst>
        </xdr:cNvPr>
        <xdr:cNvSpPr txBox="1"/>
      </xdr:nvSpPr>
      <xdr:spPr>
        <a:xfrm>
          <a:off x="4212590"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5" name="楕円 304">
          <a:extLst>
            <a:ext uri="{FF2B5EF4-FFF2-40B4-BE49-F238E27FC236}">
              <a16:creationId xmlns:a16="http://schemas.microsoft.com/office/drawing/2014/main" id="{F1192BCB-DD89-425B-AC07-E7E4A802B6CE}"/>
            </a:ext>
          </a:extLst>
        </xdr:cNvPr>
        <xdr:cNvSpPr/>
      </xdr:nvSpPr>
      <xdr:spPr>
        <a:xfrm>
          <a:off x="3388360" y="140995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140970</xdr:rowOff>
    </xdr:to>
    <xdr:cxnSp macro="">
      <xdr:nvCxnSpPr>
        <xdr:cNvPr id="306" name="直線コネクタ 305">
          <a:extLst>
            <a:ext uri="{FF2B5EF4-FFF2-40B4-BE49-F238E27FC236}">
              <a16:creationId xmlns:a16="http://schemas.microsoft.com/office/drawing/2014/main" id="{39748631-8F7F-4096-B9B7-C5ED5CADE63E}"/>
            </a:ext>
          </a:extLst>
        </xdr:cNvPr>
        <xdr:cNvCxnSpPr/>
      </xdr:nvCxnSpPr>
      <xdr:spPr>
        <a:xfrm>
          <a:off x="3431540" y="14154149"/>
          <a:ext cx="7429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07" name="楕円 306">
          <a:extLst>
            <a:ext uri="{FF2B5EF4-FFF2-40B4-BE49-F238E27FC236}">
              <a16:creationId xmlns:a16="http://schemas.microsoft.com/office/drawing/2014/main" id="{E9BCABF9-D60E-4CBF-976E-7E2BAB348810}"/>
            </a:ext>
          </a:extLst>
        </xdr:cNvPr>
        <xdr:cNvSpPr/>
      </xdr:nvSpPr>
      <xdr:spPr>
        <a:xfrm>
          <a:off x="2571750" y="140519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91439</xdr:rowOff>
    </xdr:to>
    <xdr:cxnSp macro="">
      <xdr:nvCxnSpPr>
        <xdr:cNvPr id="308" name="直線コネクタ 307">
          <a:extLst>
            <a:ext uri="{FF2B5EF4-FFF2-40B4-BE49-F238E27FC236}">
              <a16:creationId xmlns:a16="http://schemas.microsoft.com/office/drawing/2014/main" id="{4B198ACD-B7A7-41C0-9902-1A95E6B38CF0}"/>
            </a:ext>
          </a:extLst>
        </xdr:cNvPr>
        <xdr:cNvCxnSpPr/>
      </xdr:nvCxnSpPr>
      <xdr:spPr>
        <a:xfrm>
          <a:off x="2626360" y="14102716"/>
          <a:ext cx="805180" cy="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309" name="楕円 308">
          <a:extLst>
            <a:ext uri="{FF2B5EF4-FFF2-40B4-BE49-F238E27FC236}">
              <a16:creationId xmlns:a16="http://schemas.microsoft.com/office/drawing/2014/main" id="{C0A0A24D-D6C8-497F-89BA-4135B3C8A1F8}"/>
            </a:ext>
          </a:extLst>
        </xdr:cNvPr>
        <xdr:cNvSpPr/>
      </xdr:nvSpPr>
      <xdr:spPr>
        <a:xfrm>
          <a:off x="1774190" y="140004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41911</xdr:rowOff>
    </xdr:to>
    <xdr:cxnSp macro="">
      <xdr:nvCxnSpPr>
        <xdr:cNvPr id="310" name="直線コネクタ 309">
          <a:extLst>
            <a:ext uri="{FF2B5EF4-FFF2-40B4-BE49-F238E27FC236}">
              <a16:creationId xmlns:a16="http://schemas.microsoft.com/office/drawing/2014/main" id="{5384D3C5-B531-4C43-919D-4375C30FF70F}"/>
            </a:ext>
          </a:extLst>
        </xdr:cNvPr>
        <xdr:cNvCxnSpPr/>
      </xdr:nvCxnSpPr>
      <xdr:spPr>
        <a:xfrm>
          <a:off x="1828800" y="14055090"/>
          <a:ext cx="7975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1" name="楕円 310">
          <a:extLst>
            <a:ext uri="{FF2B5EF4-FFF2-40B4-BE49-F238E27FC236}">
              <a16:creationId xmlns:a16="http://schemas.microsoft.com/office/drawing/2014/main" id="{8D3DFEEC-9D77-4CFA-A761-316EA7ED53C1}"/>
            </a:ext>
          </a:extLst>
        </xdr:cNvPr>
        <xdr:cNvSpPr/>
      </xdr:nvSpPr>
      <xdr:spPr>
        <a:xfrm>
          <a:off x="988060" y="139471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163830</xdr:rowOff>
    </xdr:to>
    <xdr:cxnSp macro="">
      <xdr:nvCxnSpPr>
        <xdr:cNvPr id="312" name="直線コネクタ 311">
          <a:extLst>
            <a:ext uri="{FF2B5EF4-FFF2-40B4-BE49-F238E27FC236}">
              <a16:creationId xmlns:a16="http://schemas.microsoft.com/office/drawing/2014/main" id="{41245404-61A4-4E7D-A882-03644216F6BC}"/>
            </a:ext>
          </a:extLst>
        </xdr:cNvPr>
        <xdr:cNvCxnSpPr/>
      </xdr:nvCxnSpPr>
      <xdr:spPr>
        <a:xfrm>
          <a:off x="1031240" y="14001750"/>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E777F67C-75F5-4173-A75E-72354603E597}"/>
            </a:ext>
          </a:extLst>
        </xdr:cNvPr>
        <xdr:cNvSpPr txBox="1"/>
      </xdr:nvSpPr>
      <xdr:spPr>
        <a:xfrm>
          <a:off x="32391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5F1927E9-5B45-455F-AC35-2F0573BA9D41}"/>
            </a:ext>
          </a:extLst>
        </xdr:cNvPr>
        <xdr:cNvSpPr txBox="1"/>
      </xdr:nvSpPr>
      <xdr:spPr>
        <a:xfrm>
          <a:off x="2439044" y="1379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7955D329-F24A-4115-83AB-EF51392B94F3}"/>
            </a:ext>
          </a:extLst>
        </xdr:cNvPr>
        <xdr:cNvSpPr txBox="1"/>
      </xdr:nvSpPr>
      <xdr:spPr>
        <a:xfrm>
          <a:off x="1641484" y="14123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21BD2BAC-96D9-4D31-8F45-5B90B54666A6}"/>
            </a:ext>
          </a:extLst>
        </xdr:cNvPr>
        <xdr:cNvSpPr txBox="1"/>
      </xdr:nvSpPr>
      <xdr:spPr>
        <a:xfrm>
          <a:off x="855354" y="14108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17" name="n_1mainValue【公営住宅】&#10;有形固定資産減価償却率">
          <a:extLst>
            <a:ext uri="{FF2B5EF4-FFF2-40B4-BE49-F238E27FC236}">
              <a16:creationId xmlns:a16="http://schemas.microsoft.com/office/drawing/2014/main" id="{65928BCB-B231-459B-A7E7-449D570E6805}"/>
            </a:ext>
          </a:extLst>
        </xdr:cNvPr>
        <xdr:cNvSpPr txBox="1"/>
      </xdr:nvSpPr>
      <xdr:spPr>
        <a:xfrm>
          <a:off x="3239144" y="14188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83838</xdr:rowOff>
    </xdr:from>
    <xdr:ext cx="405111" cy="259045"/>
    <xdr:sp macro="" textlink="">
      <xdr:nvSpPr>
        <xdr:cNvPr id="318" name="n_2mainValue【公営住宅】&#10;有形固定資産減価償却率">
          <a:extLst>
            <a:ext uri="{FF2B5EF4-FFF2-40B4-BE49-F238E27FC236}">
              <a16:creationId xmlns:a16="http://schemas.microsoft.com/office/drawing/2014/main" id="{CC79FD31-15EF-4EB9-B86C-0CA18388EB36}"/>
            </a:ext>
          </a:extLst>
        </xdr:cNvPr>
        <xdr:cNvSpPr txBox="1"/>
      </xdr:nvSpPr>
      <xdr:spPr>
        <a:xfrm>
          <a:off x="2439044" y="1414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319" name="n_3mainValue【公営住宅】&#10;有形固定資産減価償却率">
          <a:extLst>
            <a:ext uri="{FF2B5EF4-FFF2-40B4-BE49-F238E27FC236}">
              <a16:creationId xmlns:a16="http://schemas.microsoft.com/office/drawing/2014/main" id="{D6940107-660A-421A-9F14-3F6D76DA20DF}"/>
            </a:ext>
          </a:extLst>
        </xdr:cNvPr>
        <xdr:cNvSpPr txBox="1"/>
      </xdr:nvSpPr>
      <xdr:spPr>
        <a:xfrm>
          <a:off x="164148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0" name="n_4mainValue【公営住宅】&#10;有形固定資産減価償却率">
          <a:extLst>
            <a:ext uri="{FF2B5EF4-FFF2-40B4-BE49-F238E27FC236}">
              <a16:creationId xmlns:a16="http://schemas.microsoft.com/office/drawing/2014/main" id="{6BDEA633-F4A4-4942-B7A6-DE0D362880BE}"/>
            </a:ext>
          </a:extLst>
        </xdr:cNvPr>
        <xdr:cNvSpPr txBox="1"/>
      </xdr:nvSpPr>
      <xdr:spPr>
        <a:xfrm>
          <a:off x="85535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14C7424-A8B2-4B18-A1C7-2A491FB27D0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6A9002D-7156-4815-90AF-5AE0F2149E2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0F41902-FFD1-487B-ACB8-D8A43AAC7AD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4ACB37F-B3BD-4D75-B4CF-9E383663BAE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FA13EF1-9ABE-4449-83CB-CBA6FA978A5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D72D880-A045-4867-95B0-6BFB68676CD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BB23FDDA-6DCE-4B96-A502-83237C9C290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E7ADDBBC-BC3B-4AA0-AED4-D5A50ABDFCA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0904846-9AAB-4ABE-BFC6-461FF00F4AE0}"/>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5387606-BD01-43F1-A49E-ADA5E2438653}"/>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4A4FBD99-E73E-4040-977A-71B7DBBCD6DE}"/>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A5B1533C-EE2C-4461-BF37-A2B2619880A4}"/>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B4E9BF2D-72EA-4921-A47D-1C9153FADFE3}"/>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9CB56EE4-BA5C-46C4-BD6F-B7AC27CAD038}"/>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A9862CBB-39C5-4177-879A-708308A73119}"/>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3AF0FC0D-CE90-41D4-85FC-C6278F37A778}"/>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1384A25C-0AF8-4317-BC64-D3F9093E30B0}"/>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61619E84-FB3E-4B46-9E7B-3864DE27C335}"/>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3A6020E1-C36B-4BE9-A9BA-F4856D668155}"/>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D9006D46-FE51-4A47-8E00-11B05221BA56}"/>
            </a:ext>
          </a:extLst>
        </xdr:cNvPr>
        <xdr:cNvSpPr txBox="1"/>
      </xdr:nvSpPr>
      <xdr:spPr>
        <a:xfrm>
          <a:off x="5485961" y="1346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6599F2F-2EAC-4DF8-BEB9-611A78A2AB4C}"/>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33EC5DC8-711E-4D27-B4EF-7CAB902C3A77}"/>
            </a:ext>
          </a:extLst>
        </xdr:cNvPr>
        <xdr:cNvSpPr txBox="1"/>
      </xdr:nvSpPr>
      <xdr:spPr>
        <a:xfrm>
          <a:off x="5485961" y="131364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2DCAEB8-990A-4C64-B2C2-10D1DD8CC9E8}"/>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E395785-6111-4B81-9631-0351E0488E02}"/>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38B7F451-5F2E-463D-81AF-C982E8DF3D0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0E961E7-A0FC-4CDC-9ADF-DE648DC86E14}"/>
            </a:ext>
          </a:extLst>
        </xdr:cNvPr>
        <xdr:cNvCxnSpPr/>
      </xdr:nvCxnSpPr>
      <xdr:spPr>
        <a:xfrm flipV="1">
          <a:off x="9429115" y="13306098"/>
          <a:ext cx="0" cy="159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525ED129-E4B9-4AD1-BBF0-1122AE486997}"/>
            </a:ext>
          </a:extLst>
        </xdr:cNvPr>
        <xdr:cNvSpPr txBox="1"/>
      </xdr:nvSpPr>
      <xdr:spPr>
        <a:xfrm>
          <a:off x="9467850" y="149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48423FFD-D604-4B41-92AA-75951F6E7E0D}"/>
            </a:ext>
          </a:extLst>
        </xdr:cNvPr>
        <xdr:cNvCxnSpPr/>
      </xdr:nvCxnSpPr>
      <xdr:spPr>
        <a:xfrm>
          <a:off x="9356090" y="148993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7F784791-DCD0-482D-B7C3-F16F279BB431}"/>
            </a:ext>
          </a:extLst>
        </xdr:cNvPr>
        <xdr:cNvSpPr txBox="1"/>
      </xdr:nvSpPr>
      <xdr:spPr>
        <a:xfrm>
          <a:off x="9467850" y="1308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526BE4CE-6401-42A0-8D5C-983AC5BBF76D}"/>
            </a:ext>
          </a:extLst>
        </xdr:cNvPr>
        <xdr:cNvCxnSpPr/>
      </xdr:nvCxnSpPr>
      <xdr:spPr>
        <a:xfrm>
          <a:off x="9356090" y="13306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C81513E6-B096-4390-8F48-78B21031B11B}"/>
            </a:ext>
          </a:extLst>
        </xdr:cNvPr>
        <xdr:cNvSpPr txBox="1"/>
      </xdr:nvSpPr>
      <xdr:spPr>
        <a:xfrm>
          <a:off x="9467850" y="1423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4CFFEC30-6D9C-4959-A33C-303D4F7AE173}"/>
            </a:ext>
          </a:extLst>
        </xdr:cNvPr>
        <xdr:cNvSpPr/>
      </xdr:nvSpPr>
      <xdr:spPr>
        <a:xfrm>
          <a:off x="9394190" y="1437369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16EBEEA0-A76B-43BF-B127-A9C6591C2775}"/>
            </a:ext>
          </a:extLst>
        </xdr:cNvPr>
        <xdr:cNvSpPr/>
      </xdr:nvSpPr>
      <xdr:spPr>
        <a:xfrm>
          <a:off x="8632190" y="1434229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7A04AC17-6FC5-497D-A790-0598F38ED5CB}"/>
            </a:ext>
          </a:extLst>
        </xdr:cNvPr>
        <xdr:cNvSpPr/>
      </xdr:nvSpPr>
      <xdr:spPr>
        <a:xfrm>
          <a:off x="7846060" y="1434327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7977FCC1-F0FF-492D-8D12-88AF1779A6E9}"/>
            </a:ext>
          </a:extLst>
        </xdr:cNvPr>
        <xdr:cNvSpPr/>
      </xdr:nvSpPr>
      <xdr:spPr>
        <a:xfrm>
          <a:off x="7029450" y="1436722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946B0251-6589-47A4-87B0-0194AB4AA397}"/>
            </a:ext>
          </a:extLst>
        </xdr:cNvPr>
        <xdr:cNvSpPr/>
      </xdr:nvSpPr>
      <xdr:spPr>
        <a:xfrm>
          <a:off x="6231890" y="1436297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72C5A6-0244-447A-B70D-A1EC7903628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3D81A73-44A9-45F7-AA2B-B7F15D8495B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122418A-BD74-46C7-871F-8C37D6E6EB7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45FF024-B48F-42AC-8EA2-9DB3ECCF25D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6673105-7397-4731-A4A1-E6AA30F0F99A}"/>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108567</xdr:rowOff>
    </xdr:from>
    <xdr:to>
      <xdr:col>55</xdr:col>
      <xdr:colOff>50800</xdr:colOff>
      <xdr:row>86</xdr:row>
      <xdr:rowOff>38717</xdr:rowOff>
    </xdr:to>
    <xdr:sp macro="" textlink="">
      <xdr:nvSpPr>
        <xdr:cNvPr id="362" name="楕円 361">
          <a:extLst>
            <a:ext uri="{FF2B5EF4-FFF2-40B4-BE49-F238E27FC236}">
              <a16:creationId xmlns:a16="http://schemas.microsoft.com/office/drawing/2014/main" id="{E9FD54A2-9523-4724-AD50-2193F0D1F4FC}"/>
            </a:ext>
          </a:extLst>
        </xdr:cNvPr>
        <xdr:cNvSpPr/>
      </xdr:nvSpPr>
      <xdr:spPr>
        <a:xfrm>
          <a:off x="9394190" y="1467991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86994</xdr:rowOff>
    </xdr:from>
    <xdr:ext cx="469744" cy="259045"/>
    <xdr:sp macro="" textlink="">
      <xdr:nvSpPr>
        <xdr:cNvPr id="363" name="【公営住宅】&#10;一人当たり面積該当値テキスト">
          <a:extLst>
            <a:ext uri="{FF2B5EF4-FFF2-40B4-BE49-F238E27FC236}">
              <a16:creationId xmlns:a16="http://schemas.microsoft.com/office/drawing/2014/main" id="{236EF32B-40E2-45D9-9890-01CACD97DB30}"/>
            </a:ext>
          </a:extLst>
        </xdr:cNvPr>
        <xdr:cNvSpPr txBox="1"/>
      </xdr:nvSpPr>
      <xdr:spPr>
        <a:xfrm>
          <a:off x="9467850" y="146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112376</xdr:rowOff>
    </xdr:from>
    <xdr:to>
      <xdr:col>50</xdr:col>
      <xdr:colOff>165100</xdr:colOff>
      <xdr:row>86</xdr:row>
      <xdr:rowOff>42526</xdr:rowOff>
    </xdr:to>
    <xdr:sp macro="" textlink="">
      <xdr:nvSpPr>
        <xdr:cNvPr id="364" name="楕円 363">
          <a:extLst>
            <a:ext uri="{FF2B5EF4-FFF2-40B4-BE49-F238E27FC236}">
              <a16:creationId xmlns:a16="http://schemas.microsoft.com/office/drawing/2014/main" id="{B1F2D486-DEC7-498D-BE67-623D1EAC5984}"/>
            </a:ext>
          </a:extLst>
        </xdr:cNvPr>
        <xdr:cNvSpPr/>
      </xdr:nvSpPr>
      <xdr:spPr>
        <a:xfrm>
          <a:off x="8632190" y="1468562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159367</xdr:rowOff>
    </xdr:from>
    <xdr:to>
      <xdr:col>55</xdr:col>
      <xdr:colOff>0</xdr:colOff>
      <xdr:row>85</xdr:row>
      <xdr:rowOff>163176</xdr:rowOff>
    </xdr:to>
    <xdr:cxnSp macro="">
      <xdr:nvCxnSpPr>
        <xdr:cNvPr id="365" name="直線コネクタ 364">
          <a:extLst>
            <a:ext uri="{FF2B5EF4-FFF2-40B4-BE49-F238E27FC236}">
              <a16:creationId xmlns:a16="http://schemas.microsoft.com/office/drawing/2014/main" id="{438D55D6-2122-485B-BF89-0041D091BEF9}"/>
            </a:ext>
          </a:extLst>
        </xdr:cNvPr>
        <xdr:cNvCxnSpPr/>
      </xdr:nvCxnSpPr>
      <xdr:spPr>
        <a:xfrm flipV="1">
          <a:off x="8686800" y="14734522"/>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116731</xdr:rowOff>
    </xdr:from>
    <xdr:to>
      <xdr:col>46</xdr:col>
      <xdr:colOff>38100</xdr:colOff>
      <xdr:row>86</xdr:row>
      <xdr:rowOff>46881</xdr:rowOff>
    </xdr:to>
    <xdr:sp macro="" textlink="">
      <xdr:nvSpPr>
        <xdr:cNvPr id="366" name="楕円 365">
          <a:extLst>
            <a:ext uri="{FF2B5EF4-FFF2-40B4-BE49-F238E27FC236}">
              <a16:creationId xmlns:a16="http://schemas.microsoft.com/office/drawing/2014/main" id="{32126757-B53F-416A-B186-2553C2E3B0D9}"/>
            </a:ext>
          </a:extLst>
        </xdr:cNvPr>
        <xdr:cNvSpPr/>
      </xdr:nvSpPr>
      <xdr:spPr>
        <a:xfrm>
          <a:off x="7846060" y="146899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163176</xdr:rowOff>
    </xdr:from>
    <xdr:to>
      <xdr:col>50</xdr:col>
      <xdr:colOff>114300</xdr:colOff>
      <xdr:row>85</xdr:row>
      <xdr:rowOff>167531</xdr:rowOff>
    </xdr:to>
    <xdr:cxnSp macro="">
      <xdr:nvCxnSpPr>
        <xdr:cNvPr id="367" name="直線コネクタ 366">
          <a:extLst>
            <a:ext uri="{FF2B5EF4-FFF2-40B4-BE49-F238E27FC236}">
              <a16:creationId xmlns:a16="http://schemas.microsoft.com/office/drawing/2014/main" id="{DBE0CECC-8C0B-4C45-862C-947288E34EA1}"/>
            </a:ext>
          </a:extLst>
        </xdr:cNvPr>
        <xdr:cNvCxnSpPr/>
      </xdr:nvCxnSpPr>
      <xdr:spPr>
        <a:xfrm flipV="1">
          <a:off x="7889240" y="14738331"/>
          <a:ext cx="79756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120977</xdr:rowOff>
    </xdr:from>
    <xdr:to>
      <xdr:col>41</xdr:col>
      <xdr:colOff>101600</xdr:colOff>
      <xdr:row>86</xdr:row>
      <xdr:rowOff>51127</xdr:rowOff>
    </xdr:to>
    <xdr:sp macro="" textlink="">
      <xdr:nvSpPr>
        <xdr:cNvPr id="368" name="楕円 367">
          <a:extLst>
            <a:ext uri="{FF2B5EF4-FFF2-40B4-BE49-F238E27FC236}">
              <a16:creationId xmlns:a16="http://schemas.microsoft.com/office/drawing/2014/main" id="{75E0FE28-9668-4F73-BEB1-A171121DAC5C}"/>
            </a:ext>
          </a:extLst>
        </xdr:cNvPr>
        <xdr:cNvSpPr/>
      </xdr:nvSpPr>
      <xdr:spPr>
        <a:xfrm>
          <a:off x="7029450" y="146961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167531</xdr:rowOff>
    </xdr:from>
    <xdr:to>
      <xdr:col>45</xdr:col>
      <xdr:colOff>177800</xdr:colOff>
      <xdr:row>86</xdr:row>
      <xdr:rowOff>327</xdr:rowOff>
    </xdr:to>
    <xdr:cxnSp macro="">
      <xdr:nvCxnSpPr>
        <xdr:cNvPr id="369" name="直線コネクタ 368">
          <a:extLst>
            <a:ext uri="{FF2B5EF4-FFF2-40B4-BE49-F238E27FC236}">
              <a16:creationId xmlns:a16="http://schemas.microsoft.com/office/drawing/2014/main" id="{4F43C7DE-AB25-4558-A42C-18D7F287D796}"/>
            </a:ext>
          </a:extLst>
        </xdr:cNvPr>
        <xdr:cNvCxnSpPr/>
      </xdr:nvCxnSpPr>
      <xdr:spPr>
        <a:xfrm flipV="1">
          <a:off x="7084060" y="14744591"/>
          <a:ext cx="80518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125440</xdr:rowOff>
    </xdr:from>
    <xdr:to>
      <xdr:col>36</xdr:col>
      <xdr:colOff>165100</xdr:colOff>
      <xdr:row>86</xdr:row>
      <xdr:rowOff>55590</xdr:rowOff>
    </xdr:to>
    <xdr:sp macro="" textlink="">
      <xdr:nvSpPr>
        <xdr:cNvPr id="370" name="楕円 369">
          <a:extLst>
            <a:ext uri="{FF2B5EF4-FFF2-40B4-BE49-F238E27FC236}">
              <a16:creationId xmlns:a16="http://schemas.microsoft.com/office/drawing/2014/main" id="{FE764B5E-EB8C-4E5C-A9CF-F2536ECDA7E7}"/>
            </a:ext>
          </a:extLst>
        </xdr:cNvPr>
        <xdr:cNvSpPr/>
      </xdr:nvSpPr>
      <xdr:spPr>
        <a:xfrm>
          <a:off x="6231890" y="1470059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327</xdr:rowOff>
    </xdr:from>
    <xdr:to>
      <xdr:col>41</xdr:col>
      <xdr:colOff>50800</xdr:colOff>
      <xdr:row>86</xdr:row>
      <xdr:rowOff>4790</xdr:rowOff>
    </xdr:to>
    <xdr:cxnSp macro="">
      <xdr:nvCxnSpPr>
        <xdr:cNvPr id="371" name="直線コネクタ 370">
          <a:extLst>
            <a:ext uri="{FF2B5EF4-FFF2-40B4-BE49-F238E27FC236}">
              <a16:creationId xmlns:a16="http://schemas.microsoft.com/office/drawing/2014/main" id="{76404D1D-5CA9-4191-A084-00C2A0900CFC}"/>
            </a:ext>
          </a:extLst>
        </xdr:cNvPr>
        <xdr:cNvCxnSpPr/>
      </xdr:nvCxnSpPr>
      <xdr:spPr>
        <a:xfrm flipV="1">
          <a:off x="6286500" y="14745027"/>
          <a:ext cx="79756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89C0302E-3991-4C5C-8E26-A2614E319341}"/>
            </a:ext>
          </a:extLst>
        </xdr:cNvPr>
        <xdr:cNvSpPr txBox="1"/>
      </xdr:nvSpPr>
      <xdr:spPr>
        <a:xfrm>
          <a:off x="8454467" y="141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49545CC8-5172-4A4E-9225-A4C62E0CFB8F}"/>
            </a:ext>
          </a:extLst>
        </xdr:cNvPr>
        <xdr:cNvSpPr txBox="1"/>
      </xdr:nvSpPr>
      <xdr:spPr>
        <a:xfrm>
          <a:off x="7673417" y="1411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95CE4520-7612-4846-8759-8D822F93639B}"/>
            </a:ext>
          </a:extLst>
        </xdr:cNvPr>
        <xdr:cNvSpPr txBox="1"/>
      </xdr:nvSpPr>
      <xdr:spPr>
        <a:xfrm>
          <a:off x="6866332" y="141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558F3A33-E9A1-4AD3-9B19-98737134102B}"/>
            </a:ext>
          </a:extLst>
        </xdr:cNvPr>
        <xdr:cNvSpPr txBox="1"/>
      </xdr:nvSpPr>
      <xdr:spPr>
        <a:xfrm>
          <a:off x="6068772" y="1414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33653</xdr:rowOff>
    </xdr:from>
    <xdr:ext cx="469744" cy="259045"/>
    <xdr:sp macro="" textlink="">
      <xdr:nvSpPr>
        <xdr:cNvPr id="376" name="n_1mainValue【公営住宅】&#10;一人当たり面積">
          <a:extLst>
            <a:ext uri="{FF2B5EF4-FFF2-40B4-BE49-F238E27FC236}">
              <a16:creationId xmlns:a16="http://schemas.microsoft.com/office/drawing/2014/main" id="{4DC19200-2C2A-4AF5-AACB-405221FC198E}"/>
            </a:ext>
          </a:extLst>
        </xdr:cNvPr>
        <xdr:cNvSpPr txBox="1"/>
      </xdr:nvSpPr>
      <xdr:spPr>
        <a:xfrm>
          <a:off x="8454467" y="1477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38008</xdr:rowOff>
    </xdr:from>
    <xdr:ext cx="469744" cy="259045"/>
    <xdr:sp macro="" textlink="">
      <xdr:nvSpPr>
        <xdr:cNvPr id="377" name="n_2mainValue【公営住宅】&#10;一人当たり面積">
          <a:extLst>
            <a:ext uri="{FF2B5EF4-FFF2-40B4-BE49-F238E27FC236}">
              <a16:creationId xmlns:a16="http://schemas.microsoft.com/office/drawing/2014/main" id="{E3A5D25B-6D5F-4A51-AF87-43869CF86178}"/>
            </a:ext>
          </a:extLst>
        </xdr:cNvPr>
        <xdr:cNvSpPr txBox="1"/>
      </xdr:nvSpPr>
      <xdr:spPr>
        <a:xfrm>
          <a:off x="7673417" y="14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42254</xdr:rowOff>
    </xdr:from>
    <xdr:ext cx="469744" cy="259045"/>
    <xdr:sp macro="" textlink="">
      <xdr:nvSpPr>
        <xdr:cNvPr id="378" name="n_3mainValue【公営住宅】&#10;一人当たり面積">
          <a:extLst>
            <a:ext uri="{FF2B5EF4-FFF2-40B4-BE49-F238E27FC236}">
              <a16:creationId xmlns:a16="http://schemas.microsoft.com/office/drawing/2014/main" id="{3108DE6A-4081-40D9-BA8E-71AD06A437CD}"/>
            </a:ext>
          </a:extLst>
        </xdr:cNvPr>
        <xdr:cNvSpPr txBox="1"/>
      </xdr:nvSpPr>
      <xdr:spPr>
        <a:xfrm>
          <a:off x="6866332" y="147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46717</xdr:rowOff>
    </xdr:from>
    <xdr:ext cx="469744" cy="259045"/>
    <xdr:sp macro="" textlink="">
      <xdr:nvSpPr>
        <xdr:cNvPr id="379" name="n_4mainValue【公営住宅】&#10;一人当たり面積">
          <a:extLst>
            <a:ext uri="{FF2B5EF4-FFF2-40B4-BE49-F238E27FC236}">
              <a16:creationId xmlns:a16="http://schemas.microsoft.com/office/drawing/2014/main" id="{1874D668-0C6B-42FB-BFFC-40FAD3323507}"/>
            </a:ext>
          </a:extLst>
        </xdr:cNvPr>
        <xdr:cNvSpPr txBox="1"/>
      </xdr:nvSpPr>
      <xdr:spPr>
        <a:xfrm>
          <a:off x="6068772" y="1479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F61E584-D8D8-43BD-8B24-933372A5D67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9D3A52B-F2EE-4A1F-885B-C2F8960412C8}"/>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4DC15E98-7DEA-4957-9602-A0686F28089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2FCA2FF-2945-4BC3-B7B0-5872057E78C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D494D73D-0944-4995-98E3-DD09C7280C6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6198446-6812-4ECF-A816-D4982827E4E1}"/>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932F353A-415A-4CDB-B976-42E140C55CE9}"/>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C649ABB-EFC0-473C-B149-0293B18DD37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8A59F62-6040-413D-A987-92B840AA287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B60A4D5-311E-4387-8950-3A730F842CD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2F3AAD7-238E-45ED-9281-E5BC992AE8AD}"/>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7F264BA-D2F6-48C7-82F5-FE01A673AF6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8BBCF77-C4E0-461A-9E79-F0536B8A32D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536150F-E646-467F-BB3B-F577CB7D2253}"/>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7C02EB9C-A12B-4F20-8F87-478B5B0A9CD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429097C-6239-424A-B462-C3C289091E4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932437F5-8CF7-409B-A71E-A9B627740C1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5F5D419-B24C-4A0A-8E71-B8DC5AEC98E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E0E8035-7350-4F54-B47B-BA3BA4E3DFBA}"/>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5B69D36-EEDA-4F9A-BA4E-84E91522585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B60CBFB-081E-4363-A9E1-E87FDF69F40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B8EE3B2-A00D-4056-97EB-6FCB04C95C72}"/>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9D3D3AA3-26CA-41BC-A3CE-A6A7723DC5F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9E57730-6756-4D31-BB4A-DADA42C7D43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2F86D84-0EF7-43D2-ABF2-1466390A29B4}"/>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155681C-C15E-4FD1-A84A-76A24102E8E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FEDB8C6-E393-43FC-9EF6-63821B7F156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D61ADDE-E64E-430D-AF53-3AF209B1378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0653865-E665-466C-A292-793EB9519652}"/>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9F0C998-BC49-4A4A-BF16-530FA1133BFF}"/>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A01B88BD-BBD4-4D78-8692-16CAD250AD1C}"/>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492E5AE-98EC-4CEC-8302-DF07D909A841}"/>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525B4E5-08DA-47F1-9F14-EFDDEF3E4C90}"/>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5DADA32-6670-407F-ABA2-AFFC021308EF}"/>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27AA652-537F-41AC-BEAE-0059A25F1B3E}"/>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5AD8377-5766-47D1-968D-19FE976D410B}"/>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E9CA2D1-37DF-4F44-921A-9CCB31679B23}"/>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B12CA6A-0A9B-4257-B08E-4BED71318C94}"/>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8C384E5-C92C-4EA2-BEF6-21B2AA38DA5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EFC4FF1-6884-4BAD-98A6-8B6971DF54D3}"/>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BBE3A2C-C42E-49E0-9058-0F1F7BA70B9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4095D6C-7324-49AD-8D29-67EB97CCB960}"/>
            </a:ext>
          </a:extLst>
        </xdr:cNvPr>
        <xdr:cNvCxnSpPr/>
      </xdr:nvCxnSpPr>
      <xdr:spPr>
        <a:xfrm flipV="1">
          <a:off x="14703424" y="5735683"/>
          <a:ext cx="0" cy="156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A776A67-6B4F-4445-8136-9C6F76173719}"/>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F97B0B23-0823-45F6-9BF8-2EE72060C643}"/>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0DA7445-E952-4DDE-9385-7BF234B66E7D}"/>
            </a:ext>
          </a:extLst>
        </xdr:cNvPr>
        <xdr:cNvSpPr txBox="1"/>
      </xdr:nvSpPr>
      <xdr:spPr>
        <a:xfrm>
          <a:off x="14742160" y="55071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1FB0E7D-65FB-4C10-95AC-58C9FA4407FA}"/>
            </a:ext>
          </a:extLst>
        </xdr:cNvPr>
        <xdr:cNvCxnSpPr/>
      </xdr:nvCxnSpPr>
      <xdr:spPr>
        <a:xfrm>
          <a:off x="14611350" y="5735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542D17B-DD77-4107-AB79-57F137414E52}"/>
            </a:ext>
          </a:extLst>
        </xdr:cNvPr>
        <xdr:cNvSpPr txBox="1"/>
      </xdr:nvSpPr>
      <xdr:spPr>
        <a:xfrm>
          <a:off x="14742160" y="6314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1CBCBEB8-93E4-4338-9AF8-BD3C75D2AE6C}"/>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605EC5B6-C099-42BB-9312-CD7E7599AB85}"/>
            </a:ext>
          </a:extLst>
        </xdr:cNvPr>
        <xdr:cNvSpPr/>
      </xdr:nvSpPr>
      <xdr:spPr>
        <a:xfrm>
          <a:off x="13887450" y="64419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F964335B-E6EA-47CD-BF2F-A694BD1556FD}"/>
            </a:ext>
          </a:extLst>
        </xdr:cNvPr>
        <xdr:cNvSpPr/>
      </xdr:nvSpPr>
      <xdr:spPr>
        <a:xfrm>
          <a:off x="13089890" y="6477907"/>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1A02FBA7-75EC-4F7A-9122-7443A0FC7E87}"/>
            </a:ext>
          </a:extLst>
        </xdr:cNvPr>
        <xdr:cNvSpPr/>
      </xdr:nvSpPr>
      <xdr:spPr>
        <a:xfrm>
          <a:off x="12303760" y="64746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3026AC80-A743-4800-A0C1-DB08B6645DA1}"/>
            </a:ext>
          </a:extLst>
        </xdr:cNvPr>
        <xdr:cNvSpPr/>
      </xdr:nvSpPr>
      <xdr:spPr>
        <a:xfrm>
          <a:off x="11487150" y="6503216"/>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A14AC5-6DA0-480E-8F4D-4AFE3D78ED4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703645-CCC1-42F8-B35B-ECD75D5E43A7}"/>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6833247-8B1C-4A09-B235-A4305AEAF636}"/>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B5A289F-CD0B-4BC1-B622-EBF848D5CF3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9F7FFA7-BEF8-4AF4-92D8-99E9FC3F7A34}"/>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9072</xdr:rowOff>
    </xdr:from>
    <xdr:to>
      <xdr:col>85</xdr:col>
      <xdr:colOff>177800</xdr:colOff>
      <xdr:row>41</xdr:row>
      <xdr:rowOff>110672</xdr:rowOff>
    </xdr:to>
    <xdr:sp macro="" textlink="">
      <xdr:nvSpPr>
        <xdr:cNvPr id="437" name="楕円 436">
          <a:extLst>
            <a:ext uri="{FF2B5EF4-FFF2-40B4-BE49-F238E27FC236}">
              <a16:creationId xmlns:a16="http://schemas.microsoft.com/office/drawing/2014/main" id="{6E80F3ED-CF79-4E41-9D91-614ACFCB819A}"/>
            </a:ext>
          </a:extLst>
        </xdr:cNvPr>
        <xdr:cNvSpPr/>
      </xdr:nvSpPr>
      <xdr:spPr>
        <a:xfrm>
          <a:off x="14649450" y="704042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158949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B0C56CF-2607-499E-A559-75266A0E0571}"/>
            </a:ext>
          </a:extLst>
        </xdr:cNvPr>
        <xdr:cNvSpPr txBox="1"/>
      </xdr:nvSpPr>
      <xdr:spPr>
        <a:xfrm>
          <a:off x="14742160" y="70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xdr:rowOff>
    </xdr:from>
    <xdr:to>
      <xdr:col>81</xdr:col>
      <xdr:colOff>101600</xdr:colOff>
      <xdr:row>41</xdr:row>
      <xdr:rowOff>104140</xdr:rowOff>
    </xdr:to>
    <xdr:sp macro="" textlink="">
      <xdr:nvSpPr>
        <xdr:cNvPr id="439" name="楕円 438">
          <a:extLst>
            <a:ext uri="{FF2B5EF4-FFF2-40B4-BE49-F238E27FC236}">
              <a16:creationId xmlns:a16="http://schemas.microsoft.com/office/drawing/2014/main" id="{C189EEBB-698B-4BFA-B7A8-608ED23E8DF8}"/>
            </a:ext>
          </a:extLst>
        </xdr:cNvPr>
        <xdr:cNvSpPr/>
      </xdr:nvSpPr>
      <xdr:spPr>
        <a:xfrm>
          <a:off x="13887450" y="7031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53340</xdr:rowOff>
    </xdr:from>
    <xdr:to>
      <xdr:col>85</xdr:col>
      <xdr:colOff>127000</xdr:colOff>
      <xdr:row>41</xdr:row>
      <xdr:rowOff>59872</xdr:rowOff>
    </xdr:to>
    <xdr:cxnSp macro="">
      <xdr:nvCxnSpPr>
        <xdr:cNvPr id="440" name="直線コネクタ 439">
          <a:extLst>
            <a:ext uri="{FF2B5EF4-FFF2-40B4-BE49-F238E27FC236}">
              <a16:creationId xmlns:a16="http://schemas.microsoft.com/office/drawing/2014/main" id="{36BB9E0C-C636-43FE-A605-88D58C2C3FED}"/>
            </a:ext>
          </a:extLst>
        </xdr:cNvPr>
        <xdr:cNvCxnSpPr/>
      </xdr:nvCxnSpPr>
      <xdr:spPr>
        <a:xfrm>
          <a:off x="13942060" y="7086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441" name="楕円 440">
          <a:extLst>
            <a:ext uri="{FF2B5EF4-FFF2-40B4-BE49-F238E27FC236}">
              <a16:creationId xmlns:a16="http://schemas.microsoft.com/office/drawing/2014/main" id="{56042DDE-93E3-4833-B582-B7348F2134BE}"/>
            </a:ext>
          </a:extLst>
        </xdr:cNvPr>
        <xdr:cNvSpPr/>
      </xdr:nvSpPr>
      <xdr:spPr>
        <a:xfrm>
          <a:off x="13089890" y="699062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15784</xdr:rowOff>
    </xdr:from>
    <xdr:to>
      <xdr:col>81</xdr:col>
      <xdr:colOff>50800</xdr:colOff>
      <xdr:row>41</xdr:row>
      <xdr:rowOff>53340</xdr:rowOff>
    </xdr:to>
    <xdr:cxnSp macro="">
      <xdr:nvCxnSpPr>
        <xdr:cNvPr id="442" name="直線コネクタ 441">
          <a:extLst>
            <a:ext uri="{FF2B5EF4-FFF2-40B4-BE49-F238E27FC236}">
              <a16:creationId xmlns:a16="http://schemas.microsoft.com/office/drawing/2014/main" id="{36211E6F-A27F-43A2-9BE7-2FB4F273F6F8}"/>
            </a:ext>
          </a:extLst>
        </xdr:cNvPr>
        <xdr:cNvCxnSpPr/>
      </xdr:nvCxnSpPr>
      <xdr:spPr>
        <a:xfrm>
          <a:off x="13144500" y="7049044"/>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97246</xdr:rowOff>
    </xdr:from>
    <xdr:to>
      <xdr:col>72</xdr:col>
      <xdr:colOff>38100</xdr:colOff>
      <xdr:row>41</xdr:row>
      <xdr:rowOff>27396</xdr:rowOff>
    </xdr:to>
    <xdr:sp macro="" textlink="">
      <xdr:nvSpPr>
        <xdr:cNvPr id="443" name="楕円 442">
          <a:extLst>
            <a:ext uri="{FF2B5EF4-FFF2-40B4-BE49-F238E27FC236}">
              <a16:creationId xmlns:a16="http://schemas.microsoft.com/office/drawing/2014/main" id="{8B7DFA1E-6B40-47B6-9785-0E16FE37555F}"/>
            </a:ext>
          </a:extLst>
        </xdr:cNvPr>
        <xdr:cNvSpPr/>
      </xdr:nvSpPr>
      <xdr:spPr>
        <a:xfrm>
          <a:off x="12303760" y="695143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15784</xdr:rowOff>
    </xdr:to>
    <xdr:cxnSp macro="">
      <xdr:nvCxnSpPr>
        <xdr:cNvPr id="444" name="直線コネクタ 443">
          <a:extLst>
            <a:ext uri="{FF2B5EF4-FFF2-40B4-BE49-F238E27FC236}">
              <a16:creationId xmlns:a16="http://schemas.microsoft.com/office/drawing/2014/main" id="{658242EE-2D5B-41F9-BE8A-F7FCDAE0EC07}"/>
            </a:ext>
          </a:extLst>
        </xdr:cNvPr>
        <xdr:cNvCxnSpPr/>
      </xdr:nvCxnSpPr>
      <xdr:spPr>
        <a:xfrm>
          <a:off x="12346940" y="7004141"/>
          <a:ext cx="797560" cy="4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58057</xdr:rowOff>
    </xdr:from>
    <xdr:to>
      <xdr:col>67</xdr:col>
      <xdr:colOff>101600</xdr:colOff>
      <xdr:row>40</xdr:row>
      <xdr:rowOff>159657</xdr:rowOff>
    </xdr:to>
    <xdr:sp macro="" textlink="">
      <xdr:nvSpPr>
        <xdr:cNvPr id="445" name="楕円 444">
          <a:extLst>
            <a:ext uri="{FF2B5EF4-FFF2-40B4-BE49-F238E27FC236}">
              <a16:creationId xmlns:a16="http://schemas.microsoft.com/office/drawing/2014/main" id="{F8C21C3B-9119-4C46-AD1F-8BE513D852F2}"/>
            </a:ext>
          </a:extLst>
        </xdr:cNvPr>
        <xdr:cNvSpPr/>
      </xdr:nvSpPr>
      <xdr:spPr>
        <a:xfrm>
          <a:off x="11487150" y="69122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108857</xdr:rowOff>
    </xdr:from>
    <xdr:to>
      <xdr:col>71</xdr:col>
      <xdr:colOff>177800</xdr:colOff>
      <xdr:row>40</xdr:row>
      <xdr:rowOff>148046</xdr:rowOff>
    </xdr:to>
    <xdr:cxnSp macro="">
      <xdr:nvCxnSpPr>
        <xdr:cNvPr id="446" name="直線コネクタ 445">
          <a:extLst>
            <a:ext uri="{FF2B5EF4-FFF2-40B4-BE49-F238E27FC236}">
              <a16:creationId xmlns:a16="http://schemas.microsoft.com/office/drawing/2014/main" id="{2BF9A62A-E3D6-4BCB-8AB9-D718F49BE5E5}"/>
            </a:ext>
          </a:extLst>
        </xdr:cNvPr>
        <xdr:cNvCxnSpPr/>
      </xdr:nvCxnSpPr>
      <xdr:spPr>
        <a:xfrm>
          <a:off x="11541760" y="6964952"/>
          <a:ext cx="80518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E468A63-E38E-4E74-B22F-D88BDDBE1C6B}"/>
            </a:ext>
          </a:extLst>
        </xdr:cNvPr>
        <xdr:cNvSpPr txBox="1"/>
      </xdr:nvSpPr>
      <xdr:spPr>
        <a:xfrm>
          <a:off x="13738234" y="6222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702D18E-4371-4629-BA95-2E00BAA4F5F0}"/>
            </a:ext>
          </a:extLst>
        </xdr:cNvPr>
        <xdr:cNvSpPr txBox="1"/>
      </xdr:nvSpPr>
      <xdr:spPr>
        <a:xfrm>
          <a:off x="12957184" y="62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50DD182-2056-4CAA-8CF6-92013BF86C1E}"/>
            </a:ext>
          </a:extLst>
        </xdr:cNvPr>
        <xdr:cNvSpPr txBox="1"/>
      </xdr:nvSpPr>
      <xdr:spPr>
        <a:xfrm>
          <a:off x="12171054" y="625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7E37A8A-872C-4045-8915-B5E57094C4DA}"/>
            </a:ext>
          </a:extLst>
        </xdr:cNvPr>
        <xdr:cNvSpPr txBox="1"/>
      </xdr:nvSpPr>
      <xdr:spPr>
        <a:xfrm>
          <a:off x="1135444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95267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634B8B6-6F7F-4086-B7C5-46790D0EFC26}"/>
            </a:ext>
          </a:extLst>
        </xdr:cNvPr>
        <xdr:cNvSpPr txBox="1"/>
      </xdr:nvSpPr>
      <xdr:spPr>
        <a:xfrm>
          <a:off x="1373823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C995905-ED40-4A3E-A8DB-4A319FA65B03}"/>
            </a:ext>
          </a:extLst>
        </xdr:cNvPr>
        <xdr:cNvSpPr txBox="1"/>
      </xdr:nvSpPr>
      <xdr:spPr>
        <a:xfrm>
          <a:off x="12957184" y="708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18523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D377DB66-A6EA-4482-87FD-338FFB06001E}"/>
            </a:ext>
          </a:extLst>
        </xdr:cNvPr>
        <xdr:cNvSpPr txBox="1"/>
      </xdr:nvSpPr>
      <xdr:spPr>
        <a:xfrm>
          <a:off x="12171054" y="705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150784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BD04737-5B0E-47F8-845D-0EB5860836C7}"/>
            </a:ext>
          </a:extLst>
        </xdr:cNvPr>
        <xdr:cNvSpPr txBox="1"/>
      </xdr:nvSpPr>
      <xdr:spPr>
        <a:xfrm>
          <a:off x="113544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F0A3639-66E9-4277-A843-601007F3E75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08091F7-F1DA-4A50-B921-A9100232EEF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B6A17F7-1C25-41A0-B532-A809FA7E2CB6}"/>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CBB7A1F-19E4-441F-A55E-AE77B502398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E1C2F9C-8AC2-4CD2-8225-3A31313112C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92193291-15AD-42D2-9350-B1FEFDFA8004}"/>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E676EE4-82DE-4144-AD6A-772F55F679F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B0D6D96-5A6C-41F7-BC1F-C01CF40EF28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36F22A4-57A3-4809-8580-A4DA0BA0319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C3C9D38-8190-4320-AEEA-09EE85A4E50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192E8B8-0DE0-4AB1-A343-A1D2C298FA19}"/>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88711AD0-7D17-4DCF-BC4B-8A28479AA799}"/>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B62D8F9-177C-40DB-86C2-CB13D4E1A181}"/>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4EFC7B70-695F-485B-9196-AEA416B86955}"/>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046B14C-98CC-40EE-B6C8-618550ACDB14}"/>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25F87943-0FCB-4758-984A-766781D60A40}"/>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DA6D7FC3-74B6-445D-B3FE-0ED617582977}"/>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75FCA6D-3A88-4019-849B-2B805957EC16}"/>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9BD72C5-8B17-4B48-BC66-6A87C05EDA9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AF58644-58E4-419B-98B5-E23D1CEF80C1}"/>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D68D0E7-ADA3-46C3-BF86-C57F76248356}"/>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D2834EF-C00C-416F-9E02-5302937BE0D9}"/>
            </a:ext>
          </a:extLst>
        </xdr:cNvPr>
        <xdr:cNvCxnSpPr/>
      </xdr:nvCxnSpPr>
      <xdr:spPr>
        <a:xfrm flipV="1">
          <a:off x="19947254" y="5698846"/>
          <a:ext cx="0" cy="1424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DFCF0D5-E571-4D30-90A1-C07043956775}"/>
            </a:ext>
          </a:extLst>
        </xdr:cNvPr>
        <xdr:cNvSpPr txBox="1"/>
      </xdr:nvSpPr>
      <xdr:spPr>
        <a:xfrm>
          <a:off x="19985990" y="71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F7F9B466-EEEB-4DD2-9321-8728CF785B7A}"/>
            </a:ext>
          </a:extLst>
        </xdr:cNvPr>
        <xdr:cNvCxnSpPr/>
      </xdr:nvCxnSpPr>
      <xdr:spPr>
        <a:xfrm>
          <a:off x="19885660" y="712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F66CAE0-18C0-4115-921E-07879C3BBF03}"/>
            </a:ext>
          </a:extLst>
        </xdr:cNvPr>
        <xdr:cNvSpPr txBox="1"/>
      </xdr:nvSpPr>
      <xdr:spPr>
        <a:xfrm>
          <a:off x="19985990" y="54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40DD1DDF-663B-40B9-B806-B1D7BB628885}"/>
            </a:ext>
          </a:extLst>
        </xdr:cNvPr>
        <xdr:cNvCxnSpPr/>
      </xdr:nvCxnSpPr>
      <xdr:spPr>
        <a:xfrm>
          <a:off x="19885660" y="5698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AFB03BB-DFEE-4333-ADC3-C3609966E10A}"/>
            </a:ext>
          </a:extLst>
        </xdr:cNvPr>
        <xdr:cNvSpPr txBox="1"/>
      </xdr:nvSpPr>
      <xdr:spPr>
        <a:xfrm>
          <a:off x="19985990" y="657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1D871E8C-CF6B-447B-9BD9-37DD7CA22ECC}"/>
            </a:ext>
          </a:extLst>
        </xdr:cNvPr>
        <xdr:cNvSpPr/>
      </xdr:nvSpPr>
      <xdr:spPr>
        <a:xfrm>
          <a:off x="19904710" y="67132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B191B3F2-20FD-441C-92D3-E8D7625051FC}"/>
            </a:ext>
          </a:extLst>
        </xdr:cNvPr>
        <xdr:cNvSpPr/>
      </xdr:nvSpPr>
      <xdr:spPr>
        <a:xfrm>
          <a:off x="19161760" y="67279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A7FF922C-E2D8-42BC-B234-62291D53F9D3}"/>
            </a:ext>
          </a:extLst>
        </xdr:cNvPr>
        <xdr:cNvSpPr/>
      </xdr:nvSpPr>
      <xdr:spPr>
        <a:xfrm>
          <a:off x="18345150" y="67353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6826E38-E844-4FCB-89C2-F6F460BF7D22}"/>
            </a:ext>
          </a:extLst>
        </xdr:cNvPr>
        <xdr:cNvSpPr/>
      </xdr:nvSpPr>
      <xdr:spPr>
        <a:xfrm>
          <a:off x="17547590" y="6746392"/>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946A4101-8F6A-4FE4-8F41-D21BF3A2523E}"/>
            </a:ext>
          </a:extLst>
        </xdr:cNvPr>
        <xdr:cNvSpPr/>
      </xdr:nvSpPr>
      <xdr:spPr>
        <a:xfrm>
          <a:off x="16761460" y="673717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8A63188-58A6-4D0C-A762-8A4E2354381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649D3E8-F469-40BD-8A4D-46960068CF1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F44D893-4CE1-4CE8-9F40-63DA62F7FD4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6ED4486-BFD4-4A56-84E4-FBD9731EAEC0}"/>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5335E6CC-A7E1-42CE-8FC7-CBCB1AAB033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104496</xdr:rowOff>
    </xdr:from>
    <xdr:to>
      <xdr:col>116</xdr:col>
      <xdr:colOff>114300</xdr:colOff>
      <xdr:row>40</xdr:row>
      <xdr:rowOff>34646</xdr:rowOff>
    </xdr:to>
    <xdr:sp macro="" textlink="">
      <xdr:nvSpPr>
        <xdr:cNvPr id="492" name="楕円 491">
          <a:extLst>
            <a:ext uri="{FF2B5EF4-FFF2-40B4-BE49-F238E27FC236}">
              <a16:creationId xmlns:a16="http://schemas.microsoft.com/office/drawing/2014/main" id="{E53FD08A-4131-455E-8EEE-653F4D92A908}"/>
            </a:ext>
          </a:extLst>
        </xdr:cNvPr>
        <xdr:cNvSpPr/>
      </xdr:nvSpPr>
      <xdr:spPr>
        <a:xfrm>
          <a:off x="19904710" y="67891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82923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2D200C8-F33A-4E72-838C-AE5616B6CF5E}"/>
            </a:ext>
          </a:extLst>
        </xdr:cNvPr>
        <xdr:cNvSpPr txBox="1"/>
      </xdr:nvSpPr>
      <xdr:spPr>
        <a:xfrm>
          <a:off x="19985990" y="67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110896</xdr:rowOff>
    </xdr:from>
    <xdr:to>
      <xdr:col>112</xdr:col>
      <xdr:colOff>38100</xdr:colOff>
      <xdr:row>40</xdr:row>
      <xdr:rowOff>41046</xdr:rowOff>
    </xdr:to>
    <xdr:sp macro="" textlink="">
      <xdr:nvSpPr>
        <xdr:cNvPr id="494" name="楕円 493">
          <a:extLst>
            <a:ext uri="{FF2B5EF4-FFF2-40B4-BE49-F238E27FC236}">
              <a16:creationId xmlns:a16="http://schemas.microsoft.com/office/drawing/2014/main" id="{44051039-E4EC-497C-A3BA-88E11E543B11}"/>
            </a:ext>
          </a:extLst>
        </xdr:cNvPr>
        <xdr:cNvSpPr/>
      </xdr:nvSpPr>
      <xdr:spPr>
        <a:xfrm>
          <a:off x="19161760" y="67974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155296</xdr:rowOff>
    </xdr:from>
    <xdr:to>
      <xdr:col>116</xdr:col>
      <xdr:colOff>63500</xdr:colOff>
      <xdr:row>39</xdr:row>
      <xdr:rowOff>161696</xdr:rowOff>
    </xdr:to>
    <xdr:cxnSp macro="">
      <xdr:nvCxnSpPr>
        <xdr:cNvPr id="495" name="直線コネクタ 494">
          <a:extLst>
            <a:ext uri="{FF2B5EF4-FFF2-40B4-BE49-F238E27FC236}">
              <a16:creationId xmlns:a16="http://schemas.microsoft.com/office/drawing/2014/main" id="{20544A23-8A85-47D0-A793-8E4C7669E0EE}"/>
            </a:ext>
          </a:extLst>
        </xdr:cNvPr>
        <xdr:cNvCxnSpPr/>
      </xdr:nvCxnSpPr>
      <xdr:spPr>
        <a:xfrm flipV="1">
          <a:off x="19204940" y="6841846"/>
          <a:ext cx="74295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6" name="楕円 495">
          <a:extLst>
            <a:ext uri="{FF2B5EF4-FFF2-40B4-BE49-F238E27FC236}">
              <a16:creationId xmlns:a16="http://schemas.microsoft.com/office/drawing/2014/main" id="{2BE0DB46-3F7A-4C55-A264-E29C2CE93812}"/>
            </a:ext>
          </a:extLst>
        </xdr:cNvPr>
        <xdr:cNvSpPr/>
      </xdr:nvSpPr>
      <xdr:spPr>
        <a:xfrm>
          <a:off x="18345150" y="68075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161696</xdr:rowOff>
    </xdr:from>
    <xdr:to>
      <xdr:col>111</xdr:col>
      <xdr:colOff>177800</xdr:colOff>
      <xdr:row>39</xdr:row>
      <xdr:rowOff>169926</xdr:rowOff>
    </xdr:to>
    <xdr:cxnSp macro="">
      <xdr:nvCxnSpPr>
        <xdr:cNvPr id="497" name="直線コネクタ 496">
          <a:extLst>
            <a:ext uri="{FF2B5EF4-FFF2-40B4-BE49-F238E27FC236}">
              <a16:creationId xmlns:a16="http://schemas.microsoft.com/office/drawing/2014/main" id="{E6824816-B98E-4999-A6FE-9544E503B0A1}"/>
            </a:ext>
          </a:extLst>
        </xdr:cNvPr>
        <xdr:cNvCxnSpPr/>
      </xdr:nvCxnSpPr>
      <xdr:spPr>
        <a:xfrm flipV="1">
          <a:off x="18399760" y="6850151"/>
          <a:ext cx="80518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126441</xdr:rowOff>
    </xdr:from>
    <xdr:to>
      <xdr:col>102</xdr:col>
      <xdr:colOff>165100</xdr:colOff>
      <xdr:row>40</xdr:row>
      <xdr:rowOff>56591</xdr:rowOff>
    </xdr:to>
    <xdr:sp macro="" textlink="">
      <xdr:nvSpPr>
        <xdr:cNvPr id="498" name="楕円 497">
          <a:extLst>
            <a:ext uri="{FF2B5EF4-FFF2-40B4-BE49-F238E27FC236}">
              <a16:creationId xmlns:a16="http://schemas.microsoft.com/office/drawing/2014/main" id="{4685930C-DCFA-4616-AB26-418087AE4A06}"/>
            </a:ext>
          </a:extLst>
        </xdr:cNvPr>
        <xdr:cNvSpPr/>
      </xdr:nvSpPr>
      <xdr:spPr>
        <a:xfrm>
          <a:off x="17547590" y="681680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169926</xdr:rowOff>
    </xdr:from>
    <xdr:to>
      <xdr:col>107</xdr:col>
      <xdr:colOff>50800</xdr:colOff>
      <xdr:row>40</xdr:row>
      <xdr:rowOff>5791</xdr:rowOff>
    </xdr:to>
    <xdr:cxnSp macro="">
      <xdr:nvCxnSpPr>
        <xdr:cNvPr id="499" name="直線コネクタ 498">
          <a:extLst>
            <a:ext uri="{FF2B5EF4-FFF2-40B4-BE49-F238E27FC236}">
              <a16:creationId xmlns:a16="http://schemas.microsoft.com/office/drawing/2014/main" id="{4105AE6B-D9B3-4300-BAD3-A889830352AD}"/>
            </a:ext>
          </a:extLst>
        </xdr:cNvPr>
        <xdr:cNvCxnSpPr/>
      </xdr:nvCxnSpPr>
      <xdr:spPr>
        <a:xfrm flipV="1">
          <a:off x="17602200" y="6860286"/>
          <a:ext cx="79756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134671</xdr:rowOff>
    </xdr:from>
    <xdr:to>
      <xdr:col>98</xdr:col>
      <xdr:colOff>38100</xdr:colOff>
      <xdr:row>40</xdr:row>
      <xdr:rowOff>64821</xdr:rowOff>
    </xdr:to>
    <xdr:sp macro="" textlink="">
      <xdr:nvSpPr>
        <xdr:cNvPr id="500" name="楕円 499">
          <a:extLst>
            <a:ext uri="{FF2B5EF4-FFF2-40B4-BE49-F238E27FC236}">
              <a16:creationId xmlns:a16="http://schemas.microsoft.com/office/drawing/2014/main" id="{3949D593-5D67-4F9C-8038-19740796550A}"/>
            </a:ext>
          </a:extLst>
        </xdr:cNvPr>
        <xdr:cNvSpPr/>
      </xdr:nvSpPr>
      <xdr:spPr>
        <a:xfrm>
          <a:off x="16761460" y="68174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xdr:rowOff>
    </xdr:from>
    <xdr:to>
      <xdr:col>102</xdr:col>
      <xdr:colOff>114300</xdr:colOff>
      <xdr:row>40</xdr:row>
      <xdr:rowOff>14021</xdr:rowOff>
    </xdr:to>
    <xdr:cxnSp macro="">
      <xdr:nvCxnSpPr>
        <xdr:cNvPr id="501" name="直線コネクタ 500">
          <a:extLst>
            <a:ext uri="{FF2B5EF4-FFF2-40B4-BE49-F238E27FC236}">
              <a16:creationId xmlns:a16="http://schemas.microsoft.com/office/drawing/2014/main" id="{69A9E212-7ADD-4629-BDBA-AC15B1EB57A7}"/>
            </a:ext>
          </a:extLst>
        </xdr:cNvPr>
        <xdr:cNvCxnSpPr/>
      </xdr:nvCxnSpPr>
      <xdr:spPr>
        <a:xfrm flipV="1">
          <a:off x="16804640" y="6865696"/>
          <a:ext cx="79756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83D3435-AA17-43ED-9F1D-F1340CDD4732}"/>
            </a:ext>
          </a:extLst>
        </xdr:cNvPr>
        <xdr:cNvSpPr txBox="1"/>
      </xdr:nvSpPr>
      <xdr:spPr>
        <a:xfrm>
          <a:off x="18982132" y="65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4B08D3D9-3D5F-4CC4-A18C-222C7A221322}"/>
            </a:ext>
          </a:extLst>
        </xdr:cNvPr>
        <xdr:cNvSpPr txBox="1"/>
      </xdr:nvSpPr>
      <xdr:spPr>
        <a:xfrm>
          <a:off x="18182032" y="65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BAD33D6-D64E-4103-A49B-B452D5AF29D7}"/>
            </a:ext>
          </a:extLst>
        </xdr:cNvPr>
        <xdr:cNvSpPr txBox="1"/>
      </xdr:nvSpPr>
      <xdr:spPr>
        <a:xfrm>
          <a:off x="17384472"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AB2B7E83-6A88-4742-9FC6-1C44DFB6A8E0}"/>
            </a:ext>
          </a:extLst>
        </xdr:cNvPr>
        <xdr:cNvSpPr txBox="1"/>
      </xdr:nvSpPr>
      <xdr:spPr>
        <a:xfrm>
          <a:off x="16588817" y="651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32173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DC8EE07-1C38-4785-B9CD-2DF9218A12E3}"/>
            </a:ext>
          </a:extLst>
        </xdr:cNvPr>
        <xdr:cNvSpPr txBox="1"/>
      </xdr:nvSpPr>
      <xdr:spPr>
        <a:xfrm>
          <a:off x="18982132" y="68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DB89D14-CD8E-40CC-AE4F-8475B67575E0}"/>
            </a:ext>
          </a:extLst>
        </xdr:cNvPr>
        <xdr:cNvSpPr txBox="1"/>
      </xdr:nvSpPr>
      <xdr:spPr>
        <a:xfrm>
          <a:off x="18182032"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47718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BB22F44-E7C3-41D4-B213-A9D777A27C6B}"/>
            </a:ext>
          </a:extLst>
        </xdr:cNvPr>
        <xdr:cNvSpPr txBox="1"/>
      </xdr:nvSpPr>
      <xdr:spPr>
        <a:xfrm>
          <a:off x="17384472" y="69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55948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C907CBD-A7C0-4AEC-960A-DA3DD52B69D9}"/>
            </a:ext>
          </a:extLst>
        </xdr:cNvPr>
        <xdr:cNvSpPr txBox="1"/>
      </xdr:nvSpPr>
      <xdr:spPr>
        <a:xfrm>
          <a:off x="16588817" y="691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911D811-9AF2-497C-93D9-E921947D40E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E1751600-4E62-4D40-A585-5EA63478DC4D}"/>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9437BC8-BFAE-49E3-A949-5BB4826A05F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82CB46B-A97F-4FA5-A252-924BDF7949E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DAFB42D-E4F2-4047-8CE0-D047752A30A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17CB71B-61D4-4FC1-B6D0-87AE76F223FE}"/>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F678C165-8A6D-46FC-A4A6-C4F43731ECD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51504C5-0376-45B3-A21E-6DDCFDD8818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4E6D23A3-8066-49CE-9CB2-5A5AEF7152F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38F1ACDC-7EC8-474C-8BC8-7BE70E4C40D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CE59C44F-FFE8-4A41-B62B-218F4BA8738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AFBAAEA5-B8BF-4EA8-9F0C-AF6248A858A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15F0C67F-95AA-414F-8A01-D701A0271FD4}"/>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CF1CADFB-C496-4D16-8656-9369C9DC9E7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EB2B176E-3B2C-4F12-A554-2F76F3AF41D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9626E408-85DB-49A2-A8DC-8A986D42126E}"/>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AF38DC74-E767-4088-A5C2-D1A165403A0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ECFA01AC-EC79-42E7-A0F0-11BB1696D50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29C56B19-8469-46AD-9CE2-526B9E1808B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E941ABB0-DD79-4E49-BE6B-F24D98D6191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48112099-12E9-4BBE-898F-6A3B7A08C2E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817895D4-9CAE-45CC-9D4D-6B6947C13BDC}"/>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55D12224-FA26-4734-962C-BBCCC9D42F9C}"/>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8FA7A435-A21D-4391-8220-B74264CE1EA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21DCBF71-0DFD-40E9-A9E5-3223FC9BFCB1}"/>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3751B3EF-CC4B-42EA-96C3-ED81BC6E2CC8}"/>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4CC7BC81-720C-4319-9457-631FC174720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EC8F6444-DDC6-4FA9-98B1-DD1F40E14168}"/>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2552E720-D73F-452C-B549-08142D2EA0E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BF5090AC-A1EE-4924-8167-9ABC1BCB82B4}"/>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EE349453-AE83-439A-8FE6-68B808A3913C}"/>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1B44A5B3-5746-4DC3-AD3F-554DFE020172}"/>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2ABA2FC8-1848-4C94-8533-FA3DCA9C3301}"/>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403838F1-7F42-4DD5-9600-7F83A5C97A9A}"/>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9436DDCE-56FA-4673-AC25-4EA6B8D43A3A}"/>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2846CAA4-E360-4DB3-9963-7020EDF39CFA}"/>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C5B50BA6-81A1-4EB2-AFB7-10B2DB768AE8}"/>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26E077FB-7497-4B9C-BB63-94D905A522EE}"/>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4AA2CCCE-AB49-4358-AB2B-869D2EFF5F55}"/>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9CD2832D-B2CE-4512-B91F-E86FB54D6100}"/>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7F77C065-0F02-41BA-98B7-673430A49BE8}"/>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D96FD437-1BD1-4F79-829C-4FA2E8753742}"/>
            </a:ext>
          </a:extLst>
        </xdr:cNvPr>
        <xdr:cNvCxnSpPr/>
      </xdr:nvCxnSpPr>
      <xdr:spPr>
        <a:xfrm flipV="1">
          <a:off x="14703424" y="13422903"/>
          <a:ext cx="0" cy="149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FC161C7F-2F3D-4567-8BD7-49707B9788DD}"/>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CAECA623-4008-409E-B5F0-0CBF3AC2A9CB}"/>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4" name="【児童館】&#10;有形固定資産減価償却率最大値テキスト">
          <a:extLst>
            <a:ext uri="{FF2B5EF4-FFF2-40B4-BE49-F238E27FC236}">
              <a16:creationId xmlns:a16="http://schemas.microsoft.com/office/drawing/2014/main" id="{CE6459B8-BE08-4B29-B4B2-987DAE4E40DA}"/>
            </a:ext>
          </a:extLst>
        </xdr:cNvPr>
        <xdr:cNvSpPr txBox="1"/>
      </xdr:nvSpPr>
      <xdr:spPr>
        <a:xfrm>
          <a:off x="14742160" y="13200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5" name="直線コネクタ 554">
          <a:extLst>
            <a:ext uri="{FF2B5EF4-FFF2-40B4-BE49-F238E27FC236}">
              <a16:creationId xmlns:a16="http://schemas.microsoft.com/office/drawing/2014/main" id="{CAA0A8ED-E474-41A5-AB6F-915AC70A1D82}"/>
            </a:ext>
          </a:extLst>
        </xdr:cNvPr>
        <xdr:cNvCxnSpPr/>
      </xdr:nvCxnSpPr>
      <xdr:spPr>
        <a:xfrm>
          <a:off x="14611350" y="13422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556" name="【児童館】&#10;有形固定資産減価償却率平均値テキスト">
          <a:extLst>
            <a:ext uri="{FF2B5EF4-FFF2-40B4-BE49-F238E27FC236}">
              <a16:creationId xmlns:a16="http://schemas.microsoft.com/office/drawing/2014/main" id="{372EEC3E-35D6-4A3B-BFBB-3D0AA4851A83}"/>
            </a:ext>
          </a:extLst>
        </xdr:cNvPr>
        <xdr:cNvSpPr txBox="1"/>
      </xdr:nvSpPr>
      <xdr:spPr>
        <a:xfrm>
          <a:off x="14742160" y="14078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7" name="フローチャート: 判断 556">
          <a:extLst>
            <a:ext uri="{FF2B5EF4-FFF2-40B4-BE49-F238E27FC236}">
              <a16:creationId xmlns:a16="http://schemas.microsoft.com/office/drawing/2014/main" id="{5662E9B9-F26B-4845-9BD6-BBE4ED11E9CD}"/>
            </a:ext>
          </a:extLst>
        </xdr:cNvPr>
        <xdr:cNvSpPr/>
      </xdr:nvSpPr>
      <xdr:spPr>
        <a:xfrm>
          <a:off x="14649450" y="142307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8" name="フローチャート: 判断 557">
          <a:extLst>
            <a:ext uri="{FF2B5EF4-FFF2-40B4-BE49-F238E27FC236}">
              <a16:creationId xmlns:a16="http://schemas.microsoft.com/office/drawing/2014/main" id="{0B8B9585-4CFC-4E17-9394-676685E4BB27}"/>
            </a:ext>
          </a:extLst>
        </xdr:cNvPr>
        <xdr:cNvSpPr/>
      </xdr:nvSpPr>
      <xdr:spPr>
        <a:xfrm>
          <a:off x="13887450" y="142195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9" name="フローチャート: 判断 558">
          <a:extLst>
            <a:ext uri="{FF2B5EF4-FFF2-40B4-BE49-F238E27FC236}">
              <a16:creationId xmlns:a16="http://schemas.microsoft.com/office/drawing/2014/main" id="{FCDF5CC7-C541-43B4-9793-E72765D2C3D0}"/>
            </a:ext>
          </a:extLst>
        </xdr:cNvPr>
        <xdr:cNvSpPr/>
      </xdr:nvSpPr>
      <xdr:spPr>
        <a:xfrm>
          <a:off x="13089890" y="14275073"/>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60" name="フローチャート: 判断 559">
          <a:extLst>
            <a:ext uri="{FF2B5EF4-FFF2-40B4-BE49-F238E27FC236}">
              <a16:creationId xmlns:a16="http://schemas.microsoft.com/office/drawing/2014/main" id="{2BC59C21-817E-4055-B8EB-0CB9FDAC6C85}"/>
            </a:ext>
          </a:extLst>
        </xdr:cNvPr>
        <xdr:cNvSpPr/>
      </xdr:nvSpPr>
      <xdr:spPr>
        <a:xfrm>
          <a:off x="12303760" y="141958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61" name="フローチャート: 判断 560">
          <a:extLst>
            <a:ext uri="{FF2B5EF4-FFF2-40B4-BE49-F238E27FC236}">
              <a16:creationId xmlns:a16="http://schemas.microsoft.com/office/drawing/2014/main" id="{5DFE09C8-4275-4524-8A62-4F444C59EF72}"/>
            </a:ext>
          </a:extLst>
        </xdr:cNvPr>
        <xdr:cNvSpPr/>
      </xdr:nvSpPr>
      <xdr:spPr>
        <a:xfrm>
          <a:off x="11487150" y="1425656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5C18A6A-683E-496B-8677-7C13CE0C163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2FF4CBA-B023-49A6-A9B3-86D5A4C2C87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B01A0CC1-FEBD-4849-B558-501F4A8915A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5A59BB6-6C8F-428F-A78B-501E86BCB952}"/>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E5B87E70-F342-4735-817F-01D1AC4EC6C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46082</xdr:rowOff>
    </xdr:from>
    <xdr:to>
      <xdr:col>85</xdr:col>
      <xdr:colOff>177800</xdr:colOff>
      <xdr:row>84</xdr:row>
      <xdr:rowOff>147682</xdr:rowOff>
    </xdr:to>
    <xdr:sp macro="" textlink="">
      <xdr:nvSpPr>
        <xdr:cNvPr id="567" name="楕円 566">
          <a:extLst>
            <a:ext uri="{FF2B5EF4-FFF2-40B4-BE49-F238E27FC236}">
              <a16:creationId xmlns:a16="http://schemas.microsoft.com/office/drawing/2014/main" id="{07159960-A2EE-4CDC-926F-220CD88829A8}"/>
            </a:ext>
          </a:extLst>
        </xdr:cNvPr>
        <xdr:cNvSpPr/>
      </xdr:nvSpPr>
      <xdr:spPr>
        <a:xfrm>
          <a:off x="14649450" y="144497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24509</xdr:rowOff>
    </xdr:from>
    <xdr:ext cx="405111" cy="259045"/>
    <xdr:sp macro="" textlink="">
      <xdr:nvSpPr>
        <xdr:cNvPr id="568" name="【児童館】&#10;有形固定資産減価償却率該当値テキスト">
          <a:extLst>
            <a:ext uri="{FF2B5EF4-FFF2-40B4-BE49-F238E27FC236}">
              <a16:creationId xmlns:a16="http://schemas.microsoft.com/office/drawing/2014/main" id="{C224541F-EDA6-468A-A3A8-1043222E22DB}"/>
            </a:ext>
          </a:extLst>
        </xdr:cNvPr>
        <xdr:cNvSpPr txBox="1"/>
      </xdr:nvSpPr>
      <xdr:spPr>
        <a:xfrm>
          <a:off x="14742160" y="1442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65677</xdr:rowOff>
    </xdr:from>
    <xdr:to>
      <xdr:col>81</xdr:col>
      <xdr:colOff>101600</xdr:colOff>
      <xdr:row>86</xdr:row>
      <xdr:rowOff>167277</xdr:rowOff>
    </xdr:to>
    <xdr:sp macro="" textlink="">
      <xdr:nvSpPr>
        <xdr:cNvPr id="569" name="楕円 568">
          <a:extLst>
            <a:ext uri="{FF2B5EF4-FFF2-40B4-BE49-F238E27FC236}">
              <a16:creationId xmlns:a16="http://schemas.microsoft.com/office/drawing/2014/main" id="{16A211B5-BF96-4929-BC2F-873BBFB102D5}"/>
            </a:ext>
          </a:extLst>
        </xdr:cNvPr>
        <xdr:cNvSpPr/>
      </xdr:nvSpPr>
      <xdr:spPr>
        <a:xfrm>
          <a:off x="13887450" y="148084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96882</xdr:rowOff>
    </xdr:from>
    <xdr:to>
      <xdr:col>85</xdr:col>
      <xdr:colOff>127000</xdr:colOff>
      <xdr:row>86</xdr:row>
      <xdr:rowOff>116477</xdr:rowOff>
    </xdr:to>
    <xdr:cxnSp macro="">
      <xdr:nvCxnSpPr>
        <xdr:cNvPr id="570" name="直線コネクタ 569">
          <a:extLst>
            <a:ext uri="{FF2B5EF4-FFF2-40B4-BE49-F238E27FC236}">
              <a16:creationId xmlns:a16="http://schemas.microsoft.com/office/drawing/2014/main" id="{79C33ADD-542F-40B0-AF52-AE80AC94A896}"/>
            </a:ext>
          </a:extLst>
        </xdr:cNvPr>
        <xdr:cNvCxnSpPr/>
      </xdr:nvCxnSpPr>
      <xdr:spPr>
        <a:xfrm flipV="1">
          <a:off x="13942060" y="14494872"/>
          <a:ext cx="762000" cy="36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33020</xdr:rowOff>
    </xdr:from>
    <xdr:to>
      <xdr:col>76</xdr:col>
      <xdr:colOff>165100</xdr:colOff>
      <xdr:row>86</xdr:row>
      <xdr:rowOff>134620</xdr:rowOff>
    </xdr:to>
    <xdr:sp macro="" textlink="">
      <xdr:nvSpPr>
        <xdr:cNvPr id="571" name="楕円 570">
          <a:extLst>
            <a:ext uri="{FF2B5EF4-FFF2-40B4-BE49-F238E27FC236}">
              <a16:creationId xmlns:a16="http://schemas.microsoft.com/office/drawing/2014/main" id="{D5A846F0-4771-4BDB-9F09-889E390B4369}"/>
            </a:ext>
          </a:extLst>
        </xdr:cNvPr>
        <xdr:cNvSpPr/>
      </xdr:nvSpPr>
      <xdr:spPr>
        <a:xfrm>
          <a:off x="13089890" y="1477581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83820</xdr:rowOff>
    </xdr:from>
    <xdr:to>
      <xdr:col>81</xdr:col>
      <xdr:colOff>50800</xdr:colOff>
      <xdr:row>86</xdr:row>
      <xdr:rowOff>116477</xdr:rowOff>
    </xdr:to>
    <xdr:cxnSp macro="">
      <xdr:nvCxnSpPr>
        <xdr:cNvPr id="572" name="直線コネクタ 571">
          <a:extLst>
            <a:ext uri="{FF2B5EF4-FFF2-40B4-BE49-F238E27FC236}">
              <a16:creationId xmlns:a16="http://schemas.microsoft.com/office/drawing/2014/main" id="{65BF3DC9-1CB5-4250-909B-75842398D177}"/>
            </a:ext>
          </a:extLst>
        </xdr:cNvPr>
        <xdr:cNvCxnSpPr/>
      </xdr:nvCxnSpPr>
      <xdr:spPr>
        <a:xfrm>
          <a:off x="13144500" y="14830425"/>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363</xdr:rowOff>
    </xdr:from>
    <xdr:to>
      <xdr:col>72</xdr:col>
      <xdr:colOff>38100</xdr:colOff>
      <xdr:row>86</xdr:row>
      <xdr:rowOff>101963</xdr:rowOff>
    </xdr:to>
    <xdr:sp macro="" textlink="">
      <xdr:nvSpPr>
        <xdr:cNvPr id="573" name="楕円 572">
          <a:extLst>
            <a:ext uri="{FF2B5EF4-FFF2-40B4-BE49-F238E27FC236}">
              <a16:creationId xmlns:a16="http://schemas.microsoft.com/office/drawing/2014/main" id="{478CC2D7-0051-42CE-9682-56E9997A9FF3}"/>
            </a:ext>
          </a:extLst>
        </xdr:cNvPr>
        <xdr:cNvSpPr/>
      </xdr:nvSpPr>
      <xdr:spPr>
        <a:xfrm>
          <a:off x="12303760" y="14745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51163</xdr:rowOff>
    </xdr:from>
    <xdr:to>
      <xdr:col>76</xdr:col>
      <xdr:colOff>114300</xdr:colOff>
      <xdr:row>86</xdr:row>
      <xdr:rowOff>83820</xdr:rowOff>
    </xdr:to>
    <xdr:cxnSp macro="">
      <xdr:nvCxnSpPr>
        <xdr:cNvPr id="574" name="直線コネクタ 573">
          <a:extLst>
            <a:ext uri="{FF2B5EF4-FFF2-40B4-BE49-F238E27FC236}">
              <a16:creationId xmlns:a16="http://schemas.microsoft.com/office/drawing/2014/main" id="{FD7A1034-CE55-4570-B397-B93F3B2E7715}"/>
            </a:ext>
          </a:extLst>
        </xdr:cNvPr>
        <xdr:cNvCxnSpPr/>
      </xdr:nvCxnSpPr>
      <xdr:spPr>
        <a:xfrm>
          <a:off x="12346940" y="14799673"/>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139156</xdr:rowOff>
    </xdr:from>
    <xdr:to>
      <xdr:col>67</xdr:col>
      <xdr:colOff>101600</xdr:colOff>
      <xdr:row>86</xdr:row>
      <xdr:rowOff>69306</xdr:rowOff>
    </xdr:to>
    <xdr:sp macro="" textlink="">
      <xdr:nvSpPr>
        <xdr:cNvPr id="575" name="楕円 574">
          <a:extLst>
            <a:ext uri="{FF2B5EF4-FFF2-40B4-BE49-F238E27FC236}">
              <a16:creationId xmlns:a16="http://schemas.microsoft.com/office/drawing/2014/main" id="{D2485F6E-FEF5-47A1-A8E5-F5757182B007}"/>
            </a:ext>
          </a:extLst>
        </xdr:cNvPr>
        <xdr:cNvSpPr/>
      </xdr:nvSpPr>
      <xdr:spPr>
        <a:xfrm>
          <a:off x="11487150" y="147085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18506</xdr:rowOff>
    </xdr:from>
    <xdr:to>
      <xdr:col>71</xdr:col>
      <xdr:colOff>177800</xdr:colOff>
      <xdr:row>86</xdr:row>
      <xdr:rowOff>51163</xdr:rowOff>
    </xdr:to>
    <xdr:cxnSp macro="">
      <xdr:nvCxnSpPr>
        <xdr:cNvPr id="576" name="直線コネクタ 575">
          <a:extLst>
            <a:ext uri="{FF2B5EF4-FFF2-40B4-BE49-F238E27FC236}">
              <a16:creationId xmlns:a16="http://schemas.microsoft.com/office/drawing/2014/main" id="{FE77D323-3FD3-411A-805A-3AC674632DF8}"/>
            </a:ext>
          </a:extLst>
        </xdr:cNvPr>
        <xdr:cNvCxnSpPr/>
      </xdr:nvCxnSpPr>
      <xdr:spPr>
        <a:xfrm>
          <a:off x="11541760" y="14767016"/>
          <a:ext cx="80518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577" name="n_1aveValue【児童館】&#10;有形固定資産減価償却率">
          <a:extLst>
            <a:ext uri="{FF2B5EF4-FFF2-40B4-BE49-F238E27FC236}">
              <a16:creationId xmlns:a16="http://schemas.microsoft.com/office/drawing/2014/main" id="{210A6CBA-75B6-4A77-B641-B26252E06F22}"/>
            </a:ext>
          </a:extLst>
        </xdr:cNvPr>
        <xdr:cNvSpPr txBox="1"/>
      </xdr:nvSpPr>
      <xdr:spPr>
        <a:xfrm>
          <a:off x="1373823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8" name="n_2aveValue【児童館】&#10;有形固定資産減価償却率">
          <a:extLst>
            <a:ext uri="{FF2B5EF4-FFF2-40B4-BE49-F238E27FC236}">
              <a16:creationId xmlns:a16="http://schemas.microsoft.com/office/drawing/2014/main" id="{102D8C96-FC4E-4C72-94C7-AF0E178554DE}"/>
            </a:ext>
          </a:extLst>
        </xdr:cNvPr>
        <xdr:cNvSpPr txBox="1"/>
      </xdr:nvSpPr>
      <xdr:spPr>
        <a:xfrm>
          <a:off x="12957184" y="14050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579" name="n_3aveValue【児童館】&#10;有形固定資産減価償却率">
          <a:extLst>
            <a:ext uri="{FF2B5EF4-FFF2-40B4-BE49-F238E27FC236}">
              <a16:creationId xmlns:a16="http://schemas.microsoft.com/office/drawing/2014/main" id="{94E85425-A24F-4994-B943-7544778A8046}"/>
            </a:ext>
          </a:extLst>
        </xdr:cNvPr>
        <xdr:cNvSpPr txBox="1"/>
      </xdr:nvSpPr>
      <xdr:spPr>
        <a:xfrm>
          <a:off x="12171054" y="1397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580" name="n_4aveValue【児童館】&#10;有形固定資産減価償却率">
          <a:extLst>
            <a:ext uri="{FF2B5EF4-FFF2-40B4-BE49-F238E27FC236}">
              <a16:creationId xmlns:a16="http://schemas.microsoft.com/office/drawing/2014/main" id="{2C773C27-AC2E-4BA1-9342-F2F567F32FA7}"/>
            </a:ext>
          </a:extLst>
        </xdr:cNvPr>
        <xdr:cNvSpPr txBox="1"/>
      </xdr:nvSpPr>
      <xdr:spPr>
        <a:xfrm>
          <a:off x="1135444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158404</xdr:rowOff>
    </xdr:from>
    <xdr:ext cx="405111" cy="259045"/>
    <xdr:sp macro="" textlink="">
      <xdr:nvSpPr>
        <xdr:cNvPr id="581" name="n_1mainValue【児童館】&#10;有形固定資産減価償却率">
          <a:extLst>
            <a:ext uri="{FF2B5EF4-FFF2-40B4-BE49-F238E27FC236}">
              <a16:creationId xmlns:a16="http://schemas.microsoft.com/office/drawing/2014/main" id="{A8E3ED65-D260-4556-AB04-D61104CF3536}"/>
            </a:ext>
          </a:extLst>
        </xdr:cNvPr>
        <xdr:cNvSpPr txBox="1"/>
      </xdr:nvSpPr>
      <xdr:spPr>
        <a:xfrm>
          <a:off x="13738234" y="1490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125747</xdr:rowOff>
    </xdr:from>
    <xdr:ext cx="405111" cy="259045"/>
    <xdr:sp macro="" textlink="">
      <xdr:nvSpPr>
        <xdr:cNvPr id="582" name="n_2mainValue【児童館】&#10;有形固定資産減価償却率">
          <a:extLst>
            <a:ext uri="{FF2B5EF4-FFF2-40B4-BE49-F238E27FC236}">
              <a16:creationId xmlns:a16="http://schemas.microsoft.com/office/drawing/2014/main" id="{9AA8AD33-5948-459B-8304-DEDB1283B450}"/>
            </a:ext>
          </a:extLst>
        </xdr:cNvPr>
        <xdr:cNvSpPr txBox="1"/>
      </xdr:nvSpPr>
      <xdr:spPr>
        <a:xfrm>
          <a:off x="1295718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93090</xdr:rowOff>
    </xdr:from>
    <xdr:ext cx="405111" cy="259045"/>
    <xdr:sp macro="" textlink="">
      <xdr:nvSpPr>
        <xdr:cNvPr id="583" name="n_3mainValue【児童館】&#10;有形固定資産減価償却率">
          <a:extLst>
            <a:ext uri="{FF2B5EF4-FFF2-40B4-BE49-F238E27FC236}">
              <a16:creationId xmlns:a16="http://schemas.microsoft.com/office/drawing/2014/main" id="{4EF8BDD5-BFAB-4766-9987-B91675DB6B5A}"/>
            </a:ext>
          </a:extLst>
        </xdr:cNvPr>
        <xdr:cNvSpPr txBox="1"/>
      </xdr:nvSpPr>
      <xdr:spPr>
        <a:xfrm>
          <a:off x="12171054" y="1484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60433</xdr:rowOff>
    </xdr:from>
    <xdr:ext cx="405111" cy="259045"/>
    <xdr:sp macro="" textlink="">
      <xdr:nvSpPr>
        <xdr:cNvPr id="584" name="n_4mainValue【児童館】&#10;有形固定資産減価償却率">
          <a:extLst>
            <a:ext uri="{FF2B5EF4-FFF2-40B4-BE49-F238E27FC236}">
              <a16:creationId xmlns:a16="http://schemas.microsoft.com/office/drawing/2014/main" id="{96A35D20-82D5-4EA8-B76F-D02CBD1C6AFA}"/>
            </a:ext>
          </a:extLst>
        </xdr:cNvPr>
        <xdr:cNvSpPr txBox="1"/>
      </xdr:nvSpPr>
      <xdr:spPr>
        <a:xfrm>
          <a:off x="11354444" y="1480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D282045D-3EFD-4A9D-8DED-D5CE3F7EBFB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9A8C6EC-B278-4C4C-9971-BCF7AE7DBAA6}"/>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12FDB611-31F4-475C-9931-83611A2D290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A399D6E9-3DA7-487F-93CD-0829AD0382B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673C80D2-C906-4F7F-978A-EDB4733B1CA5}"/>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C0A40FA-4BCB-4CCB-9CDA-39E88ECFD32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4A8CC586-93A9-4140-9C72-B45E5F3CCE8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AB283A81-4890-4E6F-962A-7635AA2F71C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6A8BAE0-A487-4568-A897-20EC2931A9D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8307C2BF-382A-44AE-B8DB-8571B453B77D}"/>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22969DAC-519F-4570-9E93-B37A99539A4C}"/>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F91B9E1D-EF84-454A-BF4F-4533F1B64CFB}"/>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FF2495F6-188A-4730-982C-DBD7CAEB1A0C}"/>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DD9C5F64-E996-46A9-A796-45F342DC8DBC}"/>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BE5F2A04-3EEF-4149-90E3-575843A85873}"/>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009460F8-0CA5-484B-918A-0889402DF581}"/>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BA3D5823-57B6-4133-9090-AA4FCFF5776A}"/>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84E98671-5803-49EC-BFC5-BD4CC7D59252}"/>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3F3266B1-FA92-4E6E-A48A-8499F2E8371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C4FC2CD7-FDA7-4E72-89C4-B3B689AC1F2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4C43C9EC-DC4F-424A-9A1A-8BC7531146A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6" name="直線コネクタ 605">
          <a:extLst>
            <a:ext uri="{FF2B5EF4-FFF2-40B4-BE49-F238E27FC236}">
              <a16:creationId xmlns:a16="http://schemas.microsoft.com/office/drawing/2014/main" id="{FF591755-1AF0-4232-8E84-CD413689BB7C}"/>
            </a:ext>
          </a:extLst>
        </xdr:cNvPr>
        <xdr:cNvCxnSpPr/>
      </xdr:nvCxnSpPr>
      <xdr:spPr>
        <a:xfrm flipV="1">
          <a:off x="19947254" y="13488924"/>
          <a:ext cx="0" cy="1189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7" name="【児童館】&#10;一人当たり面積最小値テキスト">
          <a:extLst>
            <a:ext uri="{FF2B5EF4-FFF2-40B4-BE49-F238E27FC236}">
              <a16:creationId xmlns:a16="http://schemas.microsoft.com/office/drawing/2014/main" id="{95F41F7E-3F59-44DB-B17C-8B5CB8DD4FC9}"/>
            </a:ext>
          </a:extLst>
        </xdr:cNvPr>
        <xdr:cNvSpPr txBox="1"/>
      </xdr:nvSpPr>
      <xdr:spPr>
        <a:xfrm>
          <a:off x="1998599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8" name="直線コネクタ 607">
          <a:extLst>
            <a:ext uri="{FF2B5EF4-FFF2-40B4-BE49-F238E27FC236}">
              <a16:creationId xmlns:a16="http://schemas.microsoft.com/office/drawing/2014/main" id="{93885297-1F88-4B59-9A41-C6DF144A3C48}"/>
            </a:ext>
          </a:extLst>
        </xdr:cNvPr>
        <xdr:cNvCxnSpPr/>
      </xdr:nvCxnSpPr>
      <xdr:spPr>
        <a:xfrm>
          <a:off x="19885660" y="14678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9" name="【児童館】&#10;一人当たり面積最大値テキスト">
          <a:extLst>
            <a:ext uri="{FF2B5EF4-FFF2-40B4-BE49-F238E27FC236}">
              <a16:creationId xmlns:a16="http://schemas.microsoft.com/office/drawing/2014/main" id="{043099F3-BB43-4E6D-A645-CDC5539645E9}"/>
            </a:ext>
          </a:extLst>
        </xdr:cNvPr>
        <xdr:cNvSpPr txBox="1"/>
      </xdr:nvSpPr>
      <xdr:spPr>
        <a:xfrm>
          <a:off x="19985990" y="1326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10" name="直線コネクタ 609">
          <a:extLst>
            <a:ext uri="{FF2B5EF4-FFF2-40B4-BE49-F238E27FC236}">
              <a16:creationId xmlns:a16="http://schemas.microsoft.com/office/drawing/2014/main" id="{13666F00-9DCB-40DE-B911-4A874EC7492C}"/>
            </a:ext>
          </a:extLst>
        </xdr:cNvPr>
        <xdr:cNvCxnSpPr/>
      </xdr:nvCxnSpPr>
      <xdr:spPr>
        <a:xfrm>
          <a:off x="19885660" y="13488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11" name="【児童館】&#10;一人当たり面積平均値テキスト">
          <a:extLst>
            <a:ext uri="{FF2B5EF4-FFF2-40B4-BE49-F238E27FC236}">
              <a16:creationId xmlns:a16="http://schemas.microsoft.com/office/drawing/2014/main" id="{DF50B06D-249D-4810-B189-C0BF61CCE149}"/>
            </a:ext>
          </a:extLst>
        </xdr:cNvPr>
        <xdr:cNvSpPr txBox="1"/>
      </xdr:nvSpPr>
      <xdr:spPr>
        <a:xfrm>
          <a:off x="19985990" y="1424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12" name="フローチャート: 判断 611">
          <a:extLst>
            <a:ext uri="{FF2B5EF4-FFF2-40B4-BE49-F238E27FC236}">
              <a16:creationId xmlns:a16="http://schemas.microsoft.com/office/drawing/2014/main" id="{42D5426E-5C4E-4C51-8362-1AC6A39EC7F4}"/>
            </a:ext>
          </a:extLst>
        </xdr:cNvPr>
        <xdr:cNvSpPr/>
      </xdr:nvSpPr>
      <xdr:spPr>
        <a:xfrm>
          <a:off x="19904710" y="143887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3" name="フローチャート: 判断 612">
          <a:extLst>
            <a:ext uri="{FF2B5EF4-FFF2-40B4-BE49-F238E27FC236}">
              <a16:creationId xmlns:a16="http://schemas.microsoft.com/office/drawing/2014/main" id="{20DA0267-864E-4E18-80A4-B254CDEF8B1E}"/>
            </a:ext>
          </a:extLst>
        </xdr:cNvPr>
        <xdr:cNvSpPr/>
      </xdr:nvSpPr>
      <xdr:spPr>
        <a:xfrm>
          <a:off x="19161760" y="144218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4" name="フローチャート: 判断 613">
          <a:extLst>
            <a:ext uri="{FF2B5EF4-FFF2-40B4-BE49-F238E27FC236}">
              <a16:creationId xmlns:a16="http://schemas.microsoft.com/office/drawing/2014/main" id="{CBB7B1F0-D9E0-4497-9062-695DA3BB1107}"/>
            </a:ext>
          </a:extLst>
        </xdr:cNvPr>
        <xdr:cNvSpPr/>
      </xdr:nvSpPr>
      <xdr:spPr>
        <a:xfrm>
          <a:off x="18345150" y="14420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5" name="フローチャート: 判断 614">
          <a:extLst>
            <a:ext uri="{FF2B5EF4-FFF2-40B4-BE49-F238E27FC236}">
              <a16:creationId xmlns:a16="http://schemas.microsoft.com/office/drawing/2014/main" id="{74BAC7C1-E5DA-48DE-979D-C2BFC1EB94F3}"/>
            </a:ext>
          </a:extLst>
        </xdr:cNvPr>
        <xdr:cNvSpPr/>
      </xdr:nvSpPr>
      <xdr:spPr>
        <a:xfrm>
          <a:off x="17547590" y="144195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6" name="フローチャート: 判断 615">
          <a:extLst>
            <a:ext uri="{FF2B5EF4-FFF2-40B4-BE49-F238E27FC236}">
              <a16:creationId xmlns:a16="http://schemas.microsoft.com/office/drawing/2014/main" id="{59DA0672-8745-4E8D-AEAB-4595E32E1050}"/>
            </a:ext>
          </a:extLst>
        </xdr:cNvPr>
        <xdr:cNvSpPr/>
      </xdr:nvSpPr>
      <xdr:spPr>
        <a:xfrm>
          <a:off x="16761460" y="1442834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2FFC2D7-D6B1-41A2-82AC-E80A93A0729B}"/>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D416A0A-4906-4600-9A2A-303D4E1C22C0}"/>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25698FB-2EF8-4288-BD9D-5692A9E143D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2A4AAEE-814F-49C9-821B-9DE894117A7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900876E-89B3-4FAD-8017-8D79728BD3B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2" name="楕円 621">
          <a:extLst>
            <a:ext uri="{FF2B5EF4-FFF2-40B4-BE49-F238E27FC236}">
              <a16:creationId xmlns:a16="http://schemas.microsoft.com/office/drawing/2014/main" id="{6E46BFA6-5C8D-4507-9C26-3A4C5A063B0F}"/>
            </a:ext>
          </a:extLst>
        </xdr:cNvPr>
        <xdr:cNvSpPr/>
      </xdr:nvSpPr>
      <xdr:spPr>
        <a:xfrm>
          <a:off x="19904710" y="144614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23" name="【児童館】&#10;一人当たり面積該当値テキスト">
          <a:extLst>
            <a:ext uri="{FF2B5EF4-FFF2-40B4-BE49-F238E27FC236}">
              <a16:creationId xmlns:a16="http://schemas.microsoft.com/office/drawing/2014/main" id="{0607978F-D676-4DA1-AF20-0CE07DF503F6}"/>
            </a:ext>
          </a:extLst>
        </xdr:cNvPr>
        <xdr:cNvSpPr txBox="1"/>
      </xdr:nvSpPr>
      <xdr:spPr>
        <a:xfrm>
          <a:off x="1998599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624" name="楕円 623">
          <a:extLst>
            <a:ext uri="{FF2B5EF4-FFF2-40B4-BE49-F238E27FC236}">
              <a16:creationId xmlns:a16="http://schemas.microsoft.com/office/drawing/2014/main" id="{E4B10A59-202C-45CF-823E-2B58F208255C}"/>
            </a:ext>
          </a:extLst>
        </xdr:cNvPr>
        <xdr:cNvSpPr/>
      </xdr:nvSpPr>
      <xdr:spPr>
        <a:xfrm>
          <a:off x="19161760" y="1445844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625" name="直線コネクタ 624">
          <a:extLst>
            <a:ext uri="{FF2B5EF4-FFF2-40B4-BE49-F238E27FC236}">
              <a16:creationId xmlns:a16="http://schemas.microsoft.com/office/drawing/2014/main" id="{7CE69BFE-67CF-4768-BCF6-0CC86F55ACA1}"/>
            </a:ext>
          </a:extLst>
        </xdr:cNvPr>
        <xdr:cNvCxnSpPr/>
      </xdr:nvCxnSpPr>
      <xdr:spPr>
        <a:xfrm flipV="1">
          <a:off x="19204940" y="14506575"/>
          <a:ext cx="74295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67311</xdr:rowOff>
    </xdr:from>
    <xdr:to>
      <xdr:col>107</xdr:col>
      <xdr:colOff>101600</xdr:colOff>
      <xdr:row>84</xdr:row>
      <xdr:rowOff>168911</xdr:rowOff>
    </xdr:to>
    <xdr:sp macro="" textlink="">
      <xdr:nvSpPr>
        <xdr:cNvPr id="626" name="楕円 625">
          <a:extLst>
            <a:ext uri="{FF2B5EF4-FFF2-40B4-BE49-F238E27FC236}">
              <a16:creationId xmlns:a16="http://schemas.microsoft.com/office/drawing/2014/main" id="{9B190469-DCAC-4036-82D6-C47B7AF18D52}"/>
            </a:ext>
          </a:extLst>
        </xdr:cNvPr>
        <xdr:cNvSpPr/>
      </xdr:nvSpPr>
      <xdr:spPr>
        <a:xfrm>
          <a:off x="18345150" y="14467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118111</xdr:rowOff>
    </xdr:to>
    <xdr:cxnSp macro="">
      <xdr:nvCxnSpPr>
        <xdr:cNvPr id="627" name="直線コネクタ 626">
          <a:extLst>
            <a:ext uri="{FF2B5EF4-FFF2-40B4-BE49-F238E27FC236}">
              <a16:creationId xmlns:a16="http://schemas.microsoft.com/office/drawing/2014/main" id="{29156885-EC30-4F23-AFA4-D4B1C40A4D1A}"/>
            </a:ext>
          </a:extLst>
        </xdr:cNvPr>
        <xdr:cNvCxnSpPr/>
      </xdr:nvCxnSpPr>
      <xdr:spPr>
        <a:xfrm flipV="1">
          <a:off x="18399760" y="14513052"/>
          <a:ext cx="80518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628" name="楕円 627">
          <a:extLst>
            <a:ext uri="{FF2B5EF4-FFF2-40B4-BE49-F238E27FC236}">
              <a16:creationId xmlns:a16="http://schemas.microsoft.com/office/drawing/2014/main" id="{A4B1B279-3D8C-4C40-9ACD-A2BFD6D73E69}"/>
            </a:ext>
          </a:extLst>
        </xdr:cNvPr>
        <xdr:cNvSpPr/>
      </xdr:nvSpPr>
      <xdr:spPr>
        <a:xfrm>
          <a:off x="17547590" y="144759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118111</xdr:rowOff>
    </xdr:from>
    <xdr:to>
      <xdr:col>107</xdr:col>
      <xdr:colOff>50800</xdr:colOff>
      <xdr:row>84</xdr:row>
      <xdr:rowOff>124968</xdr:rowOff>
    </xdr:to>
    <xdr:cxnSp macro="">
      <xdr:nvCxnSpPr>
        <xdr:cNvPr id="629" name="直線コネクタ 628">
          <a:extLst>
            <a:ext uri="{FF2B5EF4-FFF2-40B4-BE49-F238E27FC236}">
              <a16:creationId xmlns:a16="http://schemas.microsoft.com/office/drawing/2014/main" id="{4663EE4D-16A6-469B-B646-B33B4834FAFC}"/>
            </a:ext>
          </a:extLst>
        </xdr:cNvPr>
        <xdr:cNvCxnSpPr/>
      </xdr:nvCxnSpPr>
      <xdr:spPr>
        <a:xfrm flipV="1">
          <a:off x="17602200" y="14521816"/>
          <a:ext cx="79756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81026</xdr:rowOff>
    </xdr:from>
    <xdr:to>
      <xdr:col>98</xdr:col>
      <xdr:colOff>38100</xdr:colOff>
      <xdr:row>85</xdr:row>
      <xdr:rowOff>11176</xdr:rowOff>
    </xdr:to>
    <xdr:sp macro="" textlink="">
      <xdr:nvSpPr>
        <xdr:cNvPr id="630" name="楕円 629">
          <a:extLst>
            <a:ext uri="{FF2B5EF4-FFF2-40B4-BE49-F238E27FC236}">
              <a16:creationId xmlns:a16="http://schemas.microsoft.com/office/drawing/2014/main" id="{11D3A1BB-4278-4CB7-923F-2A0B5CC8E453}"/>
            </a:ext>
          </a:extLst>
        </xdr:cNvPr>
        <xdr:cNvSpPr/>
      </xdr:nvSpPr>
      <xdr:spPr>
        <a:xfrm>
          <a:off x="16761460" y="144847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131826</xdr:rowOff>
    </xdr:to>
    <xdr:cxnSp macro="">
      <xdr:nvCxnSpPr>
        <xdr:cNvPr id="631" name="直線コネクタ 630">
          <a:extLst>
            <a:ext uri="{FF2B5EF4-FFF2-40B4-BE49-F238E27FC236}">
              <a16:creationId xmlns:a16="http://schemas.microsoft.com/office/drawing/2014/main" id="{50D07FCC-4E48-40A1-989A-552F4F2763B6}"/>
            </a:ext>
          </a:extLst>
        </xdr:cNvPr>
        <xdr:cNvCxnSpPr/>
      </xdr:nvCxnSpPr>
      <xdr:spPr>
        <a:xfrm flipV="1">
          <a:off x="16804640" y="14528673"/>
          <a:ext cx="79756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2" name="n_1aveValue【児童館】&#10;一人当たり面積">
          <a:extLst>
            <a:ext uri="{FF2B5EF4-FFF2-40B4-BE49-F238E27FC236}">
              <a16:creationId xmlns:a16="http://schemas.microsoft.com/office/drawing/2014/main" id="{63553E66-BD7F-4893-81A6-E4570DF78DAA}"/>
            </a:ext>
          </a:extLst>
        </xdr:cNvPr>
        <xdr:cNvSpPr txBox="1"/>
      </xdr:nvSpPr>
      <xdr:spPr>
        <a:xfrm>
          <a:off x="18982132" y="141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33" name="n_2aveValue【児童館】&#10;一人当たり面積">
          <a:extLst>
            <a:ext uri="{FF2B5EF4-FFF2-40B4-BE49-F238E27FC236}">
              <a16:creationId xmlns:a16="http://schemas.microsoft.com/office/drawing/2014/main" id="{BE7FE396-9596-4ED9-9F9C-7B29EE3C02A6}"/>
            </a:ext>
          </a:extLst>
        </xdr:cNvPr>
        <xdr:cNvSpPr txBox="1"/>
      </xdr:nvSpPr>
      <xdr:spPr>
        <a:xfrm>
          <a:off x="18182032" y="141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34" name="n_3aveValue【児童館】&#10;一人当たり面積">
          <a:extLst>
            <a:ext uri="{FF2B5EF4-FFF2-40B4-BE49-F238E27FC236}">
              <a16:creationId xmlns:a16="http://schemas.microsoft.com/office/drawing/2014/main" id="{A906BE16-E040-4CE9-BBC3-99FFBC5220AE}"/>
            </a:ext>
          </a:extLst>
        </xdr:cNvPr>
        <xdr:cNvSpPr txBox="1"/>
      </xdr:nvSpPr>
      <xdr:spPr>
        <a:xfrm>
          <a:off x="17384472" y="1419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35" name="n_4aveValue【児童館】&#10;一人当たり面積">
          <a:extLst>
            <a:ext uri="{FF2B5EF4-FFF2-40B4-BE49-F238E27FC236}">
              <a16:creationId xmlns:a16="http://schemas.microsoft.com/office/drawing/2014/main" id="{0B272069-092B-4F6C-A023-C4746A39F95E}"/>
            </a:ext>
          </a:extLst>
        </xdr:cNvPr>
        <xdr:cNvSpPr txBox="1"/>
      </xdr:nvSpPr>
      <xdr:spPr>
        <a:xfrm>
          <a:off x="16588817" y="142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636" name="n_1mainValue【児童館】&#10;一人当たり面積">
          <a:extLst>
            <a:ext uri="{FF2B5EF4-FFF2-40B4-BE49-F238E27FC236}">
              <a16:creationId xmlns:a16="http://schemas.microsoft.com/office/drawing/2014/main" id="{F9659F32-F1E5-471D-A7BB-1D60F6334C9B}"/>
            </a:ext>
          </a:extLst>
        </xdr:cNvPr>
        <xdr:cNvSpPr txBox="1"/>
      </xdr:nvSpPr>
      <xdr:spPr>
        <a:xfrm>
          <a:off x="18982132"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160038</xdr:rowOff>
    </xdr:from>
    <xdr:ext cx="469744" cy="259045"/>
    <xdr:sp macro="" textlink="">
      <xdr:nvSpPr>
        <xdr:cNvPr id="637" name="n_2mainValue【児童館】&#10;一人当たり面積">
          <a:extLst>
            <a:ext uri="{FF2B5EF4-FFF2-40B4-BE49-F238E27FC236}">
              <a16:creationId xmlns:a16="http://schemas.microsoft.com/office/drawing/2014/main" id="{7E20B711-D74E-4605-96E5-691BF0E68E79}"/>
            </a:ext>
          </a:extLst>
        </xdr:cNvPr>
        <xdr:cNvSpPr txBox="1"/>
      </xdr:nvSpPr>
      <xdr:spPr>
        <a:xfrm>
          <a:off x="18182032" y="145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638" name="n_3mainValue【児童館】&#10;一人当たり面積">
          <a:extLst>
            <a:ext uri="{FF2B5EF4-FFF2-40B4-BE49-F238E27FC236}">
              <a16:creationId xmlns:a16="http://schemas.microsoft.com/office/drawing/2014/main" id="{A4371173-C6F6-439A-911C-1A02499AF20F}"/>
            </a:ext>
          </a:extLst>
        </xdr:cNvPr>
        <xdr:cNvSpPr txBox="1"/>
      </xdr:nvSpPr>
      <xdr:spPr>
        <a:xfrm>
          <a:off x="17384472" y="145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2303</xdr:rowOff>
    </xdr:from>
    <xdr:ext cx="469744" cy="259045"/>
    <xdr:sp macro="" textlink="">
      <xdr:nvSpPr>
        <xdr:cNvPr id="639" name="n_4mainValue【児童館】&#10;一人当たり面積">
          <a:extLst>
            <a:ext uri="{FF2B5EF4-FFF2-40B4-BE49-F238E27FC236}">
              <a16:creationId xmlns:a16="http://schemas.microsoft.com/office/drawing/2014/main" id="{A86EEDAA-35C5-49DC-A07D-5137325B96AE}"/>
            </a:ext>
          </a:extLst>
        </xdr:cNvPr>
        <xdr:cNvSpPr txBox="1"/>
      </xdr:nvSpPr>
      <xdr:spPr>
        <a:xfrm>
          <a:off x="1658881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5D8495-C978-426A-AFB5-D8231FBB31B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CCBE3A5-0E65-4150-A16A-6D0AC120892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CA9FF2E-11F9-4E7C-8603-4AA0DDA222D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C529597-876A-4DA2-848C-2D9409FC37E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F30FD12-1BCD-48B8-8870-5F2BF8994A5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5ED1B588-0F5E-436F-B09D-9043570CE00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13BC181A-7323-46A8-B7E2-67BACBDF8AC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1CD4A743-D5E1-4594-9324-12FC5ADA08AE}"/>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86AD2FA7-CA48-49C6-BF0B-FB1189FAABE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2F5BDAAF-1C1B-4EF4-9295-E1502CB05F9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5C9DC7BE-DDBC-4ECF-BF28-9CC5BE60AB96}"/>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6AFF28AD-F80A-43F8-832D-7230304E396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07EC9E3C-B399-4463-A9A6-85C32323160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38AB59CA-41F1-41FF-893E-B02D3A3E4E3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139A4D8F-250E-4C1D-9A00-B7AB26F1F88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7F8F9DF9-B34E-46AD-868F-ACE21858A05B}"/>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D26D49B8-3EBA-450F-B24E-E1EAA46BC07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A9E4C3DF-CB95-4510-AC60-494BF413F694}"/>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E180D549-AA64-47A1-B8FB-1EC3B87E08D6}"/>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高い公共施設等は、道路、橋りょう、公営住宅、保育所、児童館となっている。また、一人当たり延長や面積、有形固定資産額については、橋りょうを除くすべての公共施設等について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橋りょうについては、定期的に点検を行いながら、順次、改修・長寿命化を実施しているところであるが、全体的に老朽化が進んでいる状況であり、令和元年度から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年をかけて老朽化した２つの橋りょうを架替えする予定であり、今後も財政状況を勘案しながら、計画的に改修や長寿命化を実施していく。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また、保育所については、未耐震であり築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年を経過していることから耐震改修工事を令和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年度に予定しており、令和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年度に一時保育場所として児童館の改修を実施したことから、有形固定資産減価償却率が改善したものの、類似団体内平均値を下回っている。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一方、公営住宅については、平成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年度に２団地を建替えしたことにより、有形固定資産減価償却率が類似団体内平均値をやや下回って推移していたが、令和元年度から逆転し類似団体内平均値を上回った。築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年を超えている公営住宅を多く抱えていることから、建替えや長寿命化、除却、複合化など総合的に検討し計画的に実施していく。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72379C-1759-46E2-86F7-7607BB4198F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6A9ABF-AEBA-4867-839B-155EF1AEFADF}"/>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A51069-32FB-47A1-AA1D-470D840FEAAB}"/>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E2A3FD-8365-4B29-94BF-9BBA176853C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EB19D7-7E54-4319-B91F-7551D5CE68A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C057473-786F-4156-8115-34E3E64F671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4C0318-B7E0-44EE-9501-233967252A7B}"/>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18081D0-9095-4D68-9088-629E005DB8BC}"/>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2393C3-9492-4B67-B513-0F5F5C8FEE8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46AD61-9D89-4434-BB15-5E0CCF2E1CEA}"/>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4F7DC4-F595-4BA1-8444-508A300793D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1538641-C51F-424E-8710-A55FA0AED9F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24E0F4-8362-4511-8C01-5E49167F42A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D6554-C6DD-430E-890D-7891036856CB}"/>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010234-7CBF-474A-B44A-4FED79A2171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EEB4624-FEC5-45B7-BD49-FB9DDE21E7AD}"/>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BE55ED-9657-4BA0-B2BF-18E6E412463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E00DA6-26DD-4714-AD6F-B9BBCC20291C}"/>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D8F338-58BE-412D-9FF3-ACB8D00B2659}"/>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00D6FBF-E51F-4BE0-A1C0-A595CAD4CDA2}"/>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80A5E5-9034-4982-BABE-976896C347A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355532-5442-4D9E-B506-849B2C89431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2DA2FAB-CD56-41FE-BA2A-AE05275C959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5FD7CD-C961-470D-BDC1-91AE11BC868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264DFD-1DE9-4ECE-92A6-EEAE447052D1}"/>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AB1041-89B5-4330-9B89-3FDBBC4D1B7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77B2A9-EE2B-4903-B785-799E552F146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DD58C2-97B1-4DE4-890D-8493BA490E51}"/>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A5D34A-91AA-41F0-B74A-B9CD5F658CB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98A6C8-4E63-4074-8187-94CCF7FA347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55E590-A452-4B29-A12D-937C764C9931}"/>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5485AE1-CADC-4CF3-B9C7-5719863396D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923131-DD43-497C-9195-D0DD6FB0B6E9}"/>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1A1056-5B2C-46D2-A7B8-7DD6EEC1318A}"/>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8E23B0-A9FB-4351-A136-F61E8875658C}"/>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E0D503-2358-4AAC-8A51-9655F51ADFD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CA4436-416E-449D-9E73-116D02495C3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7932EA5-3A77-4FBC-BE57-ABBDF2072B0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3109B76-DD17-4CFB-B4E0-2D9574A64FD5}"/>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548DE2B-13F7-4E3C-A179-385419D72DD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67D1512-FFD1-48DC-841B-550324E3F39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7B1AF27-62F3-4ECD-AE4B-8496E1EC182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2B08A73-AECD-4273-8D28-BD9EFDA3F53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170EB1A-F962-441F-85C7-9E25A58E68F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5E24610-91DD-4EA2-9F52-E7C5A4E511D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95069AF-9829-46C3-BD59-493D239C4FB7}"/>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F0EB306-D135-43D3-A53F-65373513320F}"/>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9F585A4-B02A-404E-91D0-6A7E36BF4C1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5E892F8-062A-4684-A3F3-4533F9714DAB}"/>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8421506-15A7-4A66-9E1D-D731FE3AFED5}"/>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DB01770-3896-4530-AF16-061557C0D978}"/>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1F38250-509E-4363-B2F3-61D44A49AEA7}"/>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C489C7-C2AC-4A32-911B-2F4BBDE476E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DACB329-E3A1-4C6D-BD35-288DEB162B6B}"/>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EC95C42-3DE0-4220-9E06-A9657A5D1AE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9EC3B1D-94BB-4114-B1E5-96B86E149DC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C0C7D6C-7ABA-4FFD-98F7-9BA9E5A65AC9}"/>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B23F057-C290-4AAD-8CD7-B4B59F61B45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52B6A4A4-1E9A-415B-91E7-6D0C0AF7C0DF}"/>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C4675E8-7FD3-409B-9F15-BC966160FC2C}"/>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90AE014-4807-4EAF-A904-70E0A0EFDC54}"/>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8CF94B2-7F93-484A-9E65-5A1D10C91759}"/>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BBA7C1D-217A-41E2-B7B1-D1F26B54CE2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E960AB1-83CB-4D78-9738-B9294E70363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AF3735C-339C-4844-950F-49029BB636DA}"/>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BF1D0753-0D47-426B-AD56-8E80AD6CD35A}"/>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C70FD84-EFCD-4477-9078-555A4FC0589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5AF116E-BB74-4C3F-ABA9-0449B2908506}"/>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98AB681-FB56-4558-97B4-3A714EC1CBA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242808B-70BA-4ACF-B0EF-07638D2FD3A8}"/>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D84D60C-E0F9-4395-AACE-8C4EFB890FE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10CA843-346E-491F-AF40-8A5E751647D6}"/>
            </a:ext>
          </a:extLst>
        </xdr:cNvPr>
        <xdr:cNvCxnSpPr/>
      </xdr:nvCxnSpPr>
      <xdr:spPr>
        <a:xfrm flipV="1">
          <a:off x="4173855" y="9435465"/>
          <a:ext cx="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99C0B85B-7FC6-4714-8DF1-4272C84EDE4D}"/>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8645862-270D-48FD-B75F-FC135023672B}"/>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15F7AF0-1425-461E-839A-ECFC03F921EB}"/>
            </a:ext>
          </a:extLst>
        </xdr:cNvPr>
        <xdr:cNvSpPr txBox="1"/>
      </xdr:nvSpPr>
      <xdr:spPr>
        <a:xfrm>
          <a:off x="4212590" y="921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7456D7CD-2D24-4D4F-BACB-7A10B8FCDEC7}"/>
            </a:ext>
          </a:extLst>
        </xdr:cNvPr>
        <xdr:cNvCxnSpPr/>
      </xdr:nvCxnSpPr>
      <xdr:spPr>
        <a:xfrm>
          <a:off x="4112260" y="943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B633FE9-6F92-4067-A172-A0ED4FD88B90}"/>
            </a:ext>
          </a:extLst>
        </xdr:cNvPr>
        <xdr:cNvSpPr txBox="1"/>
      </xdr:nvSpPr>
      <xdr:spPr>
        <a:xfrm>
          <a:off x="4212590" y="10721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700C6B4B-8A1F-4332-A8DF-CBE958B22FF7}"/>
            </a:ext>
          </a:extLst>
        </xdr:cNvPr>
        <xdr:cNvSpPr/>
      </xdr:nvSpPr>
      <xdr:spPr>
        <a:xfrm>
          <a:off x="4131310" y="107372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BEDEE74A-753E-4F3E-9E8D-71855AF45943}"/>
            </a:ext>
          </a:extLst>
        </xdr:cNvPr>
        <xdr:cNvSpPr/>
      </xdr:nvSpPr>
      <xdr:spPr>
        <a:xfrm>
          <a:off x="3388360" y="10419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C0C8D260-9C51-4ED2-A4C2-B6D4B29E920A}"/>
            </a:ext>
          </a:extLst>
        </xdr:cNvPr>
        <xdr:cNvSpPr/>
      </xdr:nvSpPr>
      <xdr:spPr>
        <a:xfrm>
          <a:off x="2571750" y="10455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7A79CCAB-F9ED-4DE2-AD7D-0D8B81F1275C}"/>
            </a:ext>
          </a:extLst>
        </xdr:cNvPr>
        <xdr:cNvSpPr/>
      </xdr:nvSpPr>
      <xdr:spPr>
        <a:xfrm>
          <a:off x="1774190" y="10409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CB9DD98E-05E5-49D0-BC8A-84D2109E0863}"/>
            </a:ext>
          </a:extLst>
        </xdr:cNvPr>
        <xdr:cNvSpPr/>
      </xdr:nvSpPr>
      <xdr:spPr>
        <a:xfrm>
          <a:off x="988060" y="103447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62F583F-121C-488E-B478-DE4DC8E5D5B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37E6EA0-6F2C-497B-BE08-EB549FF0EB5B}"/>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F4D9819-90E2-43AE-9DF3-9D320DA09A7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04EAA1-7F74-4963-A80D-7A1EA1DD313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2262B6C-CFE2-42A0-BC4C-F6BB4CBA7BAA}"/>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89" name="楕円 88">
          <a:extLst>
            <a:ext uri="{FF2B5EF4-FFF2-40B4-BE49-F238E27FC236}">
              <a16:creationId xmlns:a16="http://schemas.microsoft.com/office/drawing/2014/main" id="{984C9974-F417-4DE7-ACB0-07E1E7DE9F2D}"/>
            </a:ext>
          </a:extLst>
        </xdr:cNvPr>
        <xdr:cNvSpPr/>
      </xdr:nvSpPr>
      <xdr:spPr>
        <a:xfrm>
          <a:off x="4131310" y="106934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88282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5350A97-0C3E-425B-AD7D-07588B55FC7A}"/>
            </a:ext>
          </a:extLst>
        </xdr:cNvPr>
        <xdr:cNvSpPr txBox="1"/>
      </xdr:nvSpPr>
      <xdr:spPr>
        <a:xfrm>
          <a:off x="4212590" y="1055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29210</xdr:rowOff>
    </xdr:from>
    <xdr:to>
      <xdr:col>20</xdr:col>
      <xdr:colOff>38100</xdr:colOff>
      <xdr:row>62</xdr:row>
      <xdr:rowOff>130810</xdr:rowOff>
    </xdr:to>
    <xdr:sp macro="" textlink="">
      <xdr:nvSpPr>
        <xdr:cNvPr id="91" name="楕円 90">
          <a:extLst>
            <a:ext uri="{FF2B5EF4-FFF2-40B4-BE49-F238E27FC236}">
              <a16:creationId xmlns:a16="http://schemas.microsoft.com/office/drawing/2014/main" id="{E81F48F9-00F9-4236-B2FF-B29350DB7398}"/>
            </a:ext>
          </a:extLst>
        </xdr:cNvPr>
        <xdr:cNvSpPr/>
      </xdr:nvSpPr>
      <xdr:spPr>
        <a:xfrm>
          <a:off x="3388360" y="1065720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80010</xdr:rowOff>
    </xdr:from>
    <xdr:to>
      <xdr:col>24</xdr:col>
      <xdr:colOff>63500</xdr:colOff>
      <xdr:row>62</xdr:row>
      <xdr:rowOff>116205</xdr:rowOff>
    </xdr:to>
    <xdr:cxnSp macro="">
      <xdr:nvCxnSpPr>
        <xdr:cNvPr id="92" name="直線コネクタ 91">
          <a:extLst>
            <a:ext uri="{FF2B5EF4-FFF2-40B4-BE49-F238E27FC236}">
              <a16:creationId xmlns:a16="http://schemas.microsoft.com/office/drawing/2014/main" id="{0EA97300-20D6-474E-9486-3116BB25BE33}"/>
            </a:ext>
          </a:extLst>
        </xdr:cNvPr>
        <xdr:cNvCxnSpPr/>
      </xdr:nvCxnSpPr>
      <xdr:spPr>
        <a:xfrm>
          <a:off x="3431540" y="1071181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162560</xdr:rowOff>
    </xdr:from>
    <xdr:to>
      <xdr:col>15</xdr:col>
      <xdr:colOff>101600</xdr:colOff>
      <xdr:row>62</xdr:row>
      <xdr:rowOff>92710</xdr:rowOff>
    </xdr:to>
    <xdr:sp macro="" textlink="">
      <xdr:nvSpPr>
        <xdr:cNvPr id="93" name="楕円 92">
          <a:extLst>
            <a:ext uri="{FF2B5EF4-FFF2-40B4-BE49-F238E27FC236}">
              <a16:creationId xmlns:a16="http://schemas.microsoft.com/office/drawing/2014/main" id="{5271F188-885D-4A8C-B597-2A3F74513C2E}"/>
            </a:ext>
          </a:extLst>
        </xdr:cNvPr>
        <xdr:cNvSpPr/>
      </xdr:nvSpPr>
      <xdr:spPr>
        <a:xfrm>
          <a:off x="2571750" y="10622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80010</xdr:rowOff>
    </xdr:to>
    <xdr:cxnSp macro="">
      <xdr:nvCxnSpPr>
        <xdr:cNvPr id="94" name="直線コネクタ 93">
          <a:extLst>
            <a:ext uri="{FF2B5EF4-FFF2-40B4-BE49-F238E27FC236}">
              <a16:creationId xmlns:a16="http://schemas.microsoft.com/office/drawing/2014/main" id="{BAC8B2F8-5B38-4CB8-8046-49429F9EB39B}"/>
            </a:ext>
          </a:extLst>
        </xdr:cNvPr>
        <xdr:cNvCxnSpPr/>
      </xdr:nvCxnSpPr>
      <xdr:spPr>
        <a:xfrm>
          <a:off x="2626360" y="1067371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95" name="楕円 94">
          <a:extLst>
            <a:ext uri="{FF2B5EF4-FFF2-40B4-BE49-F238E27FC236}">
              <a16:creationId xmlns:a16="http://schemas.microsoft.com/office/drawing/2014/main" id="{0F7BA17B-4636-498E-88A9-E8C63FDE55C2}"/>
            </a:ext>
          </a:extLst>
        </xdr:cNvPr>
        <xdr:cNvSpPr/>
      </xdr:nvSpPr>
      <xdr:spPr>
        <a:xfrm>
          <a:off x="1774190" y="1058862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41910</xdr:rowOff>
    </xdr:to>
    <xdr:cxnSp macro="">
      <xdr:nvCxnSpPr>
        <xdr:cNvPr id="96" name="直線コネクタ 95">
          <a:extLst>
            <a:ext uri="{FF2B5EF4-FFF2-40B4-BE49-F238E27FC236}">
              <a16:creationId xmlns:a16="http://schemas.microsoft.com/office/drawing/2014/main" id="{879D89F7-C936-4207-9626-D7AAA7F5B2E4}"/>
            </a:ext>
          </a:extLst>
        </xdr:cNvPr>
        <xdr:cNvCxnSpPr/>
      </xdr:nvCxnSpPr>
      <xdr:spPr>
        <a:xfrm>
          <a:off x="1828800" y="10637520"/>
          <a:ext cx="7975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90170</xdr:rowOff>
    </xdr:from>
    <xdr:to>
      <xdr:col>6</xdr:col>
      <xdr:colOff>38100</xdr:colOff>
      <xdr:row>62</xdr:row>
      <xdr:rowOff>20320</xdr:rowOff>
    </xdr:to>
    <xdr:sp macro="" textlink="">
      <xdr:nvSpPr>
        <xdr:cNvPr id="97" name="楕円 96">
          <a:extLst>
            <a:ext uri="{FF2B5EF4-FFF2-40B4-BE49-F238E27FC236}">
              <a16:creationId xmlns:a16="http://schemas.microsoft.com/office/drawing/2014/main" id="{8489F2E2-A85F-4970-80FB-CF820F78C422}"/>
            </a:ext>
          </a:extLst>
        </xdr:cNvPr>
        <xdr:cNvSpPr/>
      </xdr:nvSpPr>
      <xdr:spPr>
        <a:xfrm>
          <a:off x="988060" y="105524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140970</xdr:rowOff>
    </xdr:from>
    <xdr:to>
      <xdr:col>10</xdr:col>
      <xdr:colOff>114300</xdr:colOff>
      <xdr:row>62</xdr:row>
      <xdr:rowOff>5715</xdr:rowOff>
    </xdr:to>
    <xdr:cxnSp macro="">
      <xdr:nvCxnSpPr>
        <xdr:cNvPr id="98" name="直線コネクタ 97">
          <a:extLst>
            <a:ext uri="{FF2B5EF4-FFF2-40B4-BE49-F238E27FC236}">
              <a16:creationId xmlns:a16="http://schemas.microsoft.com/office/drawing/2014/main" id="{1BC30E76-0E64-4906-92D2-B4D14F80DFED}"/>
            </a:ext>
          </a:extLst>
        </xdr:cNvPr>
        <xdr:cNvCxnSpPr/>
      </xdr:nvCxnSpPr>
      <xdr:spPr>
        <a:xfrm>
          <a:off x="1031240" y="1059751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97CE308E-CEA4-42CD-AEF6-CE03FAC78159}"/>
            </a:ext>
          </a:extLst>
        </xdr:cNvPr>
        <xdr:cNvSpPr txBox="1"/>
      </xdr:nvSpPr>
      <xdr:spPr>
        <a:xfrm>
          <a:off x="32391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9E8316BA-A275-4185-869D-FA51E472292D}"/>
            </a:ext>
          </a:extLst>
        </xdr:cNvPr>
        <xdr:cNvSpPr txBox="1"/>
      </xdr:nvSpPr>
      <xdr:spPr>
        <a:xfrm>
          <a:off x="2439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1D988AFC-870D-4DFE-82E3-748DE5344ED8}"/>
            </a:ext>
          </a:extLst>
        </xdr:cNvPr>
        <xdr:cNvSpPr txBox="1"/>
      </xdr:nvSpPr>
      <xdr:spPr>
        <a:xfrm>
          <a:off x="1641484" y="1018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4C93B313-0FBB-4FF2-AC55-E0905230CC74}"/>
            </a:ext>
          </a:extLst>
        </xdr:cNvPr>
        <xdr:cNvSpPr txBox="1"/>
      </xdr:nvSpPr>
      <xdr:spPr>
        <a:xfrm>
          <a:off x="85535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121937</xdr:rowOff>
    </xdr:from>
    <xdr:ext cx="405111" cy="259045"/>
    <xdr:sp macro="" textlink="">
      <xdr:nvSpPr>
        <xdr:cNvPr id="103" name="n_1mainValue【体育館・プール】&#10;有形固定資産減価償却率">
          <a:extLst>
            <a:ext uri="{FF2B5EF4-FFF2-40B4-BE49-F238E27FC236}">
              <a16:creationId xmlns:a16="http://schemas.microsoft.com/office/drawing/2014/main" id="{BB4DE1AA-D5E2-4443-8F61-4051B0E83446}"/>
            </a:ext>
          </a:extLst>
        </xdr:cNvPr>
        <xdr:cNvSpPr txBox="1"/>
      </xdr:nvSpPr>
      <xdr:spPr>
        <a:xfrm>
          <a:off x="32391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83837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D7E855-7704-435A-9589-A347E47DF75F}"/>
            </a:ext>
          </a:extLst>
        </xdr:cNvPr>
        <xdr:cNvSpPr txBox="1"/>
      </xdr:nvSpPr>
      <xdr:spPr>
        <a:xfrm>
          <a:off x="2439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05" name="n_3mainValue【体育館・プール】&#10;有形固定資産減価償却率">
          <a:extLst>
            <a:ext uri="{FF2B5EF4-FFF2-40B4-BE49-F238E27FC236}">
              <a16:creationId xmlns:a16="http://schemas.microsoft.com/office/drawing/2014/main" id="{2ED2D6C0-978A-4028-897E-50ED40515F74}"/>
            </a:ext>
          </a:extLst>
        </xdr:cNvPr>
        <xdr:cNvSpPr txBox="1"/>
      </xdr:nvSpPr>
      <xdr:spPr>
        <a:xfrm>
          <a:off x="164148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11447</xdr:rowOff>
    </xdr:from>
    <xdr:ext cx="405111" cy="259045"/>
    <xdr:sp macro="" textlink="">
      <xdr:nvSpPr>
        <xdr:cNvPr id="106" name="n_4mainValue【体育館・プール】&#10;有形固定資産減価償却率">
          <a:extLst>
            <a:ext uri="{FF2B5EF4-FFF2-40B4-BE49-F238E27FC236}">
              <a16:creationId xmlns:a16="http://schemas.microsoft.com/office/drawing/2014/main" id="{32C5621B-2841-4A28-AFF1-224A699B0D8A}"/>
            </a:ext>
          </a:extLst>
        </xdr:cNvPr>
        <xdr:cNvSpPr txBox="1"/>
      </xdr:nvSpPr>
      <xdr:spPr>
        <a:xfrm>
          <a:off x="85535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B39A5B0-12C3-4564-B0D4-D421FA41CE6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9134762-5814-425C-A9F9-CBDB4436EC4D}"/>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1E74712-162B-4ED7-899A-1291E943454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A7EF8B6-20EE-4CCF-9FFA-727E45A3E83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19AD047-AD8E-4F47-8E43-D84EA61B8C9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75FF23E-A11D-4F17-987E-3F7BB9765B2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73007193-58FF-4607-9A3A-424CE2A40DA1}"/>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C9C4DB8-BFCA-4C03-ADA1-9B20DBF0E57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8AA103E7-E5DE-4299-9176-10429D2A0DC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901FC30-2B10-4196-8284-59AAF916DFB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FE9D19B-1DC1-4571-83D8-BF4C066A4162}"/>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B2694D23-EF2E-456C-858F-09EB9C1C4174}"/>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6BB4CF94-23E2-42B7-B7B8-2F96B0CFB115}"/>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33CBAA9-E687-4119-9CE9-BAE4D066CF09}"/>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209658E5-9EA6-413C-8CBF-17B827FAF628}"/>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173B7565-41F5-4607-A718-5C6C3A077C1A}"/>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DBD9BB69-82A1-47E9-9332-36B5A34CB362}"/>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C03F86D8-FB27-48A4-82AD-5D3C1B38380A}"/>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5C6DC1E-BB95-45EB-8A12-95846380DADE}"/>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2A324333-45C4-4D30-8011-E694027828F9}"/>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ACB743E-8EDC-4BBE-9F84-3A09DC8B1A90}"/>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80B1DC60-6470-4BA2-85BC-08C99AF3FDC3}"/>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70A8BE5E-DA4E-4315-B40B-BBBB17D03E42}"/>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F933D7F5-1DD3-40C4-B7DA-93ABA9E5DCC0}"/>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A6FE4002-9005-4C03-AE52-18FDA1A1C99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F8D5FD3E-C7BD-4AC8-BB85-1A7F20870EE0}"/>
            </a:ext>
          </a:extLst>
        </xdr:cNvPr>
        <xdr:cNvCxnSpPr/>
      </xdr:nvCxnSpPr>
      <xdr:spPr>
        <a:xfrm flipV="1">
          <a:off x="9429115" y="9547316"/>
          <a:ext cx="0" cy="149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162CC835-7B8E-4F50-AFAE-9B627DEE4A26}"/>
            </a:ext>
          </a:extLst>
        </xdr:cNvPr>
        <xdr:cNvSpPr txBox="1"/>
      </xdr:nvSpPr>
      <xdr:spPr>
        <a:xfrm>
          <a:off x="9467850" y="1104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DCA7801-F04C-43E5-9F52-80CED773BE33}"/>
            </a:ext>
          </a:extLst>
        </xdr:cNvPr>
        <xdr:cNvCxnSpPr/>
      </xdr:nvCxnSpPr>
      <xdr:spPr>
        <a:xfrm>
          <a:off x="9356090" y="110391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753338E7-FDFD-4EC3-87B0-450E24CE02B7}"/>
            </a:ext>
          </a:extLst>
        </xdr:cNvPr>
        <xdr:cNvSpPr txBox="1"/>
      </xdr:nvSpPr>
      <xdr:spPr>
        <a:xfrm>
          <a:off x="9467850" y="931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6C8ED052-426B-45F2-8FD6-445D645284E8}"/>
            </a:ext>
          </a:extLst>
        </xdr:cNvPr>
        <xdr:cNvCxnSpPr/>
      </xdr:nvCxnSpPr>
      <xdr:spPr>
        <a:xfrm>
          <a:off x="9356090" y="95473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81BE1B71-F7C7-4C68-8502-C46DF7A230CC}"/>
            </a:ext>
          </a:extLst>
        </xdr:cNvPr>
        <xdr:cNvSpPr txBox="1"/>
      </xdr:nvSpPr>
      <xdr:spPr>
        <a:xfrm>
          <a:off x="946785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FC25418-3510-41D6-9AE7-6D48EFB1395B}"/>
            </a:ext>
          </a:extLst>
        </xdr:cNvPr>
        <xdr:cNvSpPr/>
      </xdr:nvSpPr>
      <xdr:spPr>
        <a:xfrm>
          <a:off x="9394190" y="1072333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8984935C-0E56-441F-ADE4-597EC5C542F7}"/>
            </a:ext>
          </a:extLst>
        </xdr:cNvPr>
        <xdr:cNvSpPr/>
      </xdr:nvSpPr>
      <xdr:spPr>
        <a:xfrm>
          <a:off x="8632190" y="107051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212590A0-93C9-4050-B846-CD811C7DCF9C}"/>
            </a:ext>
          </a:extLst>
        </xdr:cNvPr>
        <xdr:cNvSpPr/>
      </xdr:nvSpPr>
      <xdr:spPr>
        <a:xfrm>
          <a:off x="7846060" y="1072725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F843B827-D94C-49FA-8845-DEBDC74C2CBC}"/>
            </a:ext>
          </a:extLst>
        </xdr:cNvPr>
        <xdr:cNvSpPr/>
      </xdr:nvSpPr>
      <xdr:spPr>
        <a:xfrm>
          <a:off x="7029450" y="107080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FE6E3B92-B39D-4A1A-9A1D-F88FC9C12CFC}"/>
            </a:ext>
          </a:extLst>
        </xdr:cNvPr>
        <xdr:cNvSpPr/>
      </xdr:nvSpPr>
      <xdr:spPr>
        <a:xfrm>
          <a:off x="6231890" y="1071196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57106E0-25FA-4CDE-BFBF-64A4DAE327F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875540E-FA53-4F24-B3A1-06556AFCC60F}"/>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E55A238-6F14-47D3-AEE8-F21020BBEA64}"/>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A0ED7EB-73DA-4B12-9CF4-368DFCB066B7}"/>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36CBD64-65A2-489A-9D8B-E3696FC2C3C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99423</xdr:rowOff>
    </xdr:from>
    <xdr:to>
      <xdr:col>55</xdr:col>
      <xdr:colOff>50800</xdr:colOff>
      <xdr:row>64</xdr:row>
      <xdr:rowOff>29573</xdr:rowOff>
    </xdr:to>
    <xdr:sp macro="" textlink="">
      <xdr:nvSpPr>
        <xdr:cNvPr id="148" name="楕円 147">
          <a:extLst>
            <a:ext uri="{FF2B5EF4-FFF2-40B4-BE49-F238E27FC236}">
              <a16:creationId xmlns:a16="http://schemas.microsoft.com/office/drawing/2014/main" id="{D1CDF029-6C8D-428D-8143-782FF80C01BA}"/>
            </a:ext>
          </a:extLst>
        </xdr:cNvPr>
        <xdr:cNvSpPr/>
      </xdr:nvSpPr>
      <xdr:spPr>
        <a:xfrm>
          <a:off x="9394190" y="1089696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14350</xdr:rowOff>
    </xdr:from>
    <xdr:ext cx="469744" cy="259045"/>
    <xdr:sp macro="" textlink="">
      <xdr:nvSpPr>
        <xdr:cNvPr id="149" name="【体育館・プール】&#10;一人当たり面積該当値テキスト">
          <a:extLst>
            <a:ext uri="{FF2B5EF4-FFF2-40B4-BE49-F238E27FC236}">
              <a16:creationId xmlns:a16="http://schemas.microsoft.com/office/drawing/2014/main" id="{ECA440A8-21BB-4B43-9898-2658B92598EC}"/>
            </a:ext>
          </a:extLst>
        </xdr:cNvPr>
        <xdr:cNvSpPr txBox="1"/>
      </xdr:nvSpPr>
      <xdr:spPr>
        <a:xfrm>
          <a:off x="9467850" y="108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102688</xdr:rowOff>
    </xdr:from>
    <xdr:to>
      <xdr:col>50</xdr:col>
      <xdr:colOff>165100</xdr:colOff>
      <xdr:row>64</xdr:row>
      <xdr:rowOff>32838</xdr:rowOff>
    </xdr:to>
    <xdr:sp macro="" textlink="">
      <xdr:nvSpPr>
        <xdr:cNvPr id="150" name="楕円 149">
          <a:extLst>
            <a:ext uri="{FF2B5EF4-FFF2-40B4-BE49-F238E27FC236}">
              <a16:creationId xmlns:a16="http://schemas.microsoft.com/office/drawing/2014/main" id="{6A5BFDEB-3857-4769-A3FF-9E4D5F1735D9}"/>
            </a:ext>
          </a:extLst>
        </xdr:cNvPr>
        <xdr:cNvSpPr/>
      </xdr:nvSpPr>
      <xdr:spPr>
        <a:xfrm>
          <a:off x="8632190" y="109002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150223</xdr:rowOff>
    </xdr:from>
    <xdr:to>
      <xdr:col>55</xdr:col>
      <xdr:colOff>0</xdr:colOff>
      <xdr:row>63</xdr:row>
      <xdr:rowOff>153488</xdr:rowOff>
    </xdr:to>
    <xdr:cxnSp macro="">
      <xdr:nvCxnSpPr>
        <xdr:cNvPr id="151" name="直線コネクタ 150">
          <a:extLst>
            <a:ext uri="{FF2B5EF4-FFF2-40B4-BE49-F238E27FC236}">
              <a16:creationId xmlns:a16="http://schemas.microsoft.com/office/drawing/2014/main" id="{BCA0AC6C-2DDE-4D12-8A89-67C526095D18}"/>
            </a:ext>
          </a:extLst>
        </xdr:cNvPr>
        <xdr:cNvCxnSpPr/>
      </xdr:nvCxnSpPr>
      <xdr:spPr>
        <a:xfrm flipV="1">
          <a:off x="8686800" y="10951573"/>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106281</xdr:rowOff>
    </xdr:from>
    <xdr:to>
      <xdr:col>46</xdr:col>
      <xdr:colOff>38100</xdr:colOff>
      <xdr:row>64</xdr:row>
      <xdr:rowOff>36431</xdr:rowOff>
    </xdr:to>
    <xdr:sp macro="" textlink="">
      <xdr:nvSpPr>
        <xdr:cNvPr id="152" name="楕円 151">
          <a:extLst>
            <a:ext uri="{FF2B5EF4-FFF2-40B4-BE49-F238E27FC236}">
              <a16:creationId xmlns:a16="http://schemas.microsoft.com/office/drawing/2014/main" id="{FBC26CB6-7605-4FB9-91E7-A6E5D29AAE31}"/>
            </a:ext>
          </a:extLst>
        </xdr:cNvPr>
        <xdr:cNvSpPr/>
      </xdr:nvSpPr>
      <xdr:spPr>
        <a:xfrm>
          <a:off x="7846060" y="109057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153488</xdr:rowOff>
    </xdr:from>
    <xdr:to>
      <xdr:col>50</xdr:col>
      <xdr:colOff>114300</xdr:colOff>
      <xdr:row>63</xdr:row>
      <xdr:rowOff>157081</xdr:rowOff>
    </xdr:to>
    <xdr:cxnSp macro="">
      <xdr:nvCxnSpPr>
        <xdr:cNvPr id="153" name="直線コネクタ 152">
          <a:extLst>
            <a:ext uri="{FF2B5EF4-FFF2-40B4-BE49-F238E27FC236}">
              <a16:creationId xmlns:a16="http://schemas.microsoft.com/office/drawing/2014/main" id="{6DF2A16B-62BE-40BD-B31C-0598B9F5449D}"/>
            </a:ext>
          </a:extLst>
        </xdr:cNvPr>
        <xdr:cNvCxnSpPr/>
      </xdr:nvCxnSpPr>
      <xdr:spPr>
        <a:xfrm flipV="1">
          <a:off x="7889240" y="10954838"/>
          <a:ext cx="79756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109873</xdr:rowOff>
    </xdr:from>
    <xdr:to>
      <xdr:col>41</xdr:col>
      <xdr:colOff>101600</xdr:colOff>
      <xdr:row>64</xdr:row>
      <xdr:rowOff>40023</xdr:rowOff>
    </xdr:to>
    <xdr:sp macro="" textlink="">
      <xdr:nvSpPr>
        <xdr:cNvPr id="154" name="楕円 153">
          <a:extLst>
            <a:ext uri="{FF2B5EF4-FFF2-40B4-BE49-F238E27FC236}">
              <a16:creationId xmlns:a16="http://schemas.microsoft.com/office/drawing/2014/main" id="{5D55180D-FDCE-4973-9F1D-F1EB260EE39E}"/>
            </a:ext>
          </a:extLst>
        </xdr:cNvPr>
        <xdr:cNvSpPr/>
      </xdr:nvSpPr>
      <xdr:spPr>
        <a:xfrm>
          <a:off x="7029450" y="109093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157081</xdr:rowOff>
    </xdr:from>
    <xdr:to>
      <xdr:col>45</xdr:col>
      <xdr:colOff>177800</xdr:colOff>
      <xdr:row>63</xdr:row>
      <xdr:rowOff>160673</xdr:rowOff>
    </xdr:to>
    <xdr:cxnSp macro="">
      <xdr:nvCxnSpPr>
        <xdr:cNvPr id="155" name="直線コネクタ 154">
          <a:extLst>
            <a:ext uri="{FF2B5EF4-FFF2-40B4-BE49-F238E27FC236}">
              <a16:creationId xmlns:a16="http://schemas.microsoft.com/office/drawing/2014/main" id="{0FAE3CB8-38CE-4FCC-9A75-5E7899411D4F}"/>
            </a:ext>
          </a:extLst>
        </xdr:cNvPr>
        <xdr:cNvCxnSpPr/>
      </xdr:nvCxnSpPr>
      <xdr:spPr>
        <a:xfrm flipV="1">
          <a:off x="7084060" y="10960336"/>
          <a:ext cx="80518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113465</xdr:rowOff>
    </xdr:from>
    <xdr:to>
      <xdr:col>36</xdr:col>
      <xdr:colOff>165100</xdr:colOff>
      <xdr:row>64</xdr:row>
      <xdr:rowOff>43615</xdr:rowOff>
    </xdr:to>
    <xdr:sp macro="" textlink="">
      <xdr:nvSpPr>
        <xdr:cNvPr id="156" name="楕円 155">
          <a:extLst>
            <a:ext uri="{FF2B5EF4-FFF2-40B4-BE49-F238E27FC236}">
              <a16:creationId xmlns:a16="http://schemas.microsoft.com/office/drawing/2014/main" id="{ACD9F252-8782-4B78-BEEB-B6F55CDC4E49}"/>
            </a:ext>
          </a:extLst>
        </xdr:cNvPr>
        <xdr:cNvSpPr/>
      </xdr:nvSpPr>
      <xdr:spPr>
        <a:xfrm>
          <a:off x="6231890" y="10914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160673</xdr:rowOff>
    </xdr:from>
    <xdr:to>
      <xdr:col>41</xdr:col>
      <xdr:colOff>50800</xdr:colOff>
      <xdr:row>63</xdr:row>
      <xdr:rowOff>164265</xdr:rowOff>
    </xdr:to>
    <xdr:cxnSp macro="">
      <xdr:nvCxnSpPr>
        <xdr:cNvPr id="157" name="直線コネクタ 156">
          <a:extLst>
            <a:ext uri="{FF2B5EF4-FFF2-40B4-BE49-F238E27FC236}">
              <a16:creationId xmlns:a16="http://schemas.microsoft.com/office/drawing/2014/main" id="{13EBF507-7CB0-4124-BBC6-1164434BDE14}"/>
            </a:ext>
          </a:extLst>
        </xdr:cNvPr>
        <xdr:cNvCxnSpPr/>
      </xdr:nvCxnSpPr>
      <xdr:spPr>
        <a:xfrm flipV="1">
          <a:off x="6286500" y="10963928"/>
          <a:ext cx="79756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FE93DEDB-9D30-4C2D-9F57-ED6A1BC60BE7}"/>
            </a:ext>
          </a:extLst>
        </xdr:cNvPr>
        <xdr:cNvSpPr txBox="1"/>
      </xdr:nvSpPr>
      <xdr:spPr>
        <a:xfrm>
          <a:off x="8454467" y="1047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EDB7942D-6330-420F-8A1A-2DA9951C5B21}"/>
            </a:ext>
          </a:extLst>
        </xdr:cNvPr>
        <xdr:cNvSpPr txBox="1"/>
      </xdr:nvSpPr>
      <xdr:spPr>
        <a:xfrm>
          <a:off x="767341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BCE0BBDB-BE46-461F-A4F1-F3296A9AA159}"/>
            </a:ext>
          </a:extLst>
        </xdr:cNvPr>
        <xdr:cNvSpPr txBox="1"/>
      </xdr:nvSpPr>
      <xdr:spPr>
        <a:xfrm>
          <a:off x="6866332" y="1047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3938D6BF-896C-4CB1-BA12-0A1C0C4F887F}"/>
            </a:ext>
          </a:extLst>
        </xdr:cNvPr>
        <xdr:cNvSpPr txBox="1"/>
      </xdr:nvSpPr>
      <xdr:spPr>
        <a:xfrm>
          <a:off x="6068772" y="104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23965</xdr:rowOff>
    </xdr:from>
    <xdr:ext cx="469744" cy="259045"/>
    <xdr:sp macro="" textlink="">
      <xdr:nvSpPr>
        <xdr:cNvPr id="162" name="n_1mainValue【体育館・プール】&#10;一人当たり面積">
          <a:extLst>
            <a:ext uri="{FF2B5EF4-FFF2-40B4-BE49-F238E27FC236}">
              <a16:creationId xmlns:a16="http://schemas.microsoft.com/office/drawing/2014/main" id="{EE6C26C9-CFD5-451C-A33F-D4F2D17FBF48}"/>
            </a:ext>
          </a:extLst>
        </xdr:cNvPr>
        <xdr:cNvSpPr txBox="1"/>
      </xdr:nvSpPr>
      <xdr:spPr>
        <a:xfrm>
          <a:off x="845446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27558</xdr:rowOff>
    </xdr:from>
    <xdr:ext cx="469744" cy="259045"/>
    <xdr:sp macro="" textlink="">
      <xdr:nvSpPr>
        <xdr:cNvPr id="163" name="n_2mainValue【体育館・プール】&#10;一人当たり面積">
          <a:extLst>
            <a:ext uri="{FF2B5EF4-FFF2-40B4-BE49-F238E27FC236}">
              <a16:creationId xmlns:a16="http://schemas.microsoft.com/office/drawing/2014/main" id="{1D3C554B-FC69-4BE1-944F-DD74EAB9E8C6}"/>
            </a:ext>
          </a:extLst>
        </xdr:cNvPr>
        <xdr:cNvSpPr txBox="1"/>
      </xdr:nvSpPr>
      <xdr:spPr>
        <a:xfrm>
          <a:off x="7673417" y="1099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31150</xdr:rowOff>
    </xdr:from>
    <xdr:ext cx="469744" cy="259045"/>
    <xdr:sp macro="" textlink="">
      <xdr:nvSpPr>
        <xdr:cNvPr id="164" name="n_3mainValue【体育館・プール】&#10;一人当たり面積">
          <a:extLst>
            <a:ext uri="{FF2B5EF4-FFF2-40B4-BE49-F238E27FC236}">
              <a16:creationId xmlns:a16="http://schemas.microsoft.com/office/drawing/2014/main" id="{0E63A5AB-E894-42CF-A6CE-27C3E361A1AA}"/>
            </a:ext>
          </a:extLst>
        </xdr:cNvPr>
        <xdr:cNvSpPr txBox="1"/>
      </xdr:nvSpPr>
      <xdr:spPr>
        <a:xfrm>
          <a:off x="6866332" y="110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34742</xdr:rowOff>
    </xdr:from>
    <xdr:ext cx="469744" cy="259045"/>
    <xdr:sp macro="" textlink="">
      <xdr:nvSpPr>
        <xdr:cNvPr id="165" name="n_4mainValue【体育館・プール】&#10;一人当たり面積">
          <a:extLst>
            <a:ext uri="{FF2B5EF4-FFF2-40B4-BE49-F238E27FC236}">
              <a16:creationId xmlns:a16="http://schemas.microsoft.com/office/drawing/2014/main" id="{570DC647-E7A6-4937-9AD6-F327456D4638}"/>
            </a:ext>
          </a:extLst>
        </xdr:cNvPr>
        <xdr:cNvSpPr txBox="1"/>
      </xdr:nvSpPr>
      <xdr:spPr>
        <a:xfrm>
          <a:off x="6068772" y="110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1D65DD48-9810-4611-9D76-EBA5B34E469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B1BAC91-4EA8-4014-AB5E-D1D22ACA19C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112636A3-5D65-44C0-9A7A-D92D25493EB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6D4357EE-28BB-4D54-B151-3F4DA397FBD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119A0B6-A545-4AEE-951B-61E10F110A83}"/>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87F321A-84B2-44ED-8B18-861CF72524E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86D9FDB2-4D8F-4224-B4B8-DD3EFC38C992}"/>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1634348B-A4B0-4C93-B0A7-3CE47004B092}"/>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D708DD0C-4B02-4E4C-932D-39C978892D97}"/>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31DF53D4-19BA-43D3-BDC8-4069603F26D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3BB0A44C-B21A-427C-9626-17C9F123F191}"/>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78666FF7-4640-4B04-9B94-CBA8AB55E804}"/>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AA9A883C-D536-4AAA-A839-0796A8801187}"/>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6C1EEEFF-3A52-48EC-8DC0-A0185E7C7E3E}"/>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58A6714D-EDEB-4F29-A358-98A2A52F0D6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3373CFEE-FB2D-423B-9EB6-C9408B9EAE00}"/>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8DEE89E3-CBF3-4BBD-847B-83C01C6CC4F9}"/>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863B601A-5654-44B6-8D49-C4DDC7B6029A}"/>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706E65A8-849F-4154-B146-D611059E4EB7}"/>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30EA10F4-C959-477C-BFF1-7B597149D0DB}"/>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8213DB7E-6BDE-42D7-BA18-E76ED739A40F}"/>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64E57647-393D-48D9-A966-E11E95EBD661}"/>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4E9F5858-5E3D-4CC2-B106-484FB7114D04}"/>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9E6CD0F5-41BC-4CCF-8245-71BBB22B43F2}"/>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0BE8034-E990-491C-9C26-C18C610A50D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2B38902C-4BFA-4F68-9B1E-658EECBC0434}"/>
            </a:ext>
          </a:extLst>
        </xdr:cNvPr>
        <xdr:cNvCxnSpPr/>
      </xdr:nvCxnSpPr>
      <xdr:spPr>
        <a:xfrm flipV="1">
          <a:off x="4173855" y="13342347"/>
          <a:ext cx="0" cy="157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634732C-804A-4393-ABB1-D3900A3E78E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D93F9F07-3DED-4B1E-8F73-EA124FE12278}"/>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483B845B-94BA-48B6-BA10-A83340FC006F}"/>
            </a:ext>
          </a:extLst>
        </xdr:cNvPr>
        <xdr:cNvSpPr txBox="1"/>
      </xdr:nvSpPr>
      <xdr:spPr>
        <a:xfrm>
          <a:off x="4212590" y="13123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C0E899C5-9063-4C94-999A-213F7E9A46FE}"/>
            </a:ext>
          </a:extLst>
        </xdr:cNvPr>
        <xdr:cNvCxnSpPr/>
      </xdr:nvCxnSpPr>
      <xdr:spPr>
        <a:xfrm>
          <a:off x="4112260" y="133423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24536193-B3D9-478E-A4C1-D2F493B80A7C}"/>
            </a:ext>
          </a:extLst>
        </xdr:cNvPr>
        <xdr:cNvSpPr txBox="1"/>
      </xdr:nvSpPr>
      <xdr:spPr>
        <a:xfrm>
          <a:off x="4212590" y="13980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DB380055-6A1A-49F9-9555-1E6A37A944E5}"/>
            </a:ext>
          </a:extLst>
        </xdr:cNvPr>
        <xdr:cNvSpPr/>
      </xdr:nvSpPr>
      <xdr:spPr>
        <a:xfrm>
          <a:off x="4131310" y="141327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D09A7E6F-2654-4522-BE6A-791E62DB7174}"/>
            </a:ext>
          </a:extLst>
        </xdr:cNvPr>
        <xdr:cNvSpPr/>
      </xdr:nvSpPr>
      <xdr:spPr>
        <a:xfrm>
          <a:off x="3388360" y="140935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03707D4B-7C1E-48D6-9E58-F81FEAD1BE0B}"/>
            </a:ext>
          </a:extLst>
        </xdr:cNvPr>
        <xdr:cNvSpPr/>
      </xdr:nvSpPr>
      <xdr:spPr>
        <a:xfrm>
          <a:off x="2571750" y="1407831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26FDEF83-72B8-4F26-A51C-9C4AAD4D1C56}"/>
            </a:ext>
          </a:extLst>
        </xdr:cNvPr>
        <xdr:cNvSpPr/>
      </xdr:nvSpPr>
      <xdr:spPr>
        <a:xfrm>
          <a:off x="1774190" y="14036402"/>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BE547754-442C-480C-AF41-06EA5634CD3A}"/>
            </a:ext>
          </a:extLst>
        </xdr:cNvPr>
        <xdr:cNvSpPr/>
      </xdr:nvSpPr>
      <xdr:spPr>
        <a:xfrm>
          <a:off x="988060" y="139887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F7A2AC4-34E4-4096-81B6-397F7BE7D39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005E1F7-0C25-451C-90F6-1133134C9DF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7977F0A8-9F8A-4D12-99BA-4F1D8E095392}"/>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6AD8570-BFB6-4F05-8340-8F53B1375663}"/>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413FB342-2CE7-4539-A576-79CB5CDA9B14}"/>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142421</xdr:rowOff>
    </xdr:from>
    <xdr:to>
      <xdr:col>24</xdr:col>
      <xdr:colOff>114300</xdr:colOff>
      <xdr:row>85</xdr:row>
      <xdr:rowOff>72571</xdr:rowOff>
    </xdr:to>
    <xdr:sp macro="" textlink="">
      <xdr:nvSpPr>
        <xdr:cNvPr id="207" name="楕円 206">
          <a:extLst>
            <a:ext uri="{FF2B5EF4-FFF2-40B4-BE49-F238E27FC236}">
              <a16:creationId xmlns:a16="http://schemas.microsoft.com/office/drawing/2014/main" id="{06A5B49B-9C3B-4B4D-BEC3-D815BF3C71C1}"/>
            </a:ext>
          </a:extLst>
        </xdr:cNvPr>
        <xdr:cNvSpPr/>
      </xdr:nvSpPr>
      <xdr:spPr>
        <a:xfrm>
          <a:off x="4131310" y="1454231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120848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ABDA6A1-FE47-4F43-BDE3-2B899213460E}"/>
            </a:ext>
          </a:extLst>
        </xdr:cNvPr>
        <xdr:cNvSpPr txBox="1"/>
      </xdr:nvSpPr>
      <xdr:spPr>
        <a:xfrm>
          <a:off x="4212590" y="1452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209" name="楕円 208">
          <a:extLst>
            <a:ext uri="{FF2B5EF4-FFF2-40B4-BE49-F238E27FC236}">
              <a16:creationId xmlns:a16="http://schemas.microsoft.com/office/drawing/2014/main" id="{AC2DAE1B-0EA4-47F6-AB22-A3491861CD67}"/>
            </a:ext>
          </a:extLst>
        </xdr:cNvPr>
        <xdr:cNvSpPr/>
      </xdr:nvSpPr>
      <xdr:spPr>
        <a:xfrm>
          <a:off x="3388360" y="144941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139337</xdr:rowOff>
    </xdr:from>
    <xdr:to>
      <xdr:col>24</xdr:col>
      <xdr:colOff>63500</xdr:colOff>
      <xdr:row>85</xdr:row>
      <xdr:rowOff>21771</xdr:rowOff>
    </xdr:to>
    <xdr:cxnSp macro="">
      <xdr:nvCxnSpPr>
        <xdr:cNvPr id="210" name="直線コネクタ 209">
          <a:extLst>
            <a:ext uri="{FF2B5EF4-FFF2-40B4-BE49-F238E27FC236}">
              <a16:creationId xmlns:a16="http://schemas.microsoft.com/office/drawing/2014/main" id="{592F347C-4D70-444B-B16B-914260974F26}"/>
            </a:ext>
          </a:extLst>
        </xdr:cNvPr>
        <xdr:cNvCxnSpPr/>
      </xdr:nvCxnSpPr>
      <xdr:spPr>
        <a:xfrm>
          <a:off x="3431540" y="14537327"/>
          <a:ext cx="74295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211" name="楕円 210">
          <a:extLst>
            <a:ext uri="{FF2B5EF4-FFF2-40B4-BE49-F238E27FC236}">
              <a16:creationId xmlns:a16="http://schemas.microsoft.com/office/drawing/2014/main" id="{F5057EF3-9BBB-4340-882B-F0C3710EC604}"/>
            </a:ext>
          </a:extLst>
        </xdr:cNvPr>
        <xdr:cNvSpPr/>
      </xdr:nvSpPr>
      <xdr:spPr>
        <a:xfrm>
          <a:off x="2571750" y="1446720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139337</xdr:rowOff>
    </xdr:to>
    <xdr:cxnSp macro="">
      <xdr:nvCxnSpPr>
        <xdr:cNvPr id="212" name="直線コネクタ 211">
          <a:extLst>
            <a:ext uri="{FF2B5EF4-FFF2-40B4-BE49-F238E27FC236}">
              <a16:creationId xmlns:a16="http://schemas.microsoft.com/office/drawing/2014/main" id="{DDF9A65E-F387-4D48-A26E-895D60407F10}"/>
            </a:ext>
          </a:extLst>
        </xdr:cNvPr>
        <xdr:cNvCxnSpPr/>
      </xdr:nvCxnSpPr>
      <xdr:spPr>
        <a:xfrm>
          <a:off x="2626360" y="14521816"/>
          <a:ext cx="80518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36286</xdr:rowOff>
    </xdr:from>
    <xdr:to>
      <xdr:col>10</xdr:col>
      <xdr:colOff>165100</xdr:colOff>
      <xdr:row>84</xdr:row>
      <xdr:rowOff>137886</xdr:rowOff>
    </xdr:to>
    <xdr:sp macro="" textlink="">
      <xdr:nvSpPr>
        <xdr:cNvPr id="213" name="楕円 212">
          <a:extLst>
            <a:ext uri="{FF2B5EF4-FFF2-40B4-BE49-F238E27FC236}">
              <a16:creationId xmlns:a16="http://schemas.microsoft.com/office/drawing/2014/main" id="{4F7C6540-7539-4BE3-815C-6BDAE51A48CD}"/>
            </a:ext>
          </a:extLst>
        </xdr:cNvPr>
        <xdr:cNvSpPr/>
      </xdr:nvSpPr>
      <xdr:spPr>
        <a:xfrm>
          <a:off x="1774190" y="1443808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87086</xdr:rowOff>
    </xdr:from>
    <xdr:to>
      <xdr:col>15</xdr:col>
      <xdr:colOff>50800</xdr:colOff>
      <xdr:row>84</xdr:row>
      <xdr:rowOff>118111</xdr:rowOff>
    </xdr:to>
    <xdr:cxnSp macro="">
      <xdr:nvCxnSpPr>
        <xdr:cNvPr id="214" name="直線コネクタ 213">
          <a:extLst>
            <a:ext uri="{FF2B5EF4-FFF2-40B4-BE49-F238E27FC236}">
              <a16:creationId xmlns:a16="http://schemas.microsoft.com/office/drawing/2014/main" id="{1B155696-7DFB-40FE-A869-C181C94A5B6E}"/>
            </a:ext>
          </a:extLst>
        </xdr:cNvPr>
        <xdr:cNvCxnSpPr/>
      </xdr:nvCxnSpPr>
      <xdr:spPr>
        <a:xfrm>
          <a:off x="1828800" y="14490791"/>
          <a:ext cx="7975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xdr:rowOff>
    </xdr:from>
    <xdr:to>
      <xdr:col>6</xdr:col>
      <xdr:colOff>38100</xdr:colOff>
      <xdr:row>84</xdr:row>
      <xdr:rowOff>108494</xdr:rowOff>
    </xdr:to>
    <xdr:sp macro="" textlink="">
      <xdr:nvSpPr>
        <xdr:cNvPr id="215" name="楕円 214">
          <a:extLst>
            <a:ext uri="{FF2B5EF4-FFF2-40B4-BE49-F238E27FC236}">
              <a16:creationId xmlns:a16="http://schemas.microsoft.com/office/drawing/2014/main" id="{0856F143-FCF7-4456-B54A-370ECC946872}"/>
            </a:ext>
          </a:extLst>
        </xdr:cNvPr>
        <xdr:cNvSpPr/>
      </xdr:nvSpPr>
      <xdr:spPr>
        <a:xfrm>
          <a:off x="988060" y="14410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57694</xdr:rowOff>
    </xdr:from>
    <xdr:to>
      <xdr:col>10</xdr:col>
      <xdr:colOff>114300</xdr:colOff>
      <xdr:row>84</xdr:row>
      <xdr:rowOff>87086</xdr:rowOff>
    </xdr:to>
    <xdr:cxnSp macro="">
      <xdr:nvCxnSpPr>
        <xdr:cNvPr id="216" name="直線コネクタ 215">
          <a:extLst>
            <a:ext uri="{FF2B5EF4-FFF2-40B4-BE49-F238E27FC236}">
              <a16:creationId xmlns:a16="http://schemas.microsoft.com/office/drawing/2014/main" id="{925C69E0-6493-4CC7-8E09-6107F49977E5}"/>
            </a:ext>
          </a:extLst>
        </xdr:cNvPr>
        <xdr:cNvCxnSpPr/>
      </xdr:nvCxnSpPr>
      <xdr:spPr>
        <a:xfrm>
          <a:off x="1031240" y="14455684"/>
          <a:ext cx="797560" cy="3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AF190B98-7C56-4FF9-81C1-F31E96661CF9}"/>
            </a:ext>
          </a:extLst>
        </xdr:cNvPr>
        <xdr:cNvSpPr txBox="1"/>
      </xdr:nvSpPr>
      <xdr:spPr>
        <a:xfrm>
          <a:off x="32391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AEF56FBE-B01E-46B5-A1A1-915789B4D7CD}"/>
            </a:ext>
          </a:extLst>
        </xdr:cNvPr>
        <xdr:cNvSpPr txBox="1"/>
      </xdr:nvSpPr>
      <xdr:spPr>
        <a:xfrm>
          <a:off x="2439044" y="138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54BE4324-3533-4C9C-A065-C9086F7367B1}"/>
            </a:ext>
          </a:extLst>
        </xdr:cNvPr>
        <xdr:cNvSpPr txBox="1"/>
      </xdr:nvSpPr>
      <xdr:spPr>
        <a:xfrm>
          <a:off x="1641484" y="138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CA6BCBBF-A533-4D9B-BB5B-060E14E94742}"/>
            </a:ext>
          </a:extLst>
        </xdr:cNvPr>
        <xdr:cNvSpPr txBox="1"/>
      </xdr:nvSpPr>
      <xdr:spPr>
        <a:xfrm>
          <a:off x="855354" y="1376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221" name="n_1mainValue【福祉施設】&#10;有形固定資産減価償却率">
          <a:extLst>
            <a:ext uri="{FF2B5EF4-FFF2-40B4-BE49-F238E27FC236}">
              <a16:creationId xmlns:a16="http://schemas.microsoft.com/office/drawing/2014/main" id="{61406214-09D6-4052-A22C-FFC96F31D1C4}"/>
            </a:ext>
          </a:extLst>
        </xdr:cNvPr>
        <xdr:cNvSpPr txBox="1"/>
      </xdr:nvSpPr>
      <xdr:spPr>
        <a:xfrm>
          <a:off x="3239144" y="145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222" name="n_2mainValue【福祉施設】&#10;有形固定資産減価償却率">
          <a:extLst>
            <a:ext uri="{FF2B5EF4-FFF2-40B4-BE49-F238E27FC236}">
              <a16:creationId xmlns:a16="http://schemas.microsoft.com/office/drawing/2014/main" id="{045EC01C-0F8D-47E0-9A6D-08769BA4BA3D}"/>
            </a:ext>
          </a:extLst>
        </xdr:cNvPr>
        <xdr:cNvSpPr txBox="1"/>
      </xdr:nvSpPr>
      <xdr:spPr>
        <a:xfrm>
          <a:off x="2439044" y="1456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129013</xdr:rowOff>
    </xdr:from>
    <xdr:ext cx="405111" cy="259045"/>
    <xdr:sp macro="" textlink="">
      <xdr:nvSpPr>
        <xdr:cNvPr id="223" name="n_3mainValue【福祉施設】&#10;有形固定資産減価償却率">
          <a:extLst>
            <a:ext uri="{FF2B5EF4-FFF2-40B4-BE49-F238E27FC236}">
              <a16:creationId xmlns:a16="http://schemas.microsoft.com/office/drawing/2014/main" id="{CECD425B-E91E-4DB6-BF96-3F3BC2D92591}"/>
            </a:ext>
          </a:extLst>
        </xdr:cNvPr>
        <xdr:cNvSpPr txBox="1"/>
      </xdr:nvSpPr>
      <xdr:spPr>
        <a:xfrm>
          <a:off x="1641484"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99621</xdr:rowOff>
    </xdr:from>
    <xdr:ext cx="405111" cy="259045"/>
    <xdr:sp macro="" textlink="">
      <xdr:nvSpPr>
        <xdr:cNvPr id="224" name="n_4mainValue【福祉施設】&#10;有形固定資産減価償却率">
          <a:extLst>
            <a:ext uri="{FF2B5EF4-FFF2-40B4-BE49-F238E27FC236}">
              <a16:creationId xmlns:a16="http://schemas.microsoft.com/office/drawing/2014/main" id="{CE5CE3E2-D3BF-4C11-9600-74F876D45211}"/>
            </a:ext>
          </a:extLst>
        </xdr:cNvPr>
        <xdr:cNvSpPr txBox="1"/>
      </xdr:nvSpPr>
      <xdr:spPr>
        <a:xfrm>
          <a:off x="855354" y="1449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60F1F6C7-432A-409B-9AFA-0D03F915392B}"/>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7D2B31F3-9E23-458F-B7B9-31D22FF93AB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4629C410-5D23-450A-8FB7-A705FCE7367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81AE3C1D-5032-43CE-B156-0FFDD5213B8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CC760105-0D86-4B56-8A6D-40DC98BD836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11C0C24B-943B-4769-AE4B-B856AFF1491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4743D41C-C255-49AB-9C1F-2638A3CEBC1E}"/>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4214C41-6FF9-4274-BFDD-C1B430DFBAF6}"/>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9FF32DC7-25B8-411E-A7B6-9A188DB49CFC}"/>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D2BE92F-BCEF-40C2-A738-17C542C891A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C0F67E74-BE86-42BA-8CDA-F17E47188A5B}"/>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371EE9A7-D934-4FD8-B46C-64602F37FE81}"/>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D5EA758C-9264-43DE-9E6C-66898EB13A6A}"/>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CD9C90A0-91C7-464F-B25E-173D90EFCF94}"/>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ED42C0F-424B-4D4C-AD9A-2D53D1660DB6}"/>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BFF42F0C-9FBE-4FD8-B591-8558190333EA}"/>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84F0BAE2-48C5-424F-80CC-4F6F83DA2F6A}"/>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888C0527-E1DD-40E5-96BD-7CF3B9472E6F}"/>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FC6A4EA9-0AE4-4033-9C2E-EC8FAAE60159}"/>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7B073569-F72B-40DC-93FF-528D60204FAB}"/>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FF15B3F9-A8ED-4C18-ADAC-5519322FD750}"/>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3B5D96DD-E169-49C0-B3A0-8071FE23ACF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C387F1AD-0394-4906-9098-99A733CCBFB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D87BB220-350E-44B6-B4F8-58395F1C9810}"/>
            </a:ext>
          </a:extLst>
        </xdr:cNvPr>
        <xdr:cNvCxnSpPr/>
      </xdr:nvCxnSpPr>
      <xdr:spPr>
        <a:xfrm flipV="1">
          <a:off x="9429115" y="13238987"/>
          <a:ext cx="0" cy="160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1F846A97-6276-45DE-98D5-ED56DA7C4E69}"/>
            </a:ext>
          </a:extLst>
        </xdr:cNvPr>
        <xdr:cNvSpPr txBox="1"/>
      </xdr:nvSpPr>
      <xdr:spPr>
        <a:xfrm>
          <a:off x="9467850" y="1484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EB985B1B-3B43-4754-92CB-EFB1FBC1CFE0}"/>
            </a:ext>
          </a:extLst>
        </xdr:cNvPr>
        <xdr:cNvCxnSpPr/>
      </xdr:nvCxnSpPr>
      <xdr:spPr>
        <a:xfrm>
          <a:off x="9356090" y="14843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F85016CC-6FB2-440F-B00D-111FDA5D8525}"/>
            </a:ext>
          </a:extLst>
        </xdr:cNvPr>
        <xdr:cNvSpPr txBox="1"/>
      </xdr:nvSpPr>
      <xdr:spPr>
        <a:xfrm>
          <a:off x="946785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B5900DE8-2EF0-43B1-AB8C-EE034B1CA805}"/>
            </a:ext>
          </a:extLst>
        </xdr:cNvPr>
        <xdr:cNvCxnSpPr/>
      </xdr:nvCxnSpPr>
      <xdr:spPr>
        <a:xfrm>
          <a:off x="9356090" y="1323898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D532FDFE-F80C-4DD7-8725-945ECA5D08A9}"/>
            </a:ext>
          </a:extLst>
        </xdr:cNvPr>
        <xdr:cNvSpPr txBox="1"/>
      </xdr:nvSpPr>
      <xdr:spPr>
        <a:xfrm>
          <a:off x="9467850" y="1436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6B85BD66-CDC0-4AB1-98E4-FF7ED34D8F19}"/>
            </a:ext>
          </a:extLst>
        </xdr:cNvPr>
        <xdr:cNvSpPr/>
      </xdr:nvSpPr>
      <xdr:spPr>
        <a:xfrm>
          <a:off x="9394190" y="1451025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DB8B0D01-4E92-48C6-8A38-BA0F6518D36F}"/>
            </a:ext>
          </a:extLst>
        </xdr:cNvPr>
        <xdr:cNvSpPr/>
      </xdr:nvSpPr>
      <xdr:spPr>
        <a:xfrm>
          <a:off x="8632190" y="145094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DDFA0CB0-DA55-4EB5-ADF9-A0EDAEF59FB5}"/>
            </a:ext>
          </a:extLst>
        </xdr:cNvPr>
        <xdr:cNvSpPr/>
      </xdr:nvSpPr>
      <xdr:spPr>
        <a:xfrm>
          <a:off x="7846060" y="14469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7E94FCD6-02CC-4FD1-8970-AC204565AA58}"/>
            </a:ext>
          </a:extLst>
        </xdr:cNvPr>
        <xdr:cNvSpPr/>
      </xdr:nvSpPr>
      <xdr:spPr>
        <a:xfrm>
          <a:off x="7029450" y="144504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F35BB073-C7DB-4F42-8266-1A4410D4B0C1}"/>
            </a:ext>
          </a:extLst>
        </xdr:cNvPr>
        <xdr:cNvSpPr/>
      </xdr:nvSpPr>
      <xdr:spPr>
        <a:xfrm>
          <a:off x="6231890" y="1446949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665ED04-46B9-4EEC-989E-FC9DA2BC544E}"/>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5F2D782-C5EF-48B6-BA13-546C537BAB1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79E4EAF-B8F1-44AC-9593-D8AF218839E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FEAC66F-D776-495F-AF6A-7D991FF5EA2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FA8E346-A810-451D-A2BD-68D41179B94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162940</xdr:rowOff>
    </xdr:from>
    <xdr:to>
      <xdr:col>55</xdr:col>
      <xdr:colOff>50800</xdr:colOff>
      <xdr:row>86</xdr:row>
      <xdr:rowOff>93090</xdr:rowOff>
    </xdr:to>
    <xdr:sp macro="" textlink="">
      <xdr:nvSpPr>
        <xdr:cNvPr id="264" name="楕円 263">
          <a:extLst>
            <a:ext uri="{FF2B5EF4-FFF2-40B4-BE49-F238E27FC236}">
              <a16:creationId xmlns:a16="http://schemas.microsoft.com/office/drawing/2014/main" id="{A1075482-69CC-448A-ACE8-2C1407CF6113}"/>
            </a:ext>
          </a:extLst>
        </xdr:cNvPr>
        <xdr:cNvSpPr/>
      </xdr:nvSpPr>
      <xdr:spPr>
        <a:xfrm>
          <a:off x="9394190" y="1473809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77867</xdr:rowOff>
    </xdr:from>
    <xdr:ext cx="469744" cy="259045"/>
    <xdr:sp macro="" textlink="">
      <xdr:nvSpPr>
        <xdr:cNvPr id="265" name="【福祉施設】&#10;一人当たり面積該当値テキスト">
          <a:extLst>
            <a:ext uri="{FF2B5EF4-FFF2-40B4-BE49-F238E27FC236}">
              <a16:creationId xmlns:a16="http://schemas.microsoft.com/office/drawing/2014/main" id="{2D104F98-4D10-4FFD-AF96-1834E34A047D}"/>
            </a:ext>
          </a:extLst>
        </xdr:cNvPr>
        <xdr:cNvSpPr txBox="1"/>
      </xdr:nvSpPr>
      <xdr:spPr>
        <a:xfrm>
          <a:off x="9467850" y="1465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266" name="楕円 265">
          <a:extLst>
            <a:ext uri="{FF2B5EF4-FFF2-40B4-BE49-F238E27FC236}">
              <a16:creationId xmlns:a16="http://schemas.microsoft.com/office/drawing/2014/main" id="{064A5609-506B-4590-A0D1-0FC90513B5B5}"/>
            </a:ext>
          </a:extLst>
        </xdr:cNvPr>
        <xdr:cNvSpPr/>
      </xdr:nvSpPr>
      <xdr:spPr>
        <a:xfrm>
          <a:off x="8632190" y="146900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86</xdr:row>
      <xdr:rowOff>42290</xdr:rowOff>
    </xdr:to>
    <xdr:cxnSp macro="">
      <xdr:nvCxnSpPr>
        <xdr:cNvPr id="267" name="直線コネクタ 266">
          <a:extLst>
            <a:ext uri="{FF2B5EF4-FFF2-40B4-BE49-F238E27FC236}">
              <a16:creationId xmlns:a16="http://schemas.microsoft.com/office/drawing/2014/main" id="{3A783258-E34F-4030-88E6-D6BA9C654A22}"/>
            </a:ext>
          </a:extLst>
        </xdr:cNvPr>
        <xdr:cNvCxnSpPr/>
      </xdr:nvCxnSpPr>
      <xdr:spPr>
        <a:xfrm>
          <a:off x="8686800" y="14744699"/>
          <a:ext cx="74295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268" name="楕円 267">
          <a:extLst>
            <a:ext uri="{FF2B5EF4-FFF2-40B4-BE49-F238E27FC236}">
              <a16:creationId xmlns:a16="http://schemas.microsoft.com/office/drawing/2014/main" id="{6BBB4020-3AF0-4824-8CAE-B3050F5DAEE3}"/>
            </a:ext>
          </a:extLst>
        </xdr:cNvPr>
        <xdr:cNvSpPr/>
      </xdr:nvSpPr>
      <xdr:spPr>
        <a:xfrm>
          <a:off x="7846060" y="146950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85</xdr:row>
      <xdr:rowOff>170687</xdr:rowOff>
    </xdr:to>
    <xdr:cxnSp macro="">
      <xdr:nvCxnSpPr>
        <xdr:cNvPr id="269" name="直線コネクタ 268">
          <a:extLst>
            <a:ext uri="{FF2B5EF4-FFF2-40B4-BE49-F238E27FC236}">
              <a16:creationId xmlns:a16="http://schemas.microsoft.com/office/drawing/2014/main" id="{BA1FE89F-D146-4C6E-8C28-B596F4F36E82}"/>
            </a:ext>
          </a:extLst>
        </xdr:cNvPr>
        <xdr:cNvCxnSpPr/>
      </xdr:nvCxnSpPr>
      <xdr:spPr>
        <a:xfrm flipV="1">
          <a:off x="7889240" y="14744699"/>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122555</xdr:rowOff>
    </xdr:from>
    <xdr:to>
      <xdr:col>41</xdr:col>
      <xdr:colOff>101600</xdr:colOff>
      <xdr:row>86</xdr:row>
      <xdr:rowOff>52705</xdr:rowOff>
    </xdr:to>
    <xdr:sp macro="" textlink="">
      <xdr:nvSpPr>
        <xdr:cNvPr id="270" name="楕円 269">
          <a:extLst>
            <a:ext uri="{FF2B5EF4-FFF2-40B4-BE49-F238E27FC236}">
              <a16:creationId xmlns:a16="http://schemas.microsoft.com/office/drawing/2014/main" id="{6AC5FD9E-1F11-4DE9-920E-05AB02E8E68D}"/>
            </a:ext>
          </a:extLst>
        </xdr:cNvPr>
        <xdr:cNvSpPr/>
      </xdr:nvSpPr>
      <xdr:spPr>
        <a:xfrm>
          <a:off x="7029450" y="146977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170687</xdr:rowOff>
    </xdr:from>
    <xdr:to>
      <xdr:col>45</xdr:col>
      <xdr:colOff>177800</xdr:colOff>
      <xdr:row>86</xdr:row>
      <xdr:rowOff>1905</xdr:rowOff>
    </xdr:to>
    <xdr:cxnSp macro="">
      <xdr:nvCxnSpPr>
        <xdr:cNvPr id="271" name="直線コネクタ 270">
          <a:extLst>
            <a:ext uri="{FF2B5EF4-FFF2-40B4-BE49-F238E27FC236}">
              <a16:creationId xmlns:a16="http://schemas.microsoft.com/office/drawing/2014/main" id="{D80C6283-1506-4F1A-BFD1-9705DA7F176F}"/>
            </a:ext>
          </a:extLst>
        </xdr:cNvPr>
        <xdr:cNvCxnSpPr/>
      </xdr:nvCxnSpPr>
      <xdr:spPr>
        <a:xfrm flipV="1">
          <a:off x="7084060" y="1474774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125603</xdr:rowOff>
    </xdr:from>
    <xdr:to>
      <xdr:col>36</xdr:col>
      <xdr:colOff>165100</xdr:colOff>
      <xdr:row>86</xdr:row>
      <xdr:rowOff>55753</xdr:rowOff>
    </xdr:to>
    <xdr:sp macro="" textlink="">
      <xdr:nvSpPr>
        <xdr:cNvPr id="272" name="楕円 271">
          <a:extLst>
            <a:ext uri="{FF2B5EF4-FFF2-40B4-BE49-F238E27FC236}">
              <a16:creationId xmlns:a16="http://schemas.microsoft.com/office/drawing/2014/main" id="{A8E6C076-EF14-4C9B-A687-A28A38BF53E0}"/>
            </a:ext>
          </a:extLst>
        </xdr:cNvPr>
        <xdr:cNvSpPr/>
      </xdr:nvSpPr>
      <xdr:spPr>
        <a:xfrm>
          <a:off x="6231890" y="147007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1905</xdr:rowOff>
    </xdr:from>
    <xdr:to>
      <xdr:col>41</xdr:col>
      <xdr:colOff>50800</xdr:colOff>
      <xdr:row>86</xdr:row>
      <xdr:rowOff>4953</xdr:rowOff>
    </xdr:to>
    <xdr:cxnSp macro="">
      <xdr:nvCxnSpPr>
        <xdr:cNvPr id="273" name="直線コネクタ 272">
          <a:extLst>
            <a:ext uri="{FF2B5EF4-FFF2-40B4-BE49-F238E27FC236}">
              <a16:creationId xmlns:a16="http://schemas.microsoft.com/office/drawing/2014/main" id="{1E420688-0B30-4E06-B4A2-5814EBCF53A0}"/>
            </a:ext>
          </a:extLst>
        </xdr:cNvPr>
        <xdr:cNvCxnSpPr/>
      </xdr:nvCxnSpPr>
      <xdr:spPr>
        <a:xfrm flipV="1">
          <a:off x="6286500" y="14746605"/>
          <a:ext cx="79756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9157C10D-4CC0-48FA-BD9C-7B20400318D7}"/>
            </a:ext>
          </a:extLst>
        </xdr:cNvPr>
        <xdr:cNvSpPr txBox="1"/>
      </xdr:nvSpPr>
      <xdr:spPr>
        <a:xfrm>
          <a:off x="8454467" y="142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41772841-B358-41AB-89E5-3AE4C86D4995}"/>
            </a:ext>
          </a:extLst>
        </xdr:cNvPr>
        <xdr:cNvSpPr txBox="1"/>
      </xdr:nvSpPr>
      <xdr:spPr>
        <a:xfrm>
          <a:off x="7673417"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913FA008-168C-4151-B312-FF9896F524F5}"/>
            </a:ext>
          </a:extLst>
        </xdr:cNvPr>
        <xdr:cNvSpPr txBox="1"/>
      </xdr:nvSpPr>
      <xdr:spPr>
        <a:xfrm>
          <a:off x="6866332" y="1422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F594E515-1938-43F3-90DE-26AB9D149AC3}"/>
            </a:ext>
          </a:extLst>
        </xdr:cNvPr>
        <xdr:cNvSpPr txBox="1"/>
      </xdr:nvSpPr>
      <xdr:spPr>
        <a:xfrm>
          <a:off x="6068772" y="142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38116</xdr:rowOff>
    </xdr:from>
    <xdr:ext cx="469744" cy="259045"/>
    <xdr:sp macro="" textlink="">
      <xdr:nvSpPr>
        <xdr:cNvPr id="278" name="n_1mainValue【福祉施設】&#10;一人当たり面積">
          <a:extLst>
            <a:ext uri="{FF2B5EF4-FFF2-40B4-BE49-F238E27FC236}">
              <a16:creationId xmlns:a16="http://schemas.microsoft.com/office/drawing/2014/main" id="{1B9CD05B-ED5D-4370-AB9D-7E207B006C25}"/>
            </a:ext>
          </a:extLst>
        </xdr:cNvPr>
        <xdr:cNvSpPr txBox="1"/>
      </xdr:nvSpPr>
      <xdr:spPr>
        <a:xfrm>
          <a:off x="845446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279" name="n_2mainValue【福祉施設】&#10;一人当たり面積">
          <a:extLst>
            <a:ext uri="{FF2B5EF4-FFF2-40B4-BE49-F238E27FC236}">
              <a16:creationId xmlns:a16="http://schemas.microsoft.com/office/drawing/2014/main" id="{B79B3EBD-1379-4A0C-9CD8-02854CD612AC}"/>
            </a:ext>
          </a:extLst>
        </xdr:cNvPr>
        <xdr:cNvSpPr txBox="1"/>
      </xdr:nvSpPr>
      <xdr:spPr>
        <a:xfrm>
          <a:off x="767341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43832</xdr:rowOff>
    </xdr:from>
    <xdr:ext cx="469744" cy="259045"/>
    <xdr:sp macro="" textlink="">
      <xdr:nvSpPr>
        <xdr:cNvPr id="280" name="n_3mainValue【福祉施設】&#10;一人当たり面積">
          <a:extLst>
            <a:ext uri="{FF2B5EF4-FFF2-40B4-BE49-F238E27FC236}">
              <a16:creationId xmlns:a16="http://schemas.microsoft.com/office/drawing/2014/main" id="{BC819075-DFEA-4E14-92C8-6300E543E661}"/>
            </a:ext>
          </a:extLst>
        </xdr:cNvPr>
        <xdr:cNvSpPr txBox="1"/>
      </xdr:nvSpPr>
      <xdr:spPr>
        <a:xfrm>
          <a:off x="6866332" y="1479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46880</xdr:rowOff>
    </xdr:from>
    <xdr:ext cx="469744" cy="259045"/>
    <xdr:sp macro="" textlink="">
      <xdr:nvSpPr>
        <xdr:cNvPr id="281" name="n_4mainValue【福祉施設】&#10;一人当たり面積">
          <a:extLst>
            <a:ext uri="{FF2B5EF4-FFF2-40B4-BE49-F238E27FC236}">
              <a16:creationId xmlns:a16="http://schemas.microsoft.com/office/drawing/2014/main" id="{5DE96456-E972-4770-8FA8-53611FD39B11}"/>
            </a:ext>
          </a:extLst>
        </xdr:cNvPr>
        <xdr:cNvSpPr txBox="1"/>
      </xdr:nvSpPr>
      <xdr:spPr>
        <a:xfrm>
          <a:off x="6068772"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E05AF5D-12A8-430E-8712-623DC645EC7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4D0F6987-8CD8-4D78-A95E-525F5F0B725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534BB0EC-F848-4E3E-9A8B-659D93C3207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B63B895D-7BC8-482B-B674-5759250D299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C5D73AFB-665F-4D79-ACA5-70E40708037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D42E05F2-A8F6-4672-B38E-1171DCF6CAB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AF5F4949-3B4E-4554-9A64-8FB510F1515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82828182-7F4B-40AD-BC7F-315617FB5C2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C630E7BC-0B9B-46BD-9F9A-591B8C631D4F}"/>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BD125EC2-9480-475D-8D56-75367586B80D}"/>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EBE8FD98-D608-4A76-A92D-20C0E3F5200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A3415EB5-B9B1-4D73-ABEA-2B58EC4FF647}"/>
            </a:ext>
          </a:extLst>
        </xdr:cNvPr>
        <xdr:cNvCxnSpPr/>
      </xdr:nvCxnSpPr>
      <xdr:spPr>
        <a:xfrm>
          <a:off x="6858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F3D3B85D-C50E-42BD-8B42-273EB1C27CB4}"/>
            </a:ext>
          </a:extLst>
        </xdr:cNvPr>
        <xdr:cNvSpPr txBox="1"/>
      </xdr:nvSpPr>
      <xdr:spPr>
        <a:xfrm>
          <a:off x="2738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4095F2E7-7705-4F90-AA38-B3A9EAEAE951}"/>
            </a:ext>
          </a:extLst>
        </xdr:cNvPr>
        <xdr:cNvCxnSpPr/>
      </xdr:nvCxnSpPr>
      <xdr:spPr>
        <a:xfrm>
          <a:off x="6858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792EB324-F102-45A1-A395-FDE1E8FE4E92}"/>
            </a:ext>
          </a:extLst>
        </xdr:cNvPr>
        <xdr:cNvSpPr txBox="1"/>
      </xdr:nvSpPr>
      <xdr:spPr>
        <a:xfrm>
          <a:off x="343701" y="1799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7950B7D2-8E47-4015-8E0E-ADB27549E738}"/>
            </a:ext>
          </a:extLst>
        </xdr:cNvPr>
        <xdr:cNvCxnSpPr/>
      </xdr:nvCxnSpPr>
      <xdr:spPr>
        <a:xfrm>
          <a:off x="6858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29F0E080-A328-4E01-95FF-A1DB17B02AA9}"/>
            </a:ext>
          </a:extLst>
        </xdr:cNvPr>
        <xdr:cNvSpPr txBox="1"/>
      </xdr:nvSpPr>
      <xdr:spPr>
        <a:xfrm>
          <a:off x="343701" y="1753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E4B6020F-F174-4B08-B55A-89E96079C5DB}"/>
            </a:ext>
          </a:extLst>
        </xdr:cNvPr>
        <xdr:cNvCxnSpPr/>
      </xdr:nvCxnSpPr>
      <xdr:spPr>
        <a:xfrm>
          <a:off x="6858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90AA7805-8A04-4164-8808-5041587F88AE}"/>
            </a:ext>
          </a:extLst>
        </xdr:cNvPr>
        <xdr:cNvSpPr txBox="1"/>
      </xdr:nvSpPr>
      <xdr:spPr>
        <a:xfrm>
          <a:off x="343701" y="1707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4760955F-E90D-4C9B-9D14-F37F0F8615F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B7701D6E-4219-404F-8762-817C5C433FB0}"/>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AEBD3F0B-95B0-4E35-B6B2-E82F4C9B6A64}"/>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7B55D9D0-CDBF-4392-90B0-3BCDCDBF6DC1}"/>
            </a:ext>
          </a:extLst>
        </xdr:cNvPr>
        <xdr:cNvCxnSpPr/>
      </xdr:nvCxnSpPr>
      <xdr:spPr>
        <a:xfrm flipV="1">
          <a:off x="4173855" y="1720786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B2168916-912C-402C-ABFF-0D4E70EAD2B2}"/>
            </a:ext>
          </a:extLst>
        </xdr:cNvPr>
        <xdr:cNvSpPr txBox="1"/>
      </xdr:nvSpPr>
      <xdr:spPr>
        <a:xfrm>
          <a:off x="4212590"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E7C3A6D5-664E-4774-B4C8-06DA3F5BCC97}"/>
            </a:ext>
          </a:extLst>
        </xdr:cNvPr>
        <xdr:cNvCxnSpPr/>
      </xdr:nvCxnSpPr>
      <xdr:spPr>
        <a:xfrm>
          <a:off x="4112260" y="1859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E77DA7A1-06CA-40B0-94AE-63AE880347D5}"/>
            </a:ext>
          </a:extLst>
        </xdr:cNvPr>
        <xdr:cNvSpPr txBox="1"/>
      </xdr:nvSpPr>
      <xdr:spPr>
        <a:xfrm>
          <a:off x="4212590"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08" name="直線コネクタ 307">
          <a:extLst>
            <a:ext uri="{FF2B5EF4-FFF2-40B4-BE49-F238E27FC236}">
              <a16:creationId xmlns:a16="http://schemas.microsoft.com/office/drawing/2014/main" id="{3B1D14CB-9631-4581-BE94-27D95C07FBB5}"/>
            </a:ext>
          </a:extLst>
        </xdr:cNvPr>
        <xdr:cNvCxnSpPr/>
      </xdr:nvCxnSpPr>
      <xdr:spPr>
        <a:xfrm>
          <a:off x="4112260" y="1720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F376D26D-D2DF-4815-B9A9-154E0BB10F52}"/>
            </a:ext>
          </a:extLst>
        </xdr:cNvPr>
        <xdr:cNvSpPr txBox="1"/>
      </xdr:nvSpPr>
      <xdr:spPr>
        <a:xfrm>
          <a:off x="4212590" y="17593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310" name="フローチャート: 判断 309">
          <a:extLst>
            <a:ext uri="{FF2B5EF4-FFF2-40B4-BE49-F238E27FC236}">
              <a16:creationId xmlns:a16="http://schemas.microsoft.com/office/drawing/2014/main" id="{59D045E4-3E0F-49E7-99B4-447658F40B40}"/>
            </a:ext>
          </a:extLst>
        </xdr:cNvPr>
        <xdr:cNvSpPr/>
      </xdr:nvSpPr>
      <xdr:spPr>
        <a:xfrm>
          <a:off x="4131310" y="177460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311" name="フローチャート: 判断 310">
          <a:extLst>
            <a:ext uri="{FF2B5EF4-FFF2-40B4-BE49-F238E27FC236}">
              <a16:creationId xmlns:a16="http://schemas.microsoft.com/office/drawing/2014/main" id="{ACDA723D-4BAE-44AC-B18F-2645EC3966BD}"/>
            </a:ext>
          </a:extLst>
        </xdr:cNvPr>
        <xdr:cNvSpPr/>
      </xdr:nvSpPr>
      <xdr:spPr>
        <a:xfrm>
          <a:off x="3388360" y="177072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312" name="フローチャート: 判断 311">
          <a:extLst>
            <a:ext uri="{FF2B5EF4-FFF2-40B4-BE49-F238E27FC236}">
              <a16:creationId xmlns:a16="http://schemas.microsoft.com/office/drawing/2014/main" id="{2723EBE9-D64C-4923-832D-20F91F4EDE9F}"/>
            </a:ext>
          </a:extLst>
        </xdr:cNvPr>
        <xdr:cNvSpPr/>
      </xdr:nvSpPr>
      <xdr:spPr>
        <a:xfrm>
          <a:off x="2571750" y="176596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313" name="フローチャート: 判断 312">
          <a:extLst>
            <a:ext uri="{FF2B5EF4-FFF2-40B4-BE49-F238E27FC236}">
              <a16:creationId xmlns:a16="http://schemas.microsoft.com/office/drawing/2014/main" id="{C620A150-1A57-48BE-9527-4C21676B0999}"/>
            </a:ext>
          </a:extLst>
        </xdr:cNvPr>
        <xdr:cNvSpPr/>
      </xdr:nvSpPr>
      <xdr:spPr>
        <a:xfrm>
          <a:off x="1774190" y="1758340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314" name="フローチャート: 判断 313">
          <a:extLst>
            <a:ext uri="{FF2B5EF4-FFF2-40B4-BE49-F238E27FC236}">
              <a16:creationId xmlns:a16="http://schemas.microsoft.com/office/drawing/2014/main" id="{77AE7CDD-EF28-457D-B2BE-763D8A730261}"/>
            </a:ext>
          </a:extLst>
        </xdr:cNvPr>
        <xdr:cNvSpPr/>
      </xdr:nvSpPr>
      <xdr:spPr>
        <a:xfrm>
          <a:off x="988060" y="174992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F7DEE6E-23CF-49C8-9252-92600445B77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8A59ECB5-7EF7-4515-8FD6-62036F6B803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53121FD-AF89-4030-903B-1798D157BFDF}"/>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20DF2DE-24EF-4055-AE56-2208E3C9604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64E9E6EA-FABA-4B9C-A4E2-D87CF693EEAC}"/>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148844</xdr:rowOff>
    </xdr:from>
    <xdr:to>
      <xdr:col>24</xdr:col>
      <xdr:colOff>114300</xdr:colOff>
      <xdr:row>107</xdr:row>
      <xdr:rowOff>78994</xdr:rowOff>
    </xdr:to>
    <xdr:sp macro="" textlink="">
      <xdr:nvSpPr>
        <xdr:cNvPr id="320" name="楕円 319">
          <a:extLst>
            <a:ext uri="{FF2B5EF4-FFF2-40B4-BE49-F238E27FC236}">
              <a16:creationId xmlns:a16="http://schemas.microsoft.com/office/drawing/2014/main" id="{438F7C49-35B6-4DCD-9088-9D474A75A707}"/>
            </a:ext>
          </a:extLst>
        </xdr:cNvPr>
        <xdr:cNvSpPr/>
      </xdr:nvSpPr>
      <xdr:spPr>
        <a:xfrm>
          <a:off x="4131310" y="183225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127271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FC3E49A6-F60B-45FF-B347-D069D38672D9}"/>
            </a:ext>
          </a:extLst>
        </xdr:cNvPr>
        <xdr:cNvSpPr txBox="1"/>
      </xdr:nvSpPr>
      <xdr:spPr>
        <a:xfrm>
          <a:off x="4212590" y="183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132842</xdr:rowOff>
    </xdr:from>
    <xdr:to>
      <xdr:col>20</xdr:col>
      <xdr:colOff>38100</xdr:colOff>
      <xdr:row>107</xdr:row>
      <xdr:rowOff>62992</xdr:rowOff>
    </xdr:to>
    <xdr:sp macro="" textlink="">
      <xdr:nvSpPr>
        <xdr:cNvPr id="322" name="楕円 321">
          <a:extLst>
            <a:ext uri="{FF2B5EF4-FFF2-40B4-BE49-F238E27FC236}">
              <a16:creationId xmlns:a16="http://schemas.microsoft.com/office/drawing/2014/main" id="{B0DE502D-B597-4FD9-817F-FB03E790FF23}"/>
            </a:ext>
          </a:extLst>
        </xdr:cNvPr>
        <xdr:cNvSpPr/>
      </xdr:nvSpPr>
      <xdr:spPr>
        <a:xfrm>
          <a:off x="3388360" y="183103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12192</xdr:rowOff>
    </xdr:from>
    <xdr:to>
      <xdr:col>24</xdr:col>
      <xdr:colOff>63500</xdr:colOff>
      <xdr:row>107</xdr:row>
      <xdr:rowOff>28194</xdr:rowOff>
    </xdr:to>
    <xdr:cxnSp macro="">
      <xdr:nvCxnSpPr>
        <xdr:cNvPr id="323" name="直線コネクタ 322">
          <a:extLst>
            <a:ext uri="{FF2B5EF4-FFF2-40B4-BE49-F238E27FC236}">
              <a16:creationId xmlns:a16="http://schemas.microsoft.com/office/drawing/2014/main" id="{25D20124-DE88-4FB5-8E2F-854471E1F67F}"/>
            </a:ext>
          </a:extLst>
        </xdr:cNvPr>
        <xdr:cNvCxnSpPr/>
      </xdr:nvCxnSpPr>
      <xdr:spPr>
        <a:xfrm>
          <a:off x="3431540" y="18361152"/>
          <a:ext cx="7429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116839</xdr:rowOff>
    </xdr:from>
    <xdr:to>
      <xdr:col>15</xdr:col>
      <xdr:colOff>101600</xdr:colOff>
      <xdr:row>107</xdr:row>
      <xdr:rowOff>46989</xdr:rowOff>
    </xdr:to>
    <xdr:sp macro="" textlink="">
      <xdr:nvSpPr>
        <xdr:cNvPr id="324" name="楕円 323">
          <a:extLst>
            <a:ext uri="{FF2B5EF4-FFF2-40B4-BE49-F238E27FC236}">
              <a16:creationId xmlns:a16="http://schemas.microsoft.com/office/drawing/2014/main" id="{995B5EFC-786F-40FF-BE34-922E707DBEA0}"/>
            </a:ext>
          </a:extLst>
        </xdr:cNvPr>
        <xdr:cNvSpPr/>
      </xdr:nvSpPr>
      <xdr:spPr>
        <a:xfrm>
          <a:off x="2571750" y="1829053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167639</xdr:rowOff>
    </xdr:from>
    <xdr:to>
      <xdr:col>19</xdr:col>
      <xdr:colOff>177800</xdr:colOff>
      <xdr:row>107</xdr:row>
      <xdr:rowOff>12192</xdr:rowOff>
    </xdr:to>
    <xdr:cxnSp macro="">
      <xdr:nvCxnSpPr>
        <xdr:cNvPr id="325" name="直線コネクタ 324">
          <a:extLst>
            <a:ext uri="{FF2B5EF4-FFF2-40B4-BE49-F238E27FC236}">
              <a16:creationId xmlns:a16="http://schemas.microsoft.com/office/drawing/2014/main" id="{349C7566-18FE-4D8C-8BDE-1FCD1FC6F956}"/>
            </a:ext>
          </a:extLst>
        </xdr:cNvPr>
        <xdr:cNvCxnSpPr/>
      </xdr:nvCxnSpPr>
      <xdr:spPr>
        <a:xfrm>
          <a:off x="2626360" y="18345149"/>
          <a:ext cx="80518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82550</xdr:rowOff>
    </xdr:from>
    <xdr:to>
      <xdr:col>10</xdr:col>
      <xdr:colOff>165100</xdr:colOff>
      <xdr:row>107</xdr:row>
      <xdr:rowOff>12700</xdr:rowOff>
    </xdr:to>
    <xdr:sp macro="" textlink="">
      <xdr:nvSpPr>
        <xdr:cNvPr id="326" name="楕円 325">
          <a:extLst>
            <a:ext uri="{FF2B5EF4-FFF2-40B4-BE49-F238E27FC236}">
              <a16:creationId xmlns:a16="http://schemas.microsoft.com/office/drawing/2014/main" id="{022643D0-294E-464A-8471-041D0FCE309B}"/>
            </a:ext>
          </a:extLst>
        </xdr:cNvPr>
        <xdr:cNvSpPr/>
      </xdr:nvSpPr>
      <xdr:spPr>
        <a:xfrm>
          <a:off x="1774190" y="182581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133350</xdr:rowOff>
    </xdr:from>
    <xdr:to>
      <xdr:col>15</xdr:col>
      <xdr:colOff>50800</xdr:colOff>
      <xdr:row>106</xdr:row>
      <xdr:rowOff>167639</xdr:rowOff>
    </xdr:to>
    <xdr:cxnSp macro="">
      <xdr:nvCxnSpPr>
        <xdr:cNvPr id="327" name="直線コネクタ 326">
          <a:extLst>
            <a:ext uri="{FF2B5EF4-FFF2-40B4-BE49-F238E27FC236}">
              <a16:creationId xmlns:a16="http://schemas.microsoft.com/office/drawing/2014/main" id="{9AFA1E22-6065-436D-9E05-D928F11DC1A2}"/>
            </a:ext>
          </a:extLst>
        </xdr:cNvPr>
        <xdr:cNvCxnSpPr/>
      </xdr:nvCxnSpPr>
      <xdr:spPr>
        <a:xfrm>
          <a:off x="1828800" y="18303240"/>
          <a:ext cx="7975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39115</xdr:rowOff>
    </xdr:from>
    <xdr:to>
      <xdr:col>6</xdr:col>
      <xdr:colOff>38100</xdr:colOff>
      <xdr:row>106</xdr:row>
      <xdr:rowOff>140715</xdr:rowOff>
    </xdr:to>
    <xdr:sp macro="" textlink="">
      <xdr:nvSpPr>
        <xdr:cNvPr id="328" name="楕円 327">
          <a:extLst>
            <a:ext uri="{FF2B5EF4-FFF2-40B4-BE49-F238E27FC236}">
              <a16:creationId xmlns:a16="http://schemas.microsoft.com/office/drawing/2014/main" id="{EF966138-EB66-465E-B967-8E1268F31EE0}"/>
            </a:ext>
          </a:extLst>
        </xdr:cNvPr>
        <xdr:cNvSpPr/>
      </xdr:nvSpPr>
      <xdr:spPr>
        <a:xfrm>
          <a:off x="988060" y="18212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89915</xdr:rowOff>
    </xdr:from>
    <xdr:to>
      <xdr:col>10</xdr:col>
      <xdr:colOff>114300</xdr:colOff>
      <xdr:row>106</xdr:row>
      <xdr:rowOff>133350</xdr:rowOff>
    </xdr:to>
    <xdr:cxnSp macro="">
      <xdr:nvCxnSpPr>
        <xdr:cNvPr id="329" name="直線コネクタ 328">
          <a:extLst>
            <a:ext uri="{FF2B5EF4-FFF2-40B4-BE49-F238E27FC236}">
              <a16:creationId xmlns:a16="http://schemas.microsoft.com/office/drawing/2014/main" id="{151D1985-FE7B-4B53-A8FD-2A32AD2851CD}"/>
            </a:ext>
          </a:extLst>
        </xdr:cNvPr>
        <xdr:cNvCxnSpPr/>
      </xdr:nvCxnSpPr>
      <xdr:spPr>
        <a:xfrm>
          <a:off x="1031240" y="18267425"/>
          <a:ext cx="79756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330" name="n_1aveValue【市民会館】&#10;有形固定資産減価償却率">
          <a:extLst>
            <a:ext uri="{FF2B5EF4-FFF2-40B4-BE49-F238E27FC236}">
              <a16:creationId xmlns:a16="http://schemas.microsoft.com/office/drawing/2014/main" id="{175F8015-399B-47CC-A949-A8A5B9E25B31}"/>
            </a:ext>
          </a:extLst>
        </xdr:cNvPr>
        <xdr:cNvSpPr txBox="1"/>
      </xdr:nvSpPr>
      <xdr:spPr>
        <a:xfrm>
          <a:off x="3239144" y="174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331" name="n_2aveValue【市民会館】&#10;有形固定資産減価償却率">
          <a:extLst>
            <a:ext uri="{FF2B5EF4-FFF2-40B4-BE49-F238E27FC236}">
              <a16:creationId xmlns:a16="http://schemas.microsoft.com/office/drawing/2014/main" id="{4463F647-65EF-48BA-A1B6-F45A4A58D7DD}"/>
            </a:ext>
          </a:extLst>
        </xdr:cNvPr>
        <xdr:cNvSpPr txBox="1"/>
      </xdr:nvSpPr>
      <xdr:spPr>
        <a:xfrm>
          <a:off x="2439044" y="1743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332" name="n_3aveValue【市民会館】&#10;有形固定資産減価償却率">
          <a:extLst>
            <a:ext uri="{FF2B5EF4-FFF2-40B4-BE49-F238E27FC236}">
              <a16:creationId xmlns:a16="http://schemas.microsoft.com/office/drawing/2014/main" id="{B869585F-326B-4FFD-A02B-195A323E26C6}"/>
            </a:ext>
          </a:extLst>
        </xdr:cNvPr>
        <xdr:cNvSpPr txBox="1"/>
      </xdr:nvSpPr>
      <xdr:spPr>
        <a:xfrm>
          <a:off x="164148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333" name="n_4aveValue【市民会館】&#10;有形固定資産減価償却率">
          <a:extLst>
            <a:ext uri="{FF2B5EF4-FFF2-40B4-BE49-F238E27FC236}">
              <a16:creationId xmlns:a16="http://schemas.microsoft.com/office/drawing/2014/main" id="{46CA8C14-5D3B-4DDB-9669-9FCFE7F8E3BE}"/>
            </a:ext>
          </a:extLst>
        </xdr:cNvPr>
        <xdr:cNvSpPr txBox="1"/>
      </xdr:nvSpPr>
      <xdr:spPr>
        <a:xfrm>
          <a:off x="855354" y="1727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54119</xdr:rowOff>
    </xdr:from>
    <xdr:ext cx="405111" cy="259045"/>
    <xdr:sp macro="" textlink="">
      <xdr:nvSpPr>
        <xdr:cNvPr id="334" name="n_1mainValue【市民会館】&#10;有形固定資産減価償却率">
          <a:extLst>
            <a:ext uri="{FF2B5EF4-FFF2-40B4-BE49-F238E27FC236}">
              <a16:creationId xmlns:a16="http://schemas.microsoft.com/office/drawing/2014/main" id="{19D37DB7-7C1F-4819-A46B-5A19E349FDE2}"/>
            </a:ext>
          </a:extLst>
        </xdr:cNvPr>
        <xdr:cNvSpPr txBox="1"/>
      </xdr:nvSpPr>
      <xdr:spPr>
        <a:xfrm>
          <a:off x="3239144" y="184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38116</xdr:rowOff>
    </xdr:from>
    <xdr:ext cx="405111" cy="259045"/>
    <xdr:sp macro="" textlink="">
      <xdr:nvSpPr>
        <xdr:cNvPr id="335" name="n_2mainValue【市民会館】&#10;有形固定資産減価償却率">
          <a:extLst>
            <a:ext uri="{FF2B5EF4-FFF2-40B4-BE49-F238E27FC236}">
              <a16:creationId xmlns:a16="http://schemas.microsoft.com/office/drawing/2014/main" id="{4EBFAEFF-9C21-4447-A6CE-BC48F29E105A}"/>
            </a:ext>
          </a:extLst>
        </xdr:cNvPr>
        <xdr:cNvSpPr txBox="1"/>
      </xdr:nvSpPr>
      <xdr:spPr>
        <a:xfrm>
          <a:off x="2439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3827</xdr:rowOff>
    </xdr:from>
    <xdr:ext cx="405111" cy="259045"/>
    <xdr:sp macro="" textlink="">
      <xdr:nvSpPr>
        <xdr:cNvPr id="336" name="n_3mainValue【市民会館】&#10;有形固定資産減価償却率">
          <a:extLst>
            <a:ext uri="{FF2B5EF4-FFF2-40B4-BE49-F238E27FC236}">
              <a16:creationId xmlns:a16="http://schemas.microsoft.com/office/drawing/2014/main" id="{28BE0BBD-ECC8-4309-B211-823131BE810D}"/>
            </a:ext>
          </a:extLst>
        </xdr:cNvPr>
        <xdr:cNvSpPr txBox="1"/>
      </xdr:nvSpPr>
      <xdr:spPr>
        <a:xfrm>
          <a:off x="164148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131842</xdr:rowOff>
    </xdr:from>
    <xdr:ext cx="405111" cy="259045"/>
    <xdr:sp macro="" textlink="">
      <xdr:nvSpPr>
        <xdr:cNvPr id="337" name="n_4mainValue【市民会館】&#10;有形固定資産減価償却率">
          <a:extLst>
            <a:ext uri="{FF2B5EF4-FFF2-40B4-BE49-F238E27FC236}">
              <a16:creationId xmlns:a16="http://schemas.microsoft.com/office/drawing/2014/main" id="{9FD1A841-B9E5-4F1F-A933-3479BE7F6A66}"/>
            </a:ext>
          </a:extLst>
        </xdr:cNvPr>
        <xdr:cNvSpPr txBox="1"/>
      </xdr:nvSpPr>
      <xdr:spPr>
        <a:xfrm>
          <a:off x="855354" y="1830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983E34AE-2ACD-497D-BDCA-6D37CAFDD92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C679F9F3-61C2-407B-8F15-D073620FE32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96D68D0-5201-4CB3-9786-66F84BBB6C45}"/>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F7A6D141-8AAE-42E3-A5C4-012363E3DBA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200E7730-2520-452F-8023-3C4588E3D3A2}"/>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B311748-D553-47EB-8C71-D667E5C846C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9A0FB6B-907E-4EE4-9417-65E6D0504C4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4F2C654D-2CC9-4CF2-ADBD-FFC3C2AD514A}"/>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C43D3A45-E29E-42EF-BF40-9FC466C1193E}"/>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5C0B5304-3398-4035-B26A-C827EACE2C38}"/>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EA823A58-8430-4594-8186-A4A0E5B973F2}"/>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C14449B3-2267-4D7D-BED7-28871A7E037C}"/>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587EDAAF-7249-43EF-85E1-1C7F2C66BF0C}"/>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3A3BB819-24EE-43C1-B026-3C932EBE76D6}"/>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75C01597-5202-40DB-A9F8-B6444EFD0571}"/>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DCC8594F-6D9D-4367-B8B7-DEE3254DBB27}"/>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B01A5EB7-C1FE-4456-A09D-CFBFE4D1BADC}"/>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3C08BA47-7B18-4C32-A3C5-CD8E83E6843F}"/>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D2CDC2DA-AD46-4E55-883D-B0E3EBB4E54B}"/>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343ED071-FC22-48F4-94AD-927B62560942}"/>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52B9FFC4-3AF1-47D3-8833-9C90FDE8FA29}"/>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ABB1AF14-8A3C-46D6-ACF0-5CA925EB4423}"/>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71765FE1-0EE6-4308-B34F-BE4D1E4FF2F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361" name="直線コネクタ 360">
          <a:extLst>
            <a:ext uri="{FF2B5EF4-FFF2-40B4-BE49-F238E27FC236}">
              <a16:creationId xmlns:a16="http://schemas.microsoft.com/office/drawing/2014/main" id="{955CF881-3DC4-4087-8A0E-7D19EA53C7F6}"/>
            </a:ext>
          </a:extLst>
        </xdr:cNvPr>
        <xdr:cNvCxnSpPr/>
      </xdr:nvCxnSpPr>
      <xdr:spPr>
        <a:xfrm flipV="1">
          <a:off x="9429115" y="1737436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362" name="【市民会館】&#10;一人当たり面積最小値テキスト">
          <a:extLst>
            <a:ext uri="{FF2B5EF4-FFF2-40B4-BE49-F238E27FC236}">
              <a16:creationId xmlns:a16="http://schemas.microsoft.com/office/drawing/2014/main" id="{AF2B7039-078C-459A-A707-9E12702CB2FC}"/>
            </a:ext>
          </a:extLst>
        </xdr:cNvPr>
        <xdr:cNvSpPr txBox="1"/>
      </xdr:nvSpPr>
      <xdr:spPr>
        <a:xfrm>
          <a:off x="9467850" y="1865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63" name="直線コネクタ 362">
          <a:extLst>
            <a:ext uri="{FF2B5EF4-FFF2-40B4-BE49-F238E27FC236}">
              <a16:creationId xmlns:a16="http://schemas.microsoft.com/office/drawing/2014/main" id="{2EC6D590-5891-452C-B91F-62B7AF61F3B5}"/>
            </a:ext>
          </a:extLst>
        </xdr:cNvPr>
        <xdr:cNvCxnSpPr/>
      </xdr:nvCxnSpPr>
      <xdr:spPr>
        <a:xfrm>
          <a:off x="9356090" y="18648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64" name="【市民会館】&#10;一人当たり面積最大値テキスト">
          <a:extLst>
            <a:ext uri="{FF2B5EF4-FFF2-40B4-BE49-F238E27FC236}">
              <a16:creationId xmlns:a16="http://schemas.microsoft.com/office/drawing/2014/main" id="{D37D97EC-C36C-4DB8-B55B-5CBA14DB1BA1}"/>
            </a:ext>
          </a:extLst>
        </xdr:cNvPr>
        <xdr:cNvSpPr txBox="1"/>
      </xdr:nvSpPr>
      <xdr:spPr>
        <a:xfrm>
          <a:off x="946785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65" name="直線コネクタ 364">
          <a:extLst>
            <a:ext uri="{FF2B5EF4-FFF2-40B4-BE49-F238E27FC236}">
              <a16:creationId xmlns:a16="http://schemas.microsoft.com/office/drawing/2014/main" id="{44CEBC39-D3D9-498B-A0B0-A9AA1DE5AA34}"/>
            </a:ext>
          </a:extLst>
        </xdr:cNvPr>
        <xdr:cNvCxnSpPr/>
      </xdr:nvCxnSpPr>
      <xdr:spPr>
        <a:xfrm>
          <a:off x="9356090" y="173743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66" name="【市民会館】&#10;一人当たり面積平均値テキスト">
          <a:extLst>
            <a:ext uri="{FF2B5EF4-FFF2-40B4-BE49-F238E27FC236}">
              <a16:creationId xmlns:a16="http://schemas.microsoft.com/office/drawing/2014/main" id="{E1171377-0267-4884-9BD6-ED2D32B36CF7}"/>
            </a:ext>
          </a:extLst>
        </xdr:cNvPr>
        <xdr:cNvSpPr txBox="1"/>
      </xdr:nvSpPr>
      <xdr:spPr>
        <a:xfrm>
          <a:off x="9467850" y="1810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67" name="フローチャート: 判断 366">
          <a:extLst>
            <a:ext uri="{FF2B5EF4-FFF2-40B4-BE49-F238E27FC236}">
              <a16:creationId xmlns:a16="http://schemas.microsoft.com/office/drawing/2014/main" id="{93C56002-A0A1-4F1D-B7F6-3B0B9E81B950}"/>
            </a:ext>
          </a:extLst>
        </xdr:cNvPr>
        <xdr:cNvSpPr/>
      </xdr:nvSpPr>
      <xdr:spPr>
        <a:xfrm>
          <a:off x="9394190" y="18244057"/>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68" name="フローチャート: 判断 367">
          <a:extLst>
            <a:ext uri="{FF2B5EF4-FFF2-40B4-BE49-F238E27FC236}">
              <a16:creationId xmlns:a16="http://schemas.microsoft.com/office/drawing/2014/main" id="{38F17ACA-CFED-406B-B704-2A0E7BFDD356}"/>
            </a:ext>
          </a:extLst>
        </xdr:cNvPr>
        <xdr:cNvSpPr/>
      </xdr:nvSpPr>
      <xdr:spPr>
        <a:xfrm>
          <a:off x="8632190" y="1830463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69" name="フローチャート: 判断 368">
          <a:extLst>
            <a:ext uri="{FF2B5EF4-FFF2-40B4-BE49-F238E27FC236}">
              <a16:creationId xmlns:a16="http://schemas.microsoft.com/office/drawing/2014/main" id="{BC243F57-C5E3-41FE-AAA9-85A1AEFA5EA8}"/>
            </a:ext>
          </a:extLst>
        </xdr:cNvPr>
        <xdr:cNvSpPr/>
      </xdr:nvSpPr>
      <xdr:spPr>
        <a:xfrm>
          <a:off x="7846060" y="1826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70" name="フローチャート: 判断 369">
          <a:extLst>
            <a:ext uri="{FF2B5EF4-FFF2-40B4-BE49-F238E27FC236}">
              <a16:creationId xmlns:a16="http://schemas.microsoft.com/office/drawing/2014/main" id="{33DC2800-1388-4B6D-8DC7-5068A55FF513}"/>
            </a:ext>
          </a:extLst>
        </xdr:cNvPr>
        <xdr:cNvSpPr/>
      </xdr:nvSpPr>
      <xdr:spPr>
        <a:xfrm>
          <a:off x="7029450" y="182573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71" name="フローチャート: 判断 370">
          <a:extLst>
            <a:ext uri="{FF2B5EF4-FFF2-40B4-BE49-F238E27FC236}">
              <a16:creationId xmlns:a16="http://schemas.microsoft.com/office/drawing/2014/main" id="{00D8DCB8-305F-4C98-B37D-00A099539B91}"/>
            </a:ext>
          </a:extLst>
        </xdr:cNvPr>
        <xdr:cNvSpPr/>
      </xdr:nvSpPr>
      <xdr:spPr>
        <a:xfrm>
          <a:off x="6231890" y="1827110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F985B5E-70BA-4485-B199-FCF2B3EE269D}"/>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938987C6-7897-4610-A753-D4075598BAD0}"/>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6AE1635-10D3-4C57-9BD6-E65385E59B83}"/>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1389F55-3009-4951-9F88-C0EDB5DAD766}"/>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F23A0D2-C1EA-4108-B08F-5442596FED9C}"/>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22352</xdr:rowOff>
    </xdr:from>
    <xdr:to>
      <xdr:col>55</xdr:col>
      <xdr:colOff>50800</xdr:colOff>
      <xdr:row>108</xdr:row>
      <xdr:rowOff>123952</xdr:rowOff>
    </xdr:to>
    <xdr:sp macro="" textlink="">
      <xdr:nvSpPr>
        <xdr:cNvPr id="377" name="楕円 376">
          <a:extLst>
            <a:ext uri="{FF2B5EF4-FFF2-40B4-BE49-F238E27FC236}">
              <a16:creationId xmlns:a16="http://schemas.microsoft.com/office/drawing/2014/main" id="{CB491AE0-6965-454C-B15D-80DA5A231E99}"/>
            </a:ext>
          </a:extLst>
        </xdr:cNvPr>
        <xdr:cNvSpPr/>
      </xdr:nvSpPr>
      <xdr:spPr>
        <a:xfrm>
          <a:off x="9394190" y="18535142"/>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108729</xdr:rowOff>
    </xdr:from>
    <xdr:ext cx="469744" cy="259045"/>
    <xdr:sp macro="" textlink="">
      <xdr:nvSpPr>
        <xdr:cNvPr id="378" name="【市民会館】&#10;一人当たり面積該当値テキスト">
          <a:extLst>
            <a:ext uri="{FF2B5EF4-FFF2-40B4-BE49-F238E27FC236}">
              <a16:creationId xmlns:a16="http://schemas.microsoft.com/office/drawing/2014/main" id="{DBDFA12C-EF1B-4EEB-8F2D-2F318EC58C01}"/>
            </a:ext>
          </a:extLst>
        </xdr:cNvPr>
        <xdr:cNvSpPr txBox="1"/>
      </xdr:nvSpPr>
      <xdr:spPr>
        <a:xfrm>
          <a:off x="9467850" y="184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23876</xdr:rowOff>
    </xdr:from>
    <xdr:to>
      <xdr:col>50</xdr:col>
      <xdr:colOff>165100</xdr:colOff>
      <xdr:row>108</xdr:row>
      <xdr:rowOff>125476</xdr:rowOff>
    </xdr:to>
    <xdr:sp macro="" textlink="">
      <xdr:nvSpPr>
        <xdr:cNvPr id="379" name="楕円 378">
          <a:extLst>
            <a:ext uri="{FF2B5EF4-FFF2-40B4-BE49-F238E27FC236}">
              <a16:creationId xmlns:a16="http://schemas.microsoft.com/office/drawing/2014/main" id="{3F5D35F0-9A7E-47BC-8546-2E14F9EA5C33}"/>
            </a:ext>
          </a:extLst>
        </xdr:cNvPr>
        <xdr:cNvSpPr/>
      </xdr:nvSpPr>
      <xdr:spPr>
        <a:xfrm>
          <a:off x="8632190" y="1853666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73152</xdr:rowOff>
    </xdr:from>
    <xdr:to>
      <xdr:col>55</xdr:col>
      <xdr:colOff>0</xdr:colOff>
      <xdr:row>108</xdr:row>
      <xdr:rowOff>74676</xdr:rowOff>
    </xdr:to>
    <xdr:cxnSp macro="">
      <xdr:nvCxnSpPr>
        <xdr:cNvPr id="380" name="直線コネクタ 379">
          <a:extLst>
            <a:ext uri="{FF2B5EF4-FFF2-40B4-BE49-F238E27FC236}">
              <a16:creationId xmlns:a16="http://schemas.microsoft.com/office/drawing/2014/main" id="{9D040A80-7763-4A75-B216-8694212ED144}"/>
            </a:ext>
          </a:extLst>
        </xdr:cNvPr>
        <xdr:cNvCxnSpPr/>
      </xdr:nvCxnSpPr>
      <xdr:spPr>
        <a:xfrm flipV="1">
          <a:off x="8686800" y="18589752"/>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25781</xdr:rowOff>
    </xdr:from>
    <xdr:to>
      <xdr:col>46</xdr:col>
      <xdr:colOff>38100</xdr:colOff>
      <xdr:row>108</xdr:row>
      <xdr:rowOff>127381</xdr:rowOff>
    </xdr:to>
    <xdr:sp macro="" textlink="">
      <xdr:nvSpPr>
        <xdr:cNvPr id="381" name="楕円 380">
          <a:extLst>
            <a:ext uri="{FF2B5EF4-FFF2-40B4-BE49-F238E27FC236}">
              <a16:creationId xmlns:a16="http://schemas.microsoft.com/office/drawing/2014/main" id="{4FB8F600-2947-40D0-A478-5E743F734FD2}"/>
            </a:ext>
          </a:extLst>
        </xdr:cNvPr>
        <xdr:cNvSpPr/>
      </xdr:nvSpPr>
      <xdr:spPr>
        <a:xfrm>
          <a:off x="7846060" y="18538571"/>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74676</xdr:rowOff>
    </xdr:from>
    <xdr:to>
      <xdr:col>50</xdr:col>
      <xdr:colOff>114300</xdr:colOff>
      <xdr:row>108</xdr:row>
      <xdr:rowOff>76581</xdr:rowOff>
    </xdr:to>
    <xdr:cxnSp macro="">
      <xdr:nvCxnSpPr>
        <xdr:cNvPr id="382" name="直線コネクタ 381">
          <a:extLst>
            <a:ext uri="{FF2B5EF4-FFF2-40B4-BE49-F238E27FC236}">
              <a16:creationId xmlns:a16="http://schemas.microsoft.com/office/drawing/2014/main" id="{7B19A4CD-B0D2-4B08-BD36-865367F7A95D}"/>
            </a:ext>
          </a:extLst>
        </xdr:cNvPr>
        <xdr:cNvCxnSpPr/>
      </xdr:nvCxnSpPr>
      <xdr:spPr>
        <a:xfrm flipV="1">
          <a:off x="7889240" y="18591276"/>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27687</xdr:rowOff>
    </xdr:from>
    <xdr:to>
      <xdr:col>41</xdr:col>
      <xdr:colOff>101600</xdr:colOff>
      <xdr:row>108</xdr:row>
      <xdr:rowOff>129287</xdr:rowOff>
    </xdr:to>
    <xdr:sp macro="" textlink="">
      <xdr:nvSpPr>
        <xdr:cNvPr id="383" name="楕円 382">
          <a:extLst>
            <a:ext uri="{FF2B5EF4-FFF2-40B4-BE49-F238E27FC236}">
              <a16:creationId xmlns:a16="http://schemas.microsoft.com/office/drawing/2014/main" id="{1748F4CB-FD06-4F37-A8C1-6A72667A5E5B}"/>
            </a:ext>
          </a:extLst>
        </xdr:cNvPr>
        <xdr:cNvSpPr/>
      </xdr:nvSpPr>
      <xdr:spPr>
        <a:xfrm>
          <a:off x="7029450" y="1854238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76581</xdr:rowOff>
    </xdr:from>
    <xdr:to>
      <xdr:col>45</xdr:col>
      <xdr:colOff>177800</xdr:colOff>
      <xdr:row>108</xdr:row>
      <xdr:rowOff>78487</xdr:rowOff>
    </xdr:to>
    <xdr:cxnSp macro="">
      <xdr:nvCxnSpPr>
        <xdr:cNvPr id="384" name="直線コネクタ 383">
          <a:extLst>
            <a:ext uri="{FF2B5EF4-FFF2-40B4-BE49-F238E27FC236}">
              <a16:creationId xmlns:a16="http://schemas.microsoft.com/office/drawing/2014/main" id="{0F1E536D-DB90-4663-8C30-F46BCF750079}"/>
            </a:ext>
          </a:extLst>
        </xdr:cNvPr>
        <xdr:cNvCxnSpPr/>
      </xdr:nvCxnSpPr>
      <xdr:spPr>
        <a:xfrm flipV="1">
          <a:off x="7084060" y="18593181"/>
          <a:ext cx="80518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29590</xdr:rowOff>
    </xdr:from>
    <xdr:to>
      <xdr:col>36</xdr:col>
      <xdr:colOff>165100</xdr:colOff>
      <xdr:row>108</xdr:row>
      <xdr:rowOff>131190</xdr:rowOff>
    </xdr:to>
    <xdr:sp macro="" textlink="">
      <xdr:nvSpPr>
        <xdr:cNvPr id="385" name="楕円 384">
          <a:extLst>
            <a:ext uri="{FF2B5EF4-FFF2-40B4-BE49-F238E27FC236}">
              <a16:creationId xmlns:a16="http://schemas.microsoft.com/office/drawing/2014/main" id="{B0E3E76D-E87F-45A6-9B97-E55C7D78E4F3}"/>
            </a:ext>
          </a:extLst>
        </xdr:cNvPr>
        <xdr:cNvSpPr/>
      </xdr:nvSpPr>
      <xdr:spPr>
        <a:xfrm>
          <a:off x="6231890" y="1854428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78487</xdr:rowOff>
    </xdr:from>
    <xdr:to>
      <xdr:col>41</xdr:col>
      <xdr:colOff>50800</xdr:colOff>
      <xdr:row>108</xdr:row>
      <xdr:rowOff>80390</xdr:rowOff>
    </xdr:to>
    <xdr:cxnSp macro="">
      <xdr:nvCxnSpPr>
        <xdr:cNvPr id="386" name="直線コネクタ 385">
          <a:extLst>
            <a:ext uri="{FF2B5EF4-FFF2-40B4-BE49-F238E27FC236}">
              <a16:creationId xmlns:a16="http://schemas.microsoft.com/office/drawing/2014/main" id="{C8E5E54E-F206-4BDA-883F-CC9BD92415A4}"/>
            </a:ext>
          </a:extLst>
        </xdr:cNvPr>
        <xdr:cNvCxnSpPr/>
      </xdr:nvCxnSpPr>
      <xdr:spPr>
        <a:xfrm flipV="1">
          <a:off x="6286500" y="18595087"/>
          <a:ext cx="79756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87" name="n_1aveValue【市民会館】&#10;一人当たり面積">
          <a:extLst>
            <a:ext uri="{FF2B5EF4-FFF2-40B4-BE49-F238E27FC236}">
              <a16:creationId xmlns:a16="http://schemas.microsoft.com/office/drawing/2014/main" id="{D13A9F59-9BB9-4458-ABB5-24800E65C336}"/>
            </a:ext>
          </a:extLst>
        </xdr:cNvPr>
        <xdr:cNvSpPr txBox="1"/>
      </xdr:nvSpPr>
      <xdr:spPr>
        <a:xfrm>
          <a:off x="8454467" y="1808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88" name="n_2aveValue【市民会館】&#10;一人当たり面積">
          <a:extLst>
            <a:ext uri="{FF2B5EF4-FFF2-40B4-BE49-F238E27FC236}">
              <a16:creationId xmlns:a16="http://schemas.microsoft.com/office/drawing/2014/main" id="{AE1E9CC8-6874-4640-AE3D-EE313260B384}"/>
            </a:ext>
          </a:extLst>
        </xdr:cNvPr>
        <xdr:cNvSpPr txBox="1"/>
      </xdr:nvSpPr>
      <xdr:spPr>
        <a:xfrm>
          <a:off x="7673417" y="180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89" name="n_3aveValue【市民会館】&#10;一人当たり面積">
          <a:extLst>
            <a:ext uri="{FF2B5EF4-FFF2-40B4-BE49-F238E27FC236}">
              <a16:creationId xmlns:a16="http://schemas.microsoft.com/office/drawing/2014/main" id="{4D7B2623-7A1D-4D28-AA15-5993C2051D6B}"/>
            </a:ext>
          </a:extLst>
        </xdr:cNvPr>
        <xdr:cNvSpPr txBox="1"/>
      </xdr:nvSpPr>
      <xdr:spPr>
        <a:xfrm>
          <a:off x="6866332" y="180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90" name="n_4aveValue【市民会館】&#10;一人当たり面積">
          <a:extLst>
            <a:ext uri="{FF2B5EF4-FFF2-40B4-BE49-F238E27FC236}">
              <a16:creationId xmlns:a16="http://schemas.microsoft.com/office/drawing/2014/main" id="{E8A03F34-F36E-4EA9-9ED9-0115D41B84F6}"/>
            </a:ext>
          </a:extLst>
        </xdr:cNvPr>
        <xdr:cNvSpPr txBox="1"/>
      </xdr:nvSpPr>
      <xdr:spPr>
        <a:xfrm>
          <a:off x="6068772"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116603</xdr:rowOff>
    </xdr:from>
    <xdr:ext cx="469744" cy="259045"/>
    <xdr:sp macro="" textlink="">
      <xdr:nvSpPr>
        <xdr:cNvPr id="391" name="n_1mainValue【市民会館】&#10;一人当たり面積">
          <a:extLst>
            <a:ext uri="{FF2B5EF4-FFF2-40B4-BE49-F238E27FC236}">
              <a16:creationId xmlns:a16="http://schemas.microsoft.com/office/drawing/2014/main" id="{FF478D48-A557-46E6-93BD-0C6E1A3AE78B}"/>
            </a:ext>
          </a:extLst>
        </xdr:cNvPr>
        <xdr:cNvSpPr txBox="1"/>
      </xdr:nvSpPr>
      <xdr:spPr>
        <a:xfrm>
          <a:off x="8454467" y="186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118508</xdr:rowOff>
    </xdr:from>
    <xdr:ext cx="469744" cy="259045"/>
    <xdr:sp macro="" textlink="">
      <xdr:nvSpPr>
        <xdr:cNvPr id="392" name="n_2mainValue【市民会館】&#10;一人当たり面積">
          <a:extLst>
            <a:ext uri="{FF2B5EF4-FFF2-40B4-BE49-F238E27FC236}">
              <a16:creationId xmlns:a16="http://schemas.microsoft.com/office/drawing/2014/main" id="{74D37B8B-D3E8-4B25-B2D0-DA187CA6D118}"/>
            </a:ext>
          </a:extLst>
        </xdr:cNvPr>
        <xdr:cNvSpPr txBox="1"/>
      </xdr:nvSpPr>
      <xdr:spPr>
        <a:xfrm>
          <a:off x="7673417" y="186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120414</xdr:rowOff>
    </xdr:from>
    <xdr:ext cx="469744" cy="259045"/>
    <xdr:sp macro="" textlink="">
      <xdr:nvSpPr>
        <xdr:cNvPr id="393" name="n_3mainValue【市民会館】&#10;一人当たり面積">
          <a:extLst>
            <a:ext uri="{FF2B5EF4-FFF2-40B4-BE49-F238E27FC236}">
              <a16:creationId xmlns:a16="http://schemas.microsoft.com/office/drawing/2014/main" id="{2DC46889-10AA-4B1F-9599-199FBE4CCA73}"/>
            </a:ext>
          </a:extLst>
        </xdr:cNvPr>
        <xdr:cNvSpPr txBox="1"/>
      </xdr:nvSpPr>
      <xdr:spPr>
        <a:xfrm>
          <a:off x="6866332" y="186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122317</xdr:rowOff>
    </xdr:from>
    <xdr:ext cx="469744" cy="259045"/>
    <xdr:sp macro="" textlink="">
      <xdr:nvSpPr>
        <xdr:cNvPr id="394" name="n_4mainValue【市民会館】&#10;一人当たり面積">
          <a:extLst>
            <a:ext uri="{FF2B5EF4-FFF2-40B4-BE49-F238E27FC236}">
              <a16:creationId xmlns:a16="http://schemas.microsoft.com/office/drawing/2014/main" id="{696554BA-DCC4-4704-8F9B-D1B51A5DABE8}"/>
            </a:ext>
          </a:extLst>
        </xdr:cNvPr>
        <xdr:cNvSpPr txBox="1"/>
      </xdr:nvSpPr>
      <xdr:spPr>
        <a:xfrm>
          <a:off x="6068772" y="186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2211139-F385-42FF-8B24-441CF7D2513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DD15C9A-669F-4DA0-A1FA-01CC4B61658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C1C850F-A344-4FB6-9ECB-18505C0BD8A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775D16C3-CB12-448A-AFAF-30171E7558D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CED64DFC-62C5-4870-AA38-CFD68CC42B48}"/>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1CDBA3B-9C55-4207-AAC9-E363388ADC8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A353AC9-A9BF-486E-AC3C-E11CCC699D2D}"/>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30F2407-2157-4210-966D-1B49C2CB7DD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C258BB8C-B636-409E-B5D4-B4BE7827A0A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489F9EA-D36B-456E-8F2D-B9F31A9D76B9}"/>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F58C895-4F7E-4131-9198-49918A3316C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B5DAA60E-7876-4ACE-8DFF-FD3B17F2FBEA}"/>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4B2E7F-0C6B-4A77-A354-C2624FF7B622}"/>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C08CD823-34B3-4C02-906F-A9906294DFEC}"/>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D18B2F4-3D91-455B-AD5B-F80650CC146F}"/>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8111FE42-BC21-4737-AF7C-A6DCDA82120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CD73B1C0-A37C-4BAC-9201-D7BA138725A2}"/>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34B0CCA-BBC5-48B0-BB20-CCC061489A00}"/>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9C6D1686-0A0B-455C-82F1-8259AE74251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14D2071-7338-447A-9E9A-1F75BCB081E2}"/>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88103D03-F694-47DD-B695-4EAC7053B8E3}"/>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CB568F2-C71D-4D91-B2DC-0A8219B40522}"/>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1D91624-A829-421B-B24B-7E9C0AB5D7FE}"/>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8AF289-0D50-427D-9807-437384FE0D9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C3DA729F-CEFD-4498-9F4B-6DEA3EC3C087}"/>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4D336BD9-6330-47CF-AF08-6656C73A3919}"/>
            </a:ext>
          </a:extLst>
        </xdr:cNvPr>
        <xdr:cNvCxnSpPr/>
      </xdr:nvCxnSpPr>
      <xdr:spPr>
        <a:xfrm flipV="1">
          <a:off x="14703424" y="5712279"/>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319DDA4E-3517-4A06-BEB4-13767BCCDFE6}"/>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A129B9A7-603D-4DE3-977C-76CF5EDD6A3F}"/>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ADF9EA95-74FF-4892-8245-888D5221B426}"/>
            </a:ext>
          </a:extLst>
        </xdr:cNvPr>
        <xdr:cNvSpPr txBox="1"/>
      </xdr:nvSpPr>
      <xdr:spPr>
        <a:xfrm>
          <a:off x="14742160" y="5493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4" name="直線コネクタ 423">
          <a:extLst>
            <a:ext uri="{FF2B5EF4-FFF2-40B4-BE49-F238E27FC236}">
              <a16:creationId xmlns:a16="http://schemas.microsoft.com/office/drawing/2014/main" id="{0CCACE57-A6EC-4E6A-BF23-1ED0796B6DF0}"/>
            </a:ext>
          </a:extLst>
        </xdr:cNvPr>
        <xdr:cNvCxnSpPr/>
      </xdr:nvCxnSpPr>
      <xdr:spPr>
        <a:xfrm>
          <a:off x="14611350" y="571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922201A2-845F-47D5-8691-31CC93211572}"/>
            </a:ext>
          </a:extLst>
        </xdr:cNvPr>
        <xdr:cNvSpPr txBox="1"/>
      </xdr:nvSpPr>
      <xdr:spPr>
        <a:xfrm>
          <a:off x="14742160" y="6516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6" name="フローチャート: 判断 425">
          <a:extLst>
            <a:ext uri="{FF2B5EF4-FFF2-40B4-BE49-F238E27FC236}">
              <a16:creationId xmlns:a16="http://schemas.microsoft.com/office/drawing/2014/main" id="{73D68C5C-E0BB-4A41-A37F-ACCB7CEAF840}"/>
            </a:ext>
          </a:extLst>
        </xdr:cNvPr>
        <xdr:cNvSpPr/>
      </xdr:nvSpPr>
      <xdr:spPr>
        <a:xfrm>
          <a:off x="14649450" y="65377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7" name="フローチャート: 判断 426">
          <a:extLst>
            <a:ext uri="{FF2B5EF4-FFF2-40B4-BE49-F238E27FC236}">
              <a16:creationId xmlns:a16="http://schemas.microsoft.com/office/drawing/2014/main" id="{43399436-0E14-44D4-BE15-21EA698C0C7A}"/>
            </a:ext>
          </a:extLst>
        </xdr:cNvPr>
        <xdr:cNvSpPr/>
      </xdr:nvSpPr>
      <xdr:spPr>
        <a:xfrm>
          <a:off x="13887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8" name="フローチャート: 判断 427">
          <a:extLst>
            <a:ext uri="{FF2B5EF4-FFF2-40B4-BE49-F238E27FC236}">
              <a16:creationId xmlns:a16="http://schemas.microsoft.com/office/drawing/2014/main" id="{E3B8FD93-5505-4D97-B5AC-114CFDFE94E8}"/>
            </a:ext>
          </a:extLst>
        </xdr:cNvPr>
        <xdr:cNvSpPr/>
      </xdr:nvSpPr>
      <xdr:spPr>
        <a:xfrm>
          <a:off x="13089890" y="654349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9" name="フローチャート: 判断 428">
          <a:extLst>
            <a:ext uri="{FF2B5EF4-FFF2-40B4-BE49-F238E27FC236}">
              <a16:creationId xmlns:a16="http://schemas.microsoft.com/office/drawing/2014/main" id="{9D00421B-6817-40A5-B683-37D476E9B55A}"/>
            </a:ext>
          </a:extLst>
        </xdr:cNvPr>
        <xdr:cNvSpPr/>
      </xdr:nvSpPr>
      <xdr:spPr>
        <a:xfrm>
          <a:off x="12303760" y="6503216"/>
          <a:ext cx="7874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30" name="フローチャート: 判断 429">
          <a:extLst>
            <a:ext uri="{FF2B5EF4-FFF2-40B4-BE49-F238E27FC236}">
              <a16:creationId xmlns:a16="http://schemas.microsoft.com/office/drawing/2014/main" id="{10450BF9-F8F4-487B-8CCC-B1845CC2A01F}"/>
            </a:ext>
          </a:extLst>
        </xdr:cNvPr>
        <xdr:cNvSpPr/>
      </xdr:nvSpPr>
      <xdr:spPr>
        <a:xfrm>
          <a:off x="11487150" y="64689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A27ECB2-2ADF-40BA-95C4-F97B00A664D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1C935A0-4057-4B04-9819-00A2210033C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B3D8621-6352-4AA1-BFD4-F713193454CB}"/>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11B2E47-BB64-447C-8E1E-478E7955221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CAB7985-396A-496F-96CD-EE862D61C7E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436" name="楕円 435">
          <a:extLst>
            <a:ext uri="{FF2B5EF4-FFF2-40B4-BE49-F238E27FC236}">
              <a16:creationId xmlns:a16="http://schemas.microsoft.com/office/drawing/2014/main" id="{25DE4031-25A8-4160-991D-7FF4C145A308}"/>
            </a:ext>
          </a:extLst>
        </xdr:cNvPr>
        <xdr:cNvSpPr/>
      </xdr:nvSpPr>
      <xdr:spPr>
        <a:xfrm>
          <a:off x="13887450" y="67816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143527</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1574AE9D-14F5-4075-83EE-45F77FB0D268}"/>
            </a:ext>
          </a:extLst>
        </xdr:cNvPr>
        <xdr:cNvSpPr txBox="1"/>
      </xdr:nvSpPr>
      <xdr:spPr>
        <a:xfrm>
          <a:off x="1373823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id="{D5B79BA6-E910-40F8-861A-B68776B5CA62}"/>
            </a:ext>
          </a:extLst>
        </xdr:cNvPr>
        <xdr:cNvSpPr txBox="1"/>
      </xdr:nvSpPr>
      <xdr:spPr>
        <a:xfrm>
          <a:off x="1295718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id="{58888290-9182-4790-901F-F0F08B2CAAED}"/>
            </a:ext>
          </a:extLst>
        </xdr:cNvPr>
        <xdr:cNvSpPr txBox="1"/>
      </xdr:nvSpPr>
      <xdr:spPr>
        <a:xfrm>
          <a:off x="1217105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id="{BCEDF6A9-0268-408D-9840-A69D07D2591C}"/>
            </a:ext>
          </a:extLst>
        </xdr:cNvPr>
        <xdr:cNvSpPr txBox="1"/>
      </xdr:nvSpPr>
      <xdr:spPr>
        <a:xfrm>
          <a:off x="11354444" y="6240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id="{CFE0E727-7E05-4575-B5B9-E3C2676EC868}"/>
            </a:ext>
          </a:extLst>
        </xdr:cNvPr>
        <xdr:cNvSpPr txBox="1"/>
      </xdr:nvSpPr>
      <xdr:spPr>
        <a:xfrm>
          <a:off x="13738234" y="687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F8A74699-C0B3-4C08-81F4-441C657D5CC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A1D84BA7-B15C-4EA2-9F93-55EBDEB1D38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A46ADAD7-FE3A-40CE-8F54-193AB1865FE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288DCE4C-C606-4EE9-B060-39559AB1E1C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64E3C5D2-E07A-4350-86AD-AF8F8C8B243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85F28D73-E6ED-4D0C-B6A2-F0465ADAAD83}"/>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2530C2EB-77D5-4599-8A12-2BCB51142B4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19BF2081-18BA-441A-BDC2-662E6986B740}"/>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B46D86F9-6614-4C15-B5CF-1F8EE3A6AB85}"/>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91E0B402-4DAA-403C-A997-D668A1EB1C5D}"/>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a:extLst>
            <a:ext uri="{FF2B5EF4-FFF2-40B4-BE49-F238E27FC236}">
              <a16:creationId xmlns:a16="http://schemas.microsoft.com/office/drawing/2014/main" id="{CA4FBE45-E403-44DE-8DF5-6F332D897C35}"/>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3" name="テキスト ボックス 452">
          <a:extLst>
            <a:ext uri="{FF2B5EF4-FFF2-40B4-BE49-F238E27FC236}">
              <a16:creationId xmlns:a16="http://schemas.microsoft.com/office/drawing/2014/main" id="{A9D659F6-2750-4CCC-AFB9-F9CF3E2F82A0}"/>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a:extLst>
            <a:ext uri="{FF2B5EF4-FFF2-40B4-BE49-F238E27FC236}">
              <a16:creationId xmlns:a16="http://schemas.microsoft.com/office/drawing/2014/main" id="{6E4E0176-D9ED-4622-97DB-BF15930827E6}"/>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5" name="テキスト ボックス 454">
          <a:extLst>
            <a:ext uri="{FF2B5EF4-FFF2-40B4-BE49-F238E27FC236}">
              <a16:creationId xmlns:a16="http://schemas.microsoft.com/office/drawing/2014/main" id="{541E0459-96F7-4040-9F0B-8F18B571FD04}"/>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a:extLst>
            <a:ext uri="{FF2B5EF4-FFF2-40B4-BE49-F238E27FC236}">
              <a16:creationId xmlns:a16="http://schemas.microsoft.com/office/drawing/2014/main" id="{84C4CC97-D105-46CD-9D6D-5C881EC77A1E}"/>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7" name="テキスト ボックス 456">
          <a:extLst>
            <a:ext uri="{FF2B5EF4-FFF2-40B4-BE49-F238E27FC236}">
              <a16:creationId xmlns:a16="http://schemas.microsoft.com/office/drawing/2014/main" id="{F5124E54-3CBB-4402-82EF-77B4B8217832}"/>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a:extLst>
            <a:ext uri="{FF2B5EF4-FFF2-40B4-BE49-F238E27FC236}">
              <a16:creationId xmlns:a16="http://schemas.microsoft.com/office/drawing/2014/main" id="{ECCC5010-FE06-40CA-810A-F87DF73BDA5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9" name="テキスト ボックス 458">
          <a:extLst>
            <a:ext uri="{FF2B5EF4-FFF2-40B4-BE49-F238E27FC236}">
              <a16:creationId xmlns:a16="http://schemas.microsoft.com/office/drawing/2014/main" id="{F561D880-0777-4A88-9C96-BA4FE1AEA754}"/>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a:extLst>
            <a:ext uri="{FF2B5EF4-FFF2-40B4-BE49-F238E27FC236}">
              <a16:creationId xmlns:a16="http://schemas.microsoft.com/office/drawing/2014/main" id="{7270B2BA-4A8C-4678-8E7A-001DDAD4BB43}"/>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1" name="テキスト ボックス 460">
          <a:extLst>
            <a:ext uri="{FF2B5EF4-FFF2-40B4-BE49-F238E27FC236}">
              <a16:creationId xmlns:a16="http://schemas.microsoft.com/office/drawing/2014/main" id="{B4988CED-869D-4CF7-899F-E0B2011B2186}"/>
            </a:ext>
          </a:extLst>
        </xdr:cNvPr>
        <xdr:cNvSpPr txBox="1"/>
      </xdr:nvSpPr>
      <xdr:spPr>
        <a:xfrm>
          <a:off x="15849828" y="584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a:extLst>
            <a:ext uri="{FF2B5EF4-FFF2-40B4-BE49-F238E27FC236}">
              <a16:creationId xmlns:a16="http://schemas.microsoft.com/office/drawing/2014/main" id="{878867FD-7D45-46EA-AA64-3AE80A733431}"/>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3" name="テキスト ボックス 462">
          <a:extLst>
            <a:ext uri="{FF2B5EF4-FFF2-40B4-BE49-F238E27FC236}">
              <a16:creationId xmlns:a16="http://schemas.microsoft.com/office/drawing/2014/main" id="{EAB47885-7729-4478-8358-F75CBB88274A}"/>
            </a:ext>
          </a:extLst>
        </xdr:cNvPr>
        <xdr:cNvSpPr txBox="1"/>
      </xdr:nvSpPr>
      <xdr:spPr>
        <a:xfrm>
          <a:off x="15849828" y="551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49DC12BD-C55A-4397-8C5D-36B67CA2DD9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5" name="テキスト ボックス 464">
          <a:extLst>
            <a:ext uri="{FF2B5EF4-FFF2-40B4-BE49-F238E27FC236}">
              <a16:creationId xmlns:a16="http://schemas.microsoft.com/office/drawing/2014/main" id="{807A3881-05D9-4A53-ABE6-9C19F07EC75E}"/>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a:extLst>
            <a:ext uri="{FF2B5EF4-FFF2-40B4-BE49-F238E27FC236}">
              <a16:creationId xmlns:a16="http://schemas.microsoft.com/office/drawing/2014/main" id="{7A4CB7F9-C9B4-4938-B4F0-D18A8BE7F33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67" name="直線コネクタ 466">
          <a:extLst>
            <a:ext uri="{FF2B5EF4-FFF2-40B4-BE49-F238E27FC236}">
              <a16:creationId xmlns:a16="http://schemas.microsoft.com/office/drawing/2014/main" id="{C1FFCDA1-DDC9-4A89-BB14-4B76B9629E65}"/>
            </a:ext>
          </a:extLst>
        </xdr:cNvPr>
        <xdr:cNvCxnSpPr/>
      </xdr:nvCxnSpPr>
      <xdr:spPr>
        <a:xfrm flipV="1">
          <a:off x="19947254" y="5688047"/>
          <a:ext cx="0" cy="160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68" name="【一般廃棄物処理施設】&#10;一人当たり有形固定資産（償却資産）額最小値テキスト">
          <a:extLst>
            <a:ext uri="{FF2B5EF4-FFF2-40B4-BE49-F238E27FC236}">
              <a16:creationId xmlns:a16="http://schemas.microsoft.com/office/drawing/2014/main" id="{58BEBE25-1ACC-42C7-8FD4-C3D2AF512826}"/>
            </a:ext>
          </a:extLst>
        </xdr:cNvPr>
        <xdr:cNvSpPr txBox="1"/>
      </xdr:nvSpPr>
      <xdr:spPr>
        <a:xfrm>
          <a:off x="19985990" y="72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69" name="直線コネクタ 468">
          <a:extLst>
            <a:ext uri="{FF2B5EF4-FFF2-40B4-BE49-F238E27FC236}">
              <a16:creationId xmlns:a16="http://schemas.microsoft.com/office/drawing/2014/main" id="{8C2177BA-5544-4994-B4DC-8A6F612BB238}"/>
            </a:ext>
          </a:extLst>
        </xdr:cNvPr>
        <xdr:cNvCxnSpPr/>
      </xdr:nvCxnSpPr>
      <xdr:spPr>
        <a:xfrm>
          <a:off x="19885660" y="729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0" name="【一般廃棄物処理施設】&#10;一人当たり有形固定資産（償却資産）額最大値テキスト">
          <a:extLst>
            <a:ext uri="{FF2B5EF4-FFF2-40B4-BE49-F238E27FC236}">
              <a16:creationId xmlns:a16="http://schemas.microsoft.com/office/drawing/2014/main" id="{5B168AA8-047C-4D9F-998E-703DB3250277}"/>
            </a:ext>
          </a:extLst>
        </xdr:cNvPr>
        <xdr:cNvSpPr txBox="1"/>
      </xdr:nvSpPr>
      <xdr:spPr>
        <a:xfrm>
          <a:off x="1998599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1" name="直線コネクタ 470">
          <a:extLst>
            <a:ext uri="{FF2B5EF4-FFF2-40B4-BE49-F238E27FC236}">
              <a16:creationId xmlns:a16="http://schemas.microsoft.com/office/drawing/2014/main" id="{3E431173-816C-4597-886A-97FF917BE7CB}"/>
            </a:ext>
          </a:extLst>
        </xdr:cNvPr>
        <xdr:cNvCxnSpPr/>
      </xdr:nvCxnSpPr>
      <xdr:spPr>
        <a:xfrm>
          <a:off x="19885660" y="56880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72" name="【一般廃棄物処理施設】&#10;一人当たり有形固定資産（償却資産）額平均値テキスト">
          <a:extLst>
            <a:ext uri="{FF2B5EF4-FFF2-40B4-BE49-F238E27FC236}">
              <a16:creationId xmlns:a16="http://schemas.microsoft.com/office/drawing/2014/main" id="{F16DCE02-B03A-4AC7-8AF2-4F2EE507F650}"/>
            </a:ext>
          </a:extLst>
        </xdr:cNvPr>
        <xdr:cNvSpPr txBox="1"/>
      </xdr:nvSpPr>
      <xdr:spPr>
        <a:xfrm>
          <a:off x="1998599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73" name="フローチャート: 判断 472">
          <a:extLst>
            <a:ext uri="{FF2B5EF4-FFF2-40B4-BE49-F238E27FC236}">
              <a16:creationId xmlns:a16="http://schemas.microsoft.com/office/drawing/2014/main" id="{9BD44A74-E4F0-4731-B5D9-47D69F105532}"/>
            </a:ext>
          </a:extLst>
        </xdr:cNvPr>
        <xdr:cNvSpPr/>
      </xdr:nvSpPr>
      <xdr:spPr>
        <a:xfrm>
          <a:off x="19904710" y="704805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74" name="フローチャート: 判断 473">
          <a:extLst>
            <a:ext uri="{FF2B5EF4-FFF2-40B4-BE49-F238E27FC236}">
              <a16:creationId xmlns:a16="http://schemas.microsoft.com/office/drawing/2014/main" id="{8E8B348C-0452-4A4B-AF4B-DF2A26391FD0}"/>
            </a:ext>
          </a:extLst>
        </xdr:cNvPr>
        <xdr:cNvSpPr/>
      </xdr:nvSpPr>
      <xdr:spPr>
        <a:xfrm>
          <a:off x="19161760" y="707022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75" name="フローチャート: 判断 474">
          <a:extLst>
            <a:ext uri="{FF2B5EF4-FFF2-40B4-BE49-F238E27FC236}">
              <a16:creationId xmlns:a16="http://schemas.microsoft.com/office/drawing/2014/main" id="{5282C094-556B-4B64-82EC-3330DF5FEB32}"/>
            </a:ext>
          </a:extLst>
        </xdr:cNvPr>
        <xdr:cNvSpPr/>
      </xdr:nvSpPr>
      <xdr:spPr>
        <a:xfrm>
          <a:off x="18345150" y="707087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76" name="フローチャート: 判断 475">
          <a:extLst>
            <a:ext uri="{FF2B5EF4-FFF2-40B4-BE49-F238E27FC236}">
              <a16:creationId xmlns:a16="http://schemas.microsoft.com/office/drawing/2014/main" id="{2FB62FD7-437C-4E6A-8903-F9D3DFFA04D9}"/>
            </a:ext>
          </a:extLst>
        </xdr:cNvPr>
        <xdr:cNvSpPr/>
      </xdr:nvSpPr>
      <xdr:spPr>
        <a:xfrm>
          <a:off x="17547590" y="70806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77" name="フローチャート: 判断 476">
          <a:extLst>
            <a:ext uri="{FF2B5EF4-FFF2-40B4-BE49-F238E27FC236}">
              <a16:creationId xmlns:a16="http://schemas.microsoft.com/office/drawing/2014/main" id="{FD53FD43-DFC9-47AE-9742-BBC45B814CE3}"/>
            </a:ext>
          </a:extLst>
        </xdr:cNvPr>
        <xdr:cNvSpPr/>
      </xdr:nvSpPr>
      <xdr:spPr>
        <a:xfrm>
          <a:off x="16761460" y="708715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639AC1C-4FFD-4C47-AC78-F3FA44089E6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26E21EA-4FF0-41F0-9ECE-4368A817840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CE01CD2-CD51-45B2-917C-51818193689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85E0F97-E0B8-400B-92EB-8994ADBB2A4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5F8DA91-7E3F-403A-A4CC-D978505DD4A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171355</xdr:rowOff>
    </xdr:from>
    <xdr:to>
      <xdr:col>112</xdr:col>
      <xdr:colOff>38100</xdr:colOff>
      <xdr:row>42</xdr:row>
      <xdr:rowOff>101505</xdr:rowOff>
    </xdr:to>
    <xdr:sp macro="" textlink="">
      <xdr:nvSpPr>
        <xdr:cNvPr id="483" name="楕円 482">
          <a:extLst>
            <a:ext uri="{FF2B5EF4-FFF2-40B4-BE49-F238E27FC236}">
              <a16:creationId xmlns:a16="http://schemas.microsoft.com/office/drawing/2014/main" id="{89FF60EC-79D4-429C-98C8-B5B71D10B6B8}"/>
            </a:ext>
          </a:extLst>
        </xdr:cNvPr>
        <xdr:cNvSpPr/>
      </xdr:nvSpPr>
      <xdr:spPr>
        <a:xfrm>
          <a:off x="19161760" y="720461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A11F3BF8-EC6D-49CE-8625-6D19845C1E1A}"/>
            </a:ext>
          </a:extLst>
        </xdr:cNvPr>
        <xdr:cNvSpPr txBox="1"/>
      </xdr:nvSpPr>
      <xdr:spPr>
        <a:xfrm>
          <a:off x="18919405" y="68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719DA5A5-8721-406B-8454-84919DC2BB51}"/>
            </a:ext>
          </a:extLst>
        </xdr:cNvPr>
        <xdr:cNvSpPr txBox="1"/>
      </xdr:nvSpPr>
      <xdr:spPr>
        <a:xfrm>
          <a:off x="18138355" y="684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27C9223B-B275-4B95-881D-B51D456C5563}"/>
            </a:ext>
          </a:extLst>
        </xdr:cNvPr>
        <xdr:cNvSpPr txBox="1"/>
      </xdr:nvSpPr>
      <xdr:spPr>
        <a:xfrm>
          <a:off x="17323650" y="68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87" name="n_4aveValue【一般廃棄物処理施設】&#10;一人当たり有形固定資産（償却資産）額">
          <a:extLst>
            <a:ext uri="{FF2B5EF4-FFF2-40B4-BE49-F238E27FC236}">
              <a16:creationId xmlns:a16="http://schemas.microsoft.com/office/drawing/2014/main" id="{4C09CEF4-A473-4639-A84B-459F6D03260E}"/>
            </a:ext>
          </a:extLst>
        </xdr:cNvPr>
        <xdr:cNvSpPr txBox="1"/>
      </xdr:nvSpPr>
      <xdr:spPr>
        <a:xfrm>
          <a:off x="16526090" y="68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92632</xdr:rowOff>
    </xdr:from>
    <xdr:ext cx="534377" cy="259045"/>
    <xdr:sp macro="" textlink="">
      <xdr:nvSpPr>
        <xdr:cNvPr id="488" name="n_1mainValue【一般廃棄物処理施設】&#10;一人当たり有形固定資産（償却資産）額">
          <a:extLst>
            <a:ext uri="{FF2B5EF4-FFF2-40B4-BE49-F238E27FC236}">
              <a16:creationId xmlns:a16="http://schemas.microsoft.com/office/drawing/2014/main" id="{5780A263-2ED6-4D0B-A83A-C7743785BB80}"/>
            </a:ext>
          </a:extLst>
        </xdr:cNvPr>
        <xdr:cNvSpPr txBox="1"/>
      </xdr:nvSpPr>
      <xdr:spPr>
        <a:xfrm>
          <a:off x="18951721" y="729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a:extLst>
            <a:ext uri="{FF2B5EF4-FFF2-40B4-BE49-F238E27FC236}">
              <a16:creationId xmlns:a16="http://schemas.microsoft.com/office/drawing/2014/main" id="{83AEEC72-D611-4B12-ACDA-1FD29662C0A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a:extLst>
            <a:ext uri="{FF2B5EF4-FFF2-40B4-BE49-F238E27FC236}">
              <a16:creationId xmlns:a16="http://schemas.microsoft.com/office/drawing/2014/main" id="{5D44E45D-3BB5-4189-8DF9-5B70624366EE}"/>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a:extLst>
            <a:ext uri="{FF2B5EF4-FFF2-40B4-BE49-F238E27FC236}">
              <a16:creationId xmlns:a16="http://schemas.microsoft.com/office/drawing/2014/main" id="{6D04CEF1-EC67-4D74-B163-398A6431A137}"/>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a:extLst>
            <a:ext uri="{FF2B5EF4-FFF2-40B4-BE49-F238E27FC236}">
              <a16:creationId xmlns:a16="http://schemas.microsoft.com/office/drawing/2014/main" id="{7EC0E0D3-B015-4D85-8C2B-A26048935CE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a:extLst>
            <a:ext uri="{FF2B5EF4-FFF2-40B4-BE49-F238E27FC236}">
              <a16:creationId xmlns:a16="http://schemas.microsoft.com/office/drawing/2014/main" id="{3A0EC35B-CA76-46AD-94F7-2E37178AAE0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a:extLst>
            <a:ext uri="{FF2B5EF4-FFF2-40B4-BE49-F238E27FC236}">
              <a16:creationId xmlns:a16="http://schemas.microsoft.com/office/drawing/2014/main" id="{3C45C03E-4807-40CC-A8FE-738377800D67}"/>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a:extLst>
            <a:ext uri="{FF2B5EF4-FFF2-40B4-BE49-F238E27FC236}">
              <a16:creationId xmlns:a16="http://schemas.microsoft.com/office/drawing/2014/main" id="{A31DC857-AEBB-444C-A468-C6C128F807F6}"/>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a:extLst>
            <a:ext uri="{FF2B5EF4-FFF2-40B4-BE49-F238E27FC236}">
              <a16:creationId xmlns:a16="http://schemas.microsoft.com/office/drawing/2014/main" id="{2CBAEF99-1FED-4051-9DFE-4DFBF9259BC9}"/>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a:extLst>
            <a:ext uri="{FF2B5EF4-FFF2-40B4-BE49-F238E27FC236}">
              <a16:creationId xmlns:a16="http://schemas.microsoft.com/office/drawing/2014/main" id="{1EBBE50D-5D07-4711-8957-92AD510AC16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a:extLst>
            <a:ext uri="{FF2B5EF4-FFF2-40B4-BE49-F238E27FC236}">
              <a16:creationId xmlns:a16="http://schemas.microsoft.com/office/drawing/2014/main" id="{F3D0AFD1-E9FF-4353-B1E0-E48628AF150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a:extLst>
            <a:ext uri="{FF2B5EF4-FFF2-40B4-BE49-F238E27FC236}">
              <a16:creationId xmlns:a16="http://schemas.microsoft.com/office/drawing/2014/main" id="{F3FF9572-6DDF-42B4-ADF2-E0DFAE87027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a:extLst>
            <a:ext uri="{FF2B5EF4-FFF2-40B4-BE49-F238E27FC236}">
              <a16:creationId xmlns:a16="http://schemas.microsoft.com/office/drawing/2014/main" id="{37C1F4C1-1E56-4DD2-91C0-F93623C4C43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a:extLst>
            <a:ext uri="{FF2B5EF4-FFF2-40B4-BE49-F238E27FC236}">
              <a16:creationId xmlns:a16="http://schemas.microsoft.com/office/drawing/2014/main" id="{D0BE7485-5942-4D19-936E-698232762BFC}"/>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a:extLst>
            <a:ext uri="{FF2B5EF4-FFF2-40B4-BE49-F238E27FC236}">
              <a16:creationId xmlns:a16="http://schemas.microsoft.com/office/drawing/2014/main" id="{650F5704-B0AB-4436-B8E4-13C97512522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a:extLst>
            <a:ext uri="{FF2B5EF4-FFF2-40B4-BE49-F238E27FC236}">
              <a16:creationId xmlns:a16="http://schemas.microsoft.com/office/drawing/2014/main" id="{5F2E16D9-6DBE-4B12-B5D7-A051C0E762B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a:extLst>
            <a:ext uri="{FF2B5EF4-FFF2-40B4-BE49-F238E27FC236}">
              <a16:creationId xmlns:a16="http://schemas.microsoft.com/office/drawing/2014/main" id="{05C738FB-72DD-4B2B-8907-6084CC67D13E}"/>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5" name="正方形/長方形 504">
          <a:extLst>
            <a:ext uri="{FF2B5EF4-FFF2-40B4-BE49-F238E27FC236}">
              <a16:creationId xmlns:a16="http://schemas.microsoft.com/office/drawing/2014/main" id="{62D83AA3-8640-45BA-894E-95AC9B4F472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6" name="正方形/長方形 505">
          <a:extLst>
            <a:ext uri="{FF2B5EF4-FFF2-40B4-BE49-F238E27FC236}">
              <a16:creationId xmlns:a16="http://schemas.microsoft.com/office/drawing/2014/main" id="{8EE0A7C0-2A5C-4B39-9A2A-9EDF8F86A239}"/>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7" name="正方形/長方形 506">
          <a:extLst>
            <a:ext uri="{FF2B5EF4-FFF2-40B4-BE49-F238E27FC236}">
              <a16:creationId xmlns:a16="http://schemas.microsoft.com/office/drawing/2014/main" id="{DDC14415-51C5-42A2-B396-CD7A6085B9E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8" name="正方形/長方形 507">
          <a:extLst>
            <a:ext uri="{FF2B5EF4-FFF2-40B4-BE49-F238E27FC236}">
              <a16:creationId xmlns:a16="http://schemas.microsoft.com/office/drawing/2014/main" id="{D078F542-3DE7-4A4A-9551-54E9491E72C6}"/>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9" name="正方形/長方形 508">
          <a:extLst>
            <a:ext uri="{FF2B5EF4-FFF2-40B4-BE49-F238E27FC236}">
              <a16:creationId xmlns:a16="http://schemas.microsoft.com/office/drawing/2014/main" id="{05C75398-2D71-49C8-8FBF-9135CF120B8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0" name="正方形/長方形 509">
          <a:extLst>
            <a:ext uri="{FF2B5EF4-FFF2-40B4-BE49-F238E27FC236}">
              <a16:creationId xmlns:a16="http://schemas.microsoft.com/office/drawing/2014/main" id="{277FC6FB-6FA2-42DB-9D8C-E7FAC03FE30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1" name="正方形/長方形 510">
          <a:extLst>
            <a:ext uri="{FF2B5EF4-FFF2-40B4-BE49-F238E27FC236}">
              <a16:creationId xmlns:a16="http://schemas.microsoft.com/office/drawing/2014/main" id="{2AAAB46A-D464-4D2D-A0CB-60D4E1A5CD6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2" name="正方形/長方形 511">
          <a:extLst>
            <a:ext uri="{FF2B5EF4-FFF2-40B4-BE49-F238E27FC236}">
              <a16:creationId xmlns:a16="http://schemas.microsoft.com/office/drawing/2014/main" id="{6F4BD80F-DB49-4DC7-B6C8-8EED5B7E18D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3" name="テキスト ボックス 512">
          <a:extLst>
            <a:ext uri="{FF2B5EF4-FFF2-40B4-BE49-F238E27FC236}">
              <a16:creationId xmlns:a16="http://schemas.microsoft.com/office/drawing/2014/main" id="{CC65AE2B-4CE3-402E-9D1C-47DE608DB2C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4" name="直線コネクタ 513">
          <a:extLst>
            <a:ext uri="{FF2B5EF4-FFF2-40B4-BE49-F238E27FC236}">
              <a16:creationId xmlns:a16="http://schemas.microsoft.com/office/drawing/2014/main" id="{05E60AF8-BDBD-4BAF-A463-2528FC38149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5" name="テキスト ボックス 514">
          <a:extLst>
            <a:ext uri="{FF2B5EF4-FFF2-40B4-BE49-F238E27FC236}">
              <a16:creationId xmlns:a16="http://schemas.microsoft.com/office/drawing/2014/main" id="{F42B69CD-886B-4503-816B-DF9D5CB58F8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6" name="直線コネクタ 515">
          <a:extLst>
            <a:ext uri="{FF2B5EF4-FFF2-40B4-BE49-F238E27FC236}">
              <a16:creationId xmlns:a16="http://schemas.microsoft.com/office/drawing/2014/main" id="{1CCC0572-03F8-4262-A0ED-E974E0CFA955}"/>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7" name="テキスト ボックス 516">
          <a:extLst>
            <a:ext uri="{FF2B5EF4-FFF2-40B4-BE49-F238E27FC236}">
              <a16:creationId xmlns:a16="http://schemas.microsoft.com/office/drawing/2014/main" id="{98B38AE9-F119-4110-9E29-1FDAA35C74F2}"/>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8" name="直線コネクタ 517">
          <a:extLst>
            <a:ext uri="{FF2B5EF4-FFF2-40B4-BE49-F238E27FC236}">
              <a16:creationId xmlns:a16="http://schemas.microsoft.com/office/drawing/2014/main" id="{82147ED4-2DE6-46F0-AEEB-F56AF55DE706}"/>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9" name="テキスト ボックス 518">
          <a:extLst>
            <a:ext uri="{FF2B5EF4-FFF2-40B4-BE49-F238E27FC236}">
              <a16:creationId xmlns:a16="http://schemas.microsoft.com/office/drawing/2014/main" id="{4697E253-A441-4E40-BB93-B13F0BB32035}"/>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0" name="直線コネクタ 519">
          <a:extLst>
            <a:ext uri="{FF2B5EF4-FFF2-40B4-BE49-F238E27FC236}">
              <a16:creationId xmlns:a16="http://schemas.microsoft.com/office/drawing/2014/main" id="{FE829DC3-8C71-4F9D-B9FF-053CCA0B069A}"/>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1" name="テキスト ボックス 520">
          <a:extLst>
            <a:ext uri="{FF2B5EF4-FFF2-40B4-BE49-F238E27FC236}">
              <a16:creationId xmlns:a16="http://schemas.microsoft.com/office/drawing/2014/main" id="{4660A626-CFC8-4ECD-9986-5497F7EB3A75}"/>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2" name="直線コネクタ 521">
          <a:extLst>
            <a:ext uri="{FF2B5EF4-FFF2-40B4-BE49-F238E27FC236}">
              <a16:creationId xmlns:a16="http://schemas.microsoft.com/office/drawing/2014/main" id="{A937A542-6DAF-407E-9241-B7EF31A93E3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3" name="テキスト ボックス 522">
          <a:extLst>
            <a:ext uri="{FF2B5EF4-FFF2-40B4-BE49-F238E27FC236}">
              <a16:creationId xmlns:a16="http://schemas.microsoft.com/office/drawing/2014/main" id="{16B98A56-DF2C-40E2-BD87-DC232CF893E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4" name="直線コネクタ 523">
          <a:extLst>
            <a:ext uri="{FF2B5EF4-FFF2-40B4-BE49-F238E27FC236}">
              <a16:creationId xmlns:a16="http://schemas.microsoft.com/office/drawing/2014/main" id="{7DAC9EE7-62F0-40BE-89A8-D2AFD93974C1}"/>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25" name="テキスト ボックス 524">
          <a:extLst>
            <a:ext uri="{FF2B5EF4-FFF2-40B4-BE49-F238E27FC236}">
              <a16:creationId xmlns:a16="http://schemas.microsoft.com/office/drawing/2014/main" id="{4AF44A89-F7C2-4281-93B3-F65A6AE5471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a:extLst>
            <a:ext uri="{FF2B5EF4-FFF2-40B4-BE49-F238E27FC236}">
              <a16:creationId xmlns:a16="http://schemas.microsoft.com/office/drawing/2014/main" id="{12DD7373-6E42-4F85-ABD8-7562FA7C4E5A}"/>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消防施設】&#10;有形固定資産減価償却率グラフ枠">
          <a:extLst>
            <a:ext uri="{FF2B5EF4-FFF2-40B4-BE49-F238E27FC236}">
              <a16:creationId xmlns:a16="http://schemas.microsoft.com/office/drawing/2014/main" id="{CCFB92E3-E398-40C2-899E-2ABCFB5A9A74}"/>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28" name="直線コネクタ 527">
          <a:extLst>
            <a:ext uri="{FF2B5EF4-FFF2-40B4-BE49-F238E27FC236}">
              <a16:creationId xmlns:a16="http://schemas.microsoft.com/office/drawing/2014/main" id="{DC2DA18F-DF73-4476-8C0A-3584402715FA}"/>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9" name="【消防施設】&#10;有形固定資産減価償却率最小値テキスト">
          <a:extLst>
            <a:ext uri="{FF2B5EF4-FFF2-40B4-BE49-F238E27FC236}">
              <a16:creationId xmlns:a16="http://schemas.microsoft.com/office/drawing/2014/main" id="{3AE80CA6-3F6C-4F60-9DFE-13EB7D4B806E}"/>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0" name="直線コネクタ 529">
          <a:extLst>
            <a:ext uri="{FF2B5EF4-FFF2-40B4-BE49-F238E27FC236}">
              <a16:creationId xmlns:a16="http://schemas.microsoft.com/office/drawing/2014/main" id="{1863F426-F551-4B23-AACF-941311056DC3}"/>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1" name="【消防施設】&#10;有形固定資産減価償却率最大値テキスト">
          <a:extLst>
            <a:ext uri="{FF2B5EF4-FFF2-40B4-BE49-F238E27FC236}">
              <a16:creationId xmlns:a16="http://schemas.microsoft.com/office/drawing/2014/main" id="{FCB8541A-C614-43D8-992A-F13682FC4798}"/>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2" name="直線コネクタ 531">
          <a:extLst>
            <a:ext uri="{FF2B5EF4-FFF2-40B4-BE49-F238E27FC236}">
              <a16:creationId xmlns:a16="http://schemas.microsoft.com/office/drawing/2014/main" id="{2C0CD618-8940-4E03-9238-46202D958630}"/>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33" name="【消防施設】&#10;有形固定資産減価償却率平均値テキスト">
          <a:extLst>
            <a:ext uri="{FF2B5EF4-FFF2-40B4-BE49-F238E27FC236}">
              <a16:creationId xmlns:a16="http://schemas.microsoft.com/office/drawing/2014/main" id="{5A9048B6-58B9-4AFC-9D4E-D315217ED172}"/>
            </a:ext>
          </a:extLst>
        </xdr:cNvPr>
        <xdr:cNvSpPr txBox="1"/>
      </xdr:nvSpPr>
      <xdr:spPr>
        <a:xfrm>
          <a:off x="14742160" y="13877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34" name="フローチャート: 判断 533">
          <a:extLst>
            <a:ext uri="{FF2B5EF4-FFF2-40B4-BE49-F238E27FC236}">
              <a16:creationId xmlns:a16="http://schemas.microsoft.com/office/drawing/2014/main" id="{71E84A59-46C8-477C-8A19-C70FE90CF5A1}"/>
            </a:ext>
          </a:extLst>
        </xdr:cNvPr>
        <xdr:cNvSpPr/>
      </xdr:nvSpPr>
      <xdr:spPr>
        <a:xfrm>
          <a:off x="14649450" y="140208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35" name="フローチャート: 判断 534">
          <a:extLst>
            <a:ext uri="{FF2B5EF4-FFF2-40B4-BE49-F238E27FC236}">
              <a16:creationId xmlns:a16="http://schemas.microsoft.com/office/drawing/2014/main" id="{2034890C-0C8D-4391-87A1-C1CD250B35EB}"/>
            </a:ext>
          </a:extLst>
        </xdr:cNvPr>
        <xdr:cNvSpPr/>
      </xdr:nvSpPr>
      <xdr:spPr>
        <a:xfrm>
          <a:off x="13887450" y="140328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36" name="フローチャート: 判断 535">
          <a:extLst>
            <a:ext uri="{FF2B5EF4-FFF2-40B4-BE49-F238E27FC236}">
              <a16:creationId xmlns:a16="http://schemas.microsoft.com/office/drawing/2014/main" id="{9AC5C3F0-662E-4B22-A527-8005D4144FF0}"/>
            </a:ext>
          </a:extLst>
        </xdr:cNvPr>
        <xdr:cNvSpPr/>
      </xdr:nvSpPr>
      <xdr:spPr>
        <a:xfrm>
          <a:off x="13089890" y="140804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37" name="フローチャート: 判断 536">
          <a:extLst>
            <a:ext uri="{FF2B5EF4-FFF2-40B4-BE49-F238E27FC236}">
              <a16:creationId xmlns:a16="http://schemas.microsoft.com/office/drawing/2014/main" id="{58FCA727-287D-4886-B8F5-A7521A6C91E6}"/>
            </a:ext>
          </a:extLst>
        </xdr:cNvPr>
        <xdr:cNvSpPr/>
      </xdr:nvSpPr>
      <xdr:spPr>
        <a:xfrm>
          <a:off x="12303760" y="14068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38" name="フローチャート: 判断 537">
          <a:extLst>
            <a:ext uri="{FF2B5EF4-FFF2-40B4-BE49-F238E27FC236}">
              <a16:creationId xmlns:a16="http://schemas.microsoft.com/office/drawing/2014/main" id="{3C178E35-AE06-440F-8545-86505335E8A0}"/>
            </a:ext>
          </a:extLst>
        </xdr:cNvPr>
        <xdr:cNvSpPr/>
      </xdr:nvSpPr>
      <xdr:spPr>
        <a:xfrm>
          <a:off x="114871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B7387FE0-7D95-4FEB-AE5A-18D389F99D0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C98C6AFC-0E24-4C45-A14A-B8405E38D8C1}"/>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20EC543F-0051-4A1C-9101-316930F3FE6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2B90E2C8-BCB0-4256-9368-F06872CA33B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39965244-6028-4ECE-8DFF-72183501D2F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102870</xdr:rowOff>
    </xdr:from>
    <xdr:to>
      <xdr:col>85</xdr:col>
      <xdr:colOff>177800</xdr:colOff>
      <xdr:row>85</xdr:row>
      <xdr:rowOff>33020</xdr:rowOff>
    </xdr:to>
    <xdr:sp macro="" textlink="">
      <xdr:nvSpPr>
        <xdr:cNvPr id="544" name="楕円 543">
          <a:extLst>
            <a:ext uri="{FF2B5EF4-FFF2-40B4-BE49-F238E27FC236}">
              <a16:creationId xmlns:a16="http://schemas.microsoft.com/office/drawing/2014/main" id="{27448BDF-8BB6-4C74-A674-788F26F3768E}"/>
            </a:ext>
          </a:extLst>
        </xdr:cNvPr>
        <xdr:cNvSpPr/>
      </xdr:nvSpPr>
      <xdr:spPr>
        <a:xfrm>
          <a:off x="14649450" y="145027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17797</xdr:rowOff>
    </xdr:from>
    <xdr:ext cx="405111" cy="259045"/>
    <xdr:sp macro="" textlink="">
      <xdr:nvSpPr>
        <xdr:cNvPr id="545" name="【消防施設】&#10;有形固定資産減価償却率該当値テキスト">
          <a:extLst>
            <a:ext uri="{FF2B5EF4-FFF2-40B4-BE49-F238E27FC236}">
              <a16:creationId xmlns:a16="http://schemas.microsoft.com/office/drawing/2014/main" id="{06704E6D-8AF6-4F96-B088-ED94410E5133}"/>
            </a:ext>
          </a:extLst>
        </xdr:cNvPr>
        <xdr:cNvSpPr txBox="1"/>
      </xdr:nvSpPr>
      <xdr:spPr>
        <a:xfrm>
          <a:off x="14742160" y="1442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95250</xdr:rowOff>
    </xdr:from>
    <xdr:to>
      <xdr:col>81</xdr:col>
      <xdr:colOff>101600</xdr:colOff>
      <xdr:row>85</xdr:row>
      <xdr:rowOff>25400</xdr:rowOff>
    </xdr:to>
    <xdr:sp macro="" textlink="">
      <xdr:nvSpPr>
        <xdr:cNvPr id="546" name="楕円 545">
          <a:extLst>
            <a:ext uri="{FF2B5EF4-FFF2-40B4-BE49-F238E27FC236}">
              <a16:creationId xmlns:a16="http://schemas.microsoft.com/office/drawing/2014/main" id="{A6450DE9-85D9-41FC-B3E0-471BEE03423F}"/>
            </a:ext>
          </a:extLst>
        </xdr:cNvPr>
        <xdr:cNvSpPr/>
      </xdr:nvSpPr>
      <xdr:spPr>
        <a:xfrm>
          <a:off x="13887450" y="144932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146050</xdr:rowOff>
    </xdr:from>
    <xdr:to>
      <xdr:col>85</xdr:col>
      <xdr:colOff>127000</xdr:colOff>
      <xdr:row>84</xdr:row>
      <xdr:rowOff>153670</xdr:rowOff>
    </xdr:to>
    <xdr:cxnSp macro="">
      <xdr:nvCxnSpPr>
        <xdr:cNvPr id="547" name="直線コネクタ 546">
          <a:extLst>
            <a:ext uri="{FF2B5EF4-FFF2-40B4-BE49-F238E27FC236}">
              <a16:creationId xmlns:a16="http://schemas.microsoft.com/office/drawing/2014/main" id="{C523D7C4-CF87-4BE7-B8D5-1B02C06F3D0A}"/>
            </a:ext>
          </a:extLst>
        </xdr:cNvPr>
        <xdr:cNvCxnSpPr/>
      </xdr:nvCxnSpPr>
      <xdr:spPr>
        <a:xfrm>
          <a:off x="13942060" y="1454594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88900</xdr:rowOff>
    </xdr:from>
    <xdr:to>
      <xdr:col>76</xdr:col>
      <xdr:colOff>165100</xdr:colOff>
      <xdr:row>85</xdr:row>
      <xdr:rowOff>19050</xdr:rowOff>
    </xdr:to>
    <xdr:sp macro="" textlink="">
      <xdr:nvSpPr>
        <xdr:cNvPr id="548" name="楕円 547">
          <a:extLst>
            <a:ext uri="{FF2B5EF4-FFF2-40B4-BE49-F238E27FC236}">
              <a16:creationId xmlns:a16="http://schemas.microsoft.com/office/drawing/2014/main" id="{EC10171F-9C1E-4202-8D3F-E77275634032}"/>
            </a:ext>
          </a:extLst>
        </xdr:cNvPr>
        <xdr:cNvSpPr/>
      </xdr:nvSpPr>
      <xdr:spPr>
        <a:xfrm>
          <a:off x="13089890" y="144945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139700</xdr:rowOff>
    </xdr:from>
    <xdr:to>
      <xdr:col>81</xdr:col>
      <xdr:colOff>50800</xdr:colOff>
      <xdr:row>84</xdr:row>
      <xdr:rowOff>146050</xdr:rowOff>
    </xdr:to>
    <xdr:cxnSp macro="">
      <xdr:nvCxnSpPr>
        <xdr:cNvPr id="549" name="直線コネクタ 548">
          <a:extLst>
            <a:ext uri="{FF2B5EF4-FFF2-40B4-BE49-F238E27FC236}">
              <a16:creationId xmlns:a16="http://schemas.microsoft.com/office/drawing/2014/main" id="{6AB14F56-3A51-42A1-956D-5BADB3134062}"/>
            </a:ext>
          </a:extLst>
        </xdr:cNvPr>
        <xdr:cNvCxnSpPr/>
      </xdr:nvCxnSpPr>
      <xdr:spPr>
        <a:xfrm>
          <a:off x="13144500" y="14537690"/>
          <a:ext cx="79756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99061</xdr:rowOff>
    </xdr:from>
    <xdr:to>
      <xdr:col>72</xdr:col>
      <xdr:colOff>38100</xdr:colOff>
      <xdr:row>85</xdr:row>
      <xdr:rowOff>29211</xdr:rowOff>
    </xdr:to>
    <xdr:sp macro="" textlink="">
      <xdr:nvSpPr>
        <xdr:cNvPr id="550" name="楕円 549">
          <a:extLst>
            <a:ext uri="{FF2B5EF4-FFF2-40B4-BE49-F238E27FC236}">
              <a16:creationId xmlns:a16="http://schemas.microsoft.com/office/drawing/2014/main" id="{18C07C78-9039-4869-AA6A-83F6B9277BFF}"/>
            </a:ext>
          </a:extLst>
        </xdr:cNvPr>
        <xdr:cNvSpPr/>
      </xdr:nvSpPr>
      <xdr:spPr>
        <a:xfrm>
          <a:off x="12303760" y="1449705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139700</xdr:rowOff>
    </xdr:from>
    <xdr:to>
      <xdr:col>76</xdr:col>
      <xdr:colOff>114300</xdr:colOff>
      <xdr:row>84</xdr:row>
      <xdr:rowOff>149861</xdr:rowOff>
    </xdr:to>
    <xdr:cxnSp macro="">
      <xdr:nvCxnSpPr>
        <xdr:cNvPr id="551" name="直線コネクタ 550">
          <a:extLst>
            <a:ext uri="{FF2B5EF4-FFF2-40B4-BE49-F238E27FC236}">
              <a16:creationId xmlns:a16="http://schemas.microsoft.com/office/drawing/2014/main" id="{E845438E-81A0-48BA-92B3-492499E60D6F}"/>
            </a:ext>
          </a:extLst>
        </xdr:cNvPr>
        <xdr:cNvCxnSpPr/>
      </xdr:nvCxnSpPr>
      <xdr:spPr>
        <a:xfrm flipV="1">
          <a:off x="12346940" y="14537690"/>
          <a:ext cx="79756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111761</xdr:rowOff>
    </xdr:from>
    <xdr:to>
      <xdr:col>67</xdr:col>
      <xdr:colOff>101600</xdr:colOff>
      <xdr:row>85</xdr:row>
      <xdr:rowOff>41911</xdr:rowOff>
    </xdr:to>
    <xdr:sp macro="" textlink="">
      <xdr:nvSpPr>
        <xdr:cNvPr id="552" name="楕円 551">
          <a:extLst>
            <a:ext uri="{FF2B5EF4-FFF2-40B4-BE49-F238E27FC236}">
              <a16:creationId xmlns:a16="http://schemas.microsoft.com/office/drawing/2014/main" id="{B2808980-7E18-422F-AF4D-96501543C674}"/>
            </a:ext>
          </a:extLst>
        </xdr:cNvPr>
        <xdr:cNvSpPr/>
      </xdr:nvSpPr>
      <xdr:spPr>
        <a:xfrm>
          <a:off x="11487150" y="145135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149861</xdr:rowOff>
    </xdr:from>
    <xdr:to>
      <xdr:col>71</xdr:col>
      <xdr:colOff>177800</xdr:colOff>
      <xdr:row>84</xdr:row>
      <xdr:rowOff>162561</xdr:rowOff>
    </xdr:to>
    <xdr:cxnSp macro="">
      <xdr:nvCxnSpPr>
        <xdr:cNvPr id="553" name="直線コネクタ 552">
          <a:extLst>
            <a:ext uri="{FF2B5EF4-FFF2-40B4-BE49-F238E27FC236}">
              <a16:creationId xmlns:a16="http://schemas.microsoft.com/office/drawing/2014/main" id="{DF8F16B4-6923-4EB0-8A34-EA41894A8AD9}"/>
            </a:ext>
          </a:extLst>
        </xdr:cNvPr>
        <xdr:cNvCxnSpPr/>
      </xdr:nvCxnSpPr>
      <xdr:spPr>
        <a:xfrm flipV="1">
          <a:off x="11541760" y="14551661"/>
          <a:ext cx="80518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54" name="n_1aveValue【消防施設】&#10;有形固定資産減価償却率">
          <a:extLst>
            <a:ext uri="{FF2B5EF4-FFF2-40B4-BE49-F238E27FC236}">
              <a16:creationId xmlns:a16="http://schemas.microsoft.com/office/drawing/2014/main" id="{94AF3011-A733-49F7-85EB-5D7798CAF69A}"/>
            </a:ext>
          </a:extLst>
        </xdr:cNvPr>
        <xdr:cNvSpPr txBox="1"/>
      </xdr:nvSpPr>
      <xdr:spPr>
        <a:xfrm>
          <a:off x="1373823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55" name="n_2aveValue【消防施設】&#10;有形固定資産減価償却率">
          <a:extLst>
            <a:ext uri="{FF2B5EF4-FFF2-40B4-BE49-F238E27FC236}">
              <a16:creationId xmlns:a16="http://schemas.microsoft.com/office/drawing/2014/main" id="{F295B960-3024-4A7C-BAA3-6FE032D9C179}"/>
            </a:ext>
          </a:extLst>
        </xdr:cNvPr>
        <xdr:cNvSpPr txBox="1"/>
      </xdr:nvSpPr>
      <xdr:spPr>
        <a:xfrm>
          <a:off x="1295718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556" name="n_3aveValue【消防施設】&#10;有形固定資産減価償却率">
          <a:extLst>
            <a:ext uri="{FF2B5EF4-FFF2-40B4-BE49-F238E27FC236}">
              <a16:creationId xmlns:a16="http://schemas.microsoft.com/office/drawing/2014/main" id="{A6802FCE-A4CD-431D-A28A-07C562070560}"/>
            </a:ext>
          </a:extLst>
        </xdr:cNvPr>
        <xdr:cNvSpPr txBox="1"/>
      </xdr:nvSpPr>
      <xdr:spPr>
        <a:xfrm>
          <a:off x="1217105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557" name="n_4aveValue【消防施設】&#10;有形固定資産減価償却率">
          <a:extLst>
            <a:ext uri="{FF2B5EF4-FFF2-40B4-BE49-F238E27FC236}">
              <a16:creationId xmlns:a16="http://schemas.microsoft.com/office/drawing/2014/main" id="{2DC6365E-C412-45EB-8023-593C637D16B7}"/>
            </a:ext>
          </a:extLst>
        </xdr:cNvPr>
        <xdr:cNvSpPr txBox="1"/>
      </xdr:nvSpPr>
      <xdr:spPr>
        <a:xfrm>
          <a:off x="1135444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16527</xdr:rowOff>
    </xdr:from>
    <xdr:ext cx="405111" cy="259045"/>
    <xdr:sp macro="" textlink="">
      <xdr:nvSpPr>
        <xdr:cNvPr id="558" name="n_1mainValue【消防施設】&#10;有形固定資産減価償却率">
          <a:extLst>
            <a:ext uri="{FF2B5EF4-FFF2-40B4-BE49-F238E27FC236}">
              <a16:creationId xmlns:a16="http://schemas.microsoft.com/office/drawing/2014/main" id="{24693C5F-A087-440F-B8F6-0030596AD07A}"/>
            </a:ext>
          </a:extLst>
        </xdr:cNvPr>
        <xdr:cNvSpPr txBox="1"/>
      </xdr:nvSpPr>
      <xdr:spPr>
        <a:xfrm>
          <a:off x="13738234" y="1459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10177</xdr:rowOff>
    </xdr:from>
    <xdr:ext cx="405111" cy="259045"/>
    <xdr:sp macro="" textlink="">
      <xdr:nvSpPr>
        <xdr:cNvPr id="559" name="n_2mainValue【消防施設】&#10;有形固定資産減価償却率">
          <a:extLst>
            <a:ext uri="{FF2B5EF4-FFF2-40B4-BE49-F238E27FC236}">
              <a16:creationId xmlns:a16="http://schemas.microsoft.com/office/drawing/2014/main" id="{536EA66F-3B86-4F6D-8202-B4300520B927}"/>
            </a:ext>
          </a:extLst>
        </xdr:cNvPr>
        <xdr:cNvSpPr txBox="1"/>
      </xdr:nvSpPr>
      <xdr:spPr>
        <a:xfrm>
          <a:off x="12957184" y="1458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20338</xdr:rowOff>
    </xdr:from>
    <xdr:ext cx="405111" cy="259045"/>
    <xdr:sp macro="" textlink="">
      <xdr:nvSpPr>
        <xdr:cNvPr id="560" name="n_3mainValue【消防施設】&#10;有形固定資産減価償却率">
          <a:extLst>
            <a:ext uri="{FF2B5EF4-FFF2-40B4-BE49-F238E27FC236}">
              <a16:creationId xmlns:a16="http://schemas.microsoft.com/office/drawing/2014/main" id="{D12D35BB-D0FF-40F5-8261-456DDA82E8F6}"/>
            </a:ext>
          </a:extLst>
        </xdr:cNvPr>
        <xdr:cNvSpPr txBox="1"/>
      </xdr:nvSpPr>
      <xdr:spPr>
        <a:xfrm>
          <a:off x="12171054" y="1458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33038</xdr:rowOff>
    </xdr:from>
    <xdr:ext cx="405111" cy="259045"/>
    <xdr:sp macro="" textlink="">
      <xdr:nvSpPr>
        <xdr:cNvPr id="561" name="n_4mainValue【消防施設】&#10;有形固定資産減価償却率">
          <a:extLst>
            <a:ext uri="{FF2B5EF4-FFF2-40B4-BE49-F238E27FC236}">
              <a16:creationId xmlns:a16="http://schemas.microsoft.com/office/drawing/2014/main" id="{4E1D7906-8ADE-4BAB-B5FB-6E0DBC9B6D8C}"/>
            </a:ext>
          </a:extLst>
        </xdr:cNvPr>
        <xdr:cNvSpPr txBox="1"/>
      </xdr:nvSpPr>
      <xdr:spPr>
        <a:xfrm>
          <a:off x="11354444" y="14604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44228841-71FE-4807-ABFF-FD63BB9D01CB}"/>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9E19A340-6538-449D-82A3-AD089CA1CC2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73C04775-B889-4A16-B92E-DBEF9A7C3B3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21B40B39-6116-4C02-ADB1-71D85E6AD1C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AC555BDC-3F8D-48DE-ACB8-43043A14604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91D2A037-49F8-49A1-9328-7D5D4324AC5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7978DBFF-AE0C-4681-BD69-496D51EEC7FA}"/>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C562B07D-B3AE-45EF-82C6-4D9CF731470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6D7AE4B4-3BE9-426D-8E33-4E61E9F4AFDA}"/>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27428F46-BC59-4B42-A2BA-6CCC527960D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a:extLst>
            <a:ext uri="{FF2B5EF4-FFF2-40B4-BE49-F238E27FC236}">
              <a16:creationId xmlns:a16="http://schemas.microsoft.com/office/drawing/2014/main" id="{DFE178CC-9AC0-4F3E-9DA4-1363E60C5528}"/>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a:extLst>
            <a:ext uri="{FF2B5EF4-FFF2-40B4-BE49-F238E27FC236}">
              <a16:creationId xmlns:a16="http://schemas.microsoft.com/office/drawing/2014/main" id="{26629808-5FA1-4B24-A737-7FBFE146E2D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a:extLst>
            <a:ext uri="{FF2B5EF4-FFF2-40B4-BE49-F238E27FC236}">
              <a16:creationId xmlns:a16="http://schemas.microsoft.com/office/drawing/2014/main" id="{FB097E08-95DB-4913-9A59-9E416798251F}"/>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a:extLst>
            <a:ext uri="{FF2B5EF4-FFF2-40B4-BE49-F238E27FC236}">
              <a16:creationId xmlns:a16="http://schemas.microsoft.com/office/drawing/2014/main" id="{E0ED7F26-6FCD-48AD-B931-CF3AA868E51E}"/>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a:extLst>
            <a:ext uri="{FF2B5EF4-FFF2-40B4-BE49-F238E27FC236}">
              <a16:creationId xmlns:a16="http://schemas.microsoft.com/office/drawing/2014/main" id="{4C1C066C-9D36-4EC3-BF52-A41A4F1C0DA7}"/>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a:extLst>
            <a:ext uri="{FF2B5EF4-FFF2-40B4-BE49-F238E27FC236}">
              <a16:creationId xmlns:a16="http://schemas.microsoft.com/office/drawing/2014/main" id="{9ABFFAE1-6E71-4569-A372-50373EC10F9E}"/>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a:extLst>
            <a:ext uri="{FF2B5EF4-FFF2-40B4-BE49-F238E27FC236}">
              <a16:creationId xmlns:a16="http://schemas.microsoft.com/office/drawing/2014/main" id="{798AF036-A248-4FF6-A07B-9A2B621E4E33}"/>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a:extLst>
            <a:ext uri="{FF2B5EF4-FFF2-40B4-BE49-F238E27FC236}">
              <a16:creationId xmlns:a16="http://schemas.microsoft.com/office/drawing/2014/main" id="{3E77A5F9-ECB3-40F9-88BB-343A7ADB52C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a:extLst>
            <a:ext uri="{FF2B5EF4-FFF2-40B4-BE49-F238E27FC236}">
              <a16:creationId xmlns:a16="http://schemas.microsoft.com/office/drawing/2014/main" id="{363D3259-EEC2-4FFD-914F-102891C01723}"/>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D43F8F1E-D677-4B99-BBED-2705648C8046}"/>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7A2B3415-3626-4C0B-99A7-65F1FC6FA90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1B4979A2-97DB-441F-846C-2E03248C4689}"/>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A23F9F78-8134-430B-826C-33E8B3A55C0B}"/>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85" name="直線コネクタ 584">
          <a:extLst>
            <a:ext uri="{FF2B5EF4-FFF2-40B4-BE49-F238E27FC236}">
              <a16:creationId xmlns:a16="http://schemas.microsoft.com/office/drawing/2014/main" id="{1E05DEAD-1BA8-4CB0-B3BC-ADB4B4CC9457}"/>
            </a:ext>
          </a:extLst>
        </xdr:cNvPr>
        <xdr:cNvCxnSpPr/>
      </xdr:nvCxnSpPr>
      <xdr:spPr>
        <a:xfrm flipV="1">
          <a:off x="19947254" y="13507973"/>
          <a:ext cx="0" cy="134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86" name="【消防施設】&#10;一人当たり面積最小値テキスト">
          <a:extLst>
            <a:ext uri="{FF2B5EF4-FFF2-40B4-BE49-F238E27FC236}">
              <a16:creationId xmlns:a16="http://schemas.microsoft.com/office/drawing/2014/main" id="{63A1574E-2C77-4B47-AD64-62211F6966CA}"/>
            </a:ext>
          </a:extLst>
        </xdr:cNvPr>
        <xdr:cNvSpPr txBox="1"/>
      </xdr:nvSpPr>
      <xdr:spPr>
        <a:xfrm>
          <a:off x="1998599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87" name="直線コネクタ 586">
          <a:extLst>
            <a:ext uri="{FF2B5EF4-FFF2-40B4-BE49-F238E27FC236}">
              <a16:creationId xmlns:a16="http://schemas.microsoft.com/office/drawing/2014/main" id="{92FF8888-C2C6-4AB8-9AE9-B5D5341EE3D5}"/>
            </a:ext>
          </a:extLst>
        </xdr:cNvPr>
        <xdr:cNvCxnSpPr/>
      </xdr:nvCxnSpPr>
      <xdr:spPr>
        <a:xfrm>
          <a:off x="19885660" y="1485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88" name="【消防施設】&#10;一人当たり面積最大値テキスト">
          <a:extLst>
            <a:ext uri="{FF2B5EF4-FFF2-40B4-BE49-F238E27FC236}">
              <a16:creationId xmlns:a16="http://schemas.microsoft.com/office/drawing/2014/main" id="{0759C1F7-5842-41C0-8C9B-C74CEF0B6414}"/>
            </a:ext>
          </a:extLst>
        </xdr:cNvPr>
        <xdr:cNvSpPr txBox="1"/>
      </xdr:nvSpPr>
      <xdr:spPr>
        <a:xfrm>
          <a:off x="1998599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89" name="直線コネクタ 588">
          <a:extLst>
            <a:ext uri="{FF2B5EF4-FFF2-40B4-BE49-F238E27FC236}">
              <a16:creationId xmlns:a16="http://schemas.microsoft.com/office/drawing/2014/main" id="{4A2DF0FE-64F1-4D24-94AC-C12E4ABC21F9}"/>
            </a:ext>
          </a:extLst>
        </xdr:cNvPr>
        <xdr:cNvCxnSpPr/>
      </xdr:nvCxnSpPr>
      <xdr:spPr>
        <a:xfrm>
          <a:off x="19885660" y="13507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0" name="【消防施設】&#10;一人当たり面積平均値テキスト">
          <a:extLst>
            <a:ext uri="{FF2B5EF4-FFF2-40B4-BE49-F238E27FC236}">
              <a16:creationId xmlns:a16="http://schemas.microsoft.com/office/drawing/2014/main" id="{D13BA09A-3C15-4376-A6DE-041FE4CFFC51}"/>
            </a:ext>
          </a:extLst>
        </xdr:cNvPr>
        <xdr:cNvSpPr txBox="1"/>
      </xdr:nvSpPr>
      <xdr:spPr>
        <a:xfrm>
          <a:off x="19985990" y="14535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91" name="フローチャート: 判断 590">
          <a:extLst>
            <a:ext uri="{FF2B5EF4-FFF2-40B4-BE49-F238E27FC236}">
              <a16:creationId xmlns:a16="http://schemas.microsoft.com/office/drawing/2014/main" id="{AEC362BF-3803-46BE-AC28-B697E4F0A0B6}"/>
            </a:ext>
          </a:extLst>
        </xdr:cNvPr>
        <xdr:cNvSpPr/>
      </xdr:nvSpPr>
      <xdr:spPr>
        <a:xfrm>
          <a:off x="19904710" y="1455369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92" name="フローチャート: 判断 591">
          <a:extLst>
            <a:ext uri="{FF2B5EF4-FFF2-40B4-BE49-F238E27FC236}">
              <a16:creationId xmlns:a16="http://schemas.microsoft.com/office/drawing/2014/main" id="{BDB19F8D-DD08-47A7-BD2A-8B454CDF6361}"/>
            </a:ext>
          </a:extLst>
        </xdr:cNvPr>
        <xdr:cNvSpPr/>
      </xdr:nvSpPr>
      <xdr:spPr>
        <a:xfrm>
          <a:off x="19161760" y="145895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93" name="フローチャート: 判断 592">
          <a:extLst>
            <a:ext uri="{FF2B5EF4-FFF2-40B4-BE49-F238E27FC236}">
              <a16:creationId xmlns:a16="http://schemas.microsoft.com/office/drawing/2014/main" id="{E764BEF4-F3CB-4BE5-B47B-98A132B8068F}"/>
            </a:ext>
          </a:extLst>
        </xdr:cNvPr>
        <xdr:cNvSpPr/>
      </xdr:nvSpPr>
      <xdr:spPr>
        <a:xfrm>
          <a:off x="18345150" y="145822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94" name="フローチャート: 判断 593">
          <a:extLst>
            <a:ext uri="{FF2B5EF4-FFF2-40B4-BE49-F238E27FC236}">
              <a16:creationId xmlns:a16="http://schemas.microsoft.com/office/drawing/2014/main" id="{EB2C882D-A3C4-433A-9294-FE783E4F9268}"/>
            </a:ext>
          </a:extLst>
        </xdr:cNvPr>
        <xdr:cNvSpPr/>
      </xdr:nvSpPr>
      <xdr:spPr>
        <a:xfrm>
          <a:off x="17547590" y="1458074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95" name="フローチャート: 判断 594">
          <a:extLst>
            <a:ext uri="{FF2B5EF4-FFF2-40B4-BE49-F238E27FC236}">
              <a16:creationId xmlns:a16="http://schemas.microsoft.com/office/drawing/2014/main" id="{66879BB8-9DFB-4192-AF05-546F4A2B5A42}"/>
            </a:ext>
          </a:extLst>
        </xdr:cNvPr>
        <xdr:cNvSpPr/>
      </xdr:nvSpPr>
      <xdr:spPr>
        <a:xfrm>
          <a:off x="16761460" y="14532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C1E26ADB-49DE-47AF-9F93-3F490133733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8C2BB3EB-0A57-4A4E-A381-D9B849BF98E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69B668F6-7D97-496C-9CDC-BDC52298064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1B174130-737B-4A72-874A-EE07912201A2}"/>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5A0164D2-D222-4CC6-932B-748E4239771C}"/>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xdr:rowOff>
    </xdr:from>
    <xdr:to>
      <xdr:col>112</xdr:col>
      <xdr:colOff>38100</xdr:colOff>
      <xdr:row>86</xdr:row>
      <xdr:rowOff>105663</xdr:rowOff>
    </xdr:to>
    <xdr:sp macro="" textlink="">
      <xdr:nvSpPr>
        <xdr:cNvPr id="601" name="楕円 600">
          <a:extLst>
            <a:ext uri="{FF2B5EF4-FFF2-40B4-BE49-F238E27FC236}">
              <a16:creationId xmlns:a16="http://schemas.microsoft.com/office/drawing/2014/main" id="{39F69C0E-13C7-45AB-BB82-727389D3A9A3}"/>
            </a:ext>
          </a:extLst>
        </xdr:cNvPr>
        <xdr:cNvSpPr/>
      </xdr:nvSpPr>
      <xdr:spPr>
        <a:xfrm>
          <a:off x="19161760" y="147506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5587</xdr:rowOff>
    </xdr:from>
    <xdr:to>
      <xdr:col>107</xdr:col>
      <xdr:colOff>101600</xdr:colOff>
      <xdr:row>86</xdr:row>
      <xdr:rowOff>107187</xdr:rowOff>
    </xdr:to>
    <xdr:sp macro="" textlink="">
      <xdr:nvSpPr>
        <xdr:cNvPr id="602" name="楕円 601">
          <a:extLst>
            <a:ext uri="{FF2B5EF4-FFF2-40B4-BE49-F238E27FC236}">
              <a16:creationId xmlns:a16="http://schemas.microsoft.com/office/drawing/2014/main" id="{6EE22406-B47B-462E-B4BB-F3A58A7EE93B}"/>
            </a:ext>
          </a:extLst>
        </xdr:cNvPr>
        <xdr:cNvSpPr/>
      </xdr:nvSpPr>
      <xdr:spPr>
        <a:xfrm>
          <a:off x="18345150" y="1475219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54863</xdr:rowOff>
    </xdr:from>
    <xdr:to>
      <xdr:col>111</xdr:col>
      <xdr:colOff>177800</xdr:colOff>
      <xdr:row>86</xdr:row>
      <xdr:rowOff>56387</xdr:rowOff>
    </xdr:to>
    <xdr:cxnSp macro="">
      <xdr:nvCxnSpPr>
        <xdr:cNvPr id="603" name="直線コネクタ 602">
          <a:extLst>
            <a:ext uri="{FF2B5EF4-FFF2-40B4-BE49-F238E27FC236}">
              <a16:creationId xmlns:a16="http://schemas.microsoft.com/office/drawing/2014/main" id="{9764AB1B-1F46-4C56-A843-06E00510F288}"/>
            </a:ext>
          </a:extLst>
        </xdr:cNvPr>
        <xdr:cNvCxnSpPr/>
      </xdr:nvCxnSpPr>
      <xdr:spPr>
        <a:xfrm flipV="1">
          <a:off x="18399760" y="14803373"/>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04" name="n_1aveValue【消防施設】&#10;一人当たり面積">
          <a:extLst>
            <a:ext uri="{FF2B5EF4-FFF2-40B4-BE49-F238E27FC236}">
              <a16:creationId xmlns:a16="http://schemas.microsoft.com/office/drawing/2014/main" id="{C860EB89-CD91-471E-A578-5CFBF70D7DF0}"/>
            </a:ext>
          </a:extLst>
        </xdr:cNvPr>
        <xdr:cNvSpPr txBox="1"/>
      </xdr:nvSpPr>
      <xdr:spPr>
        <a:xfrm>
          <a:off x="18982132" y="143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05" name="n_2aveValue【消防施設】&#10;一人当たり面積">
          <a:extLst>
            <a:ext uri="{FF2B5EF4-FFF2-40B4-BE49-F238E27FC236}">
              <a16:creationId xmlns:a16="http://schemas.microsoft.com/office/drawing/2014/main" id="{618AD221-F27B-4D76-8F01-4467EC33E8C7}"/>
            </a:ext>
          </a:extLst>
        </xdr:cNvPr>
        <xdr:cNvSpPr txBox="1"/>
      </xdr:nvSpPr>
      <xdr:spPr>
        <a:xfrm>
          <a:off x="18182032" y="1435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06" name="n_3aveValue【消防施設】&#10;一人当たり面積">
          <a:extLst>
            <a:ext uri="{FF2B5EF4-FFF2-40B4-BE49-F238E27FC236}">
              <a16:creationId xmlns:a16="http://schemas.microsoft.com/office/drawing/2014/main" id="{4C4D31EA-FAC3-462F-AE32-E86C66472C16}"/>
            </a:ext>
          </a:extLst>
        </xdr:cNvPr>
        <xdr:cNvSpPr txBox="1"/>
      </xdr:nvSpPr>
      <xdr:spPr>
        <a:xfrm>
          <a:off x="17384472" y="143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07" name="n_4aveValue【消防施設】&#10;一人当たり面積">
          <a:extLst>
            <a:ext uri="{FF2B5EF4-FFF2-40B4-BE49-F238E27FC236}">
              <a16:creationId xmlns:a16="http://schemas.microsoft.com/office/drawing/2014/main" id="{4047F9FE-F707-4D85-B442-25F898C33159}"/>
            </a:ext>
          </a:extLst>
        </xdr:cNvPr>
        <xdr:cNvSpPr txBox="1"/>
      </xdr:nvSpPr>
      <xdr:spPr>
        <a:xfrm>
          <a:off x="1658881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96790</xdr:rowOff>
    </xdr:from>
    <xdr:ext cx="469744" cy="259045"/>
    <xdr:sp macro="" textlink="">
      <xdr:nvSpPr>
        <xdr:cNvPr id="608" name="n_1mainValue【消防施設】&#10;一人当たり面積">
          <a:extLst>
            <a:ext uri="{FF2B5EF4-FFF2-40B4-BE49-F238E27FC236}">
              <a16:creationId xmlns:a16="http://schemas.microsoft.com/office/drawing/2014/main" id="{07163AAD-5D32-4060-A42D-8EE541B337F9}"/>
            </a:ext>
          </a:extLst>
        </xdr:cNvPr>
        <xdr:cNvSpPr txBox="1"/>
      </xdr:nvSpPr>
      <xdr:spPr>
        <a:xfrm>
          <a:off x="18982132" y="148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98314</xdr:rowOff>
    </xdr:from>
    <xdr:ext cx="469744" cy="259045"/>
    <xdr:sp macro="" textlink="">
      <xdr:nvSpPr>
        <xdr:cNvPr id="609" name="n_2mainValue【消防施設】&#10;一人当たり面積">
          <a:extLst>
            <a:ext uri="{FF2B5EF4-FFF2-40B4-BE49-F238E27FC236}">
              <a16:creationId xmlns:a16="http://schemas.microsoft.com/office/drawing/2014/main" id="{CDC9E596-979E-42CF-9A87-006957ADB281}"/>
            </a:ext>
          </a:extLst>
        </xdr:cNvPr>
        <xdr:cNvSpPr txBox="1"/>
      </xdr:nvSpPr>
      <xdr:spPr>
        <a:xfrm>
          <a:off x="18182032" y="148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EBAF2567-669E-4559-8B2F-9AB83220E1D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7B183A84-21B0-403F-972E-6378F950B82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800A55EF-BAEF-4444-841D-F032B8E049B0}"/>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FB8BD61B-9F89-4AE8-9E00-799CEF1611C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EBEBDFA8-344B-4FF5-983A-664F0E9697E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5690AF62-CE69-4660-93F9-F54E80FAF7E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1AEF4835-2787-4B12-88E2-B0DDAF63477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CF028451-E46F-407E-BB25-D07189CDC18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35E544C7-DFB6-4A3D-893E-25242AECF69C}"/>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9E511A74-129C-46D5-B030-DFFA63B9F68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D9CB1575-154A-4A0D-AF08-6CECAB83E865}"/>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B2FAF2FF-0B6C-48CD-A381-821E311893D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BD31449B-FD73-4F4A-9A1A-1AC66BA4E218}"/>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12768C68-F944-4761-8E7E-D30879DAE32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083B9C0D-A40C-4B71-AD9B-7106A3399CFE}"/>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5E2659F-7A49-4EDD-BED9-BD634C2A9CA9}"/>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98521BCD-D76B-4B1A-9BA8-B5466F8C312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CE093378-3617-47A3-AE95-23C2520979CD}"/>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ABACBC86-DE45-4FC4-B75F-1EA8C5560EFA}"/>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AE14E885-85B7-4DD8-A651-09E2C9AA9835}"/>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BBAA886D-303D-4B46-AA78-E21D0BA5C52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D318EE78-AA3F-49E3-9839-605B1F137686}"/>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FD865E22-791B-4B91-BEEC-B9824915269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B079A7DC-1AB5-46BC-A783-0AA76A3CB1C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1B151112-6C8A-46D3-AA06-8CA9F232A99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35" name="直線コネクタ 634">
          <a:extLst>
            <a:ext uri="{FF2B5EF4-FFF2-40B4-BE49-F238E27FC236}">
              <a16:creationId xmlns:a16="http://schemas.microsoft.com/office/drawing/2014/main" id="{1B75AC62-D387-4253-9DB3-2650C8A5E2BC}"/>
            </a:ext>
          </a:extLst>
        </xdr:cNvPr>
        <xdr:cNvCxnSpPr/>
      </xdr:nvCxnSpPr>
      <xdr:spPr>
        <a:xfrm flipV="1">
          <a:off x="1470342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庁舎】&#10;有形固定資産減価償却率最小値テキスト">
          <a:extLst>
            <a:ext uri="{FF2B5EF4-FFF2-40B4-BE49-F238E27FC236}">
              <a16:creationId xmlns:a16="http://schemas.microsoft.com/office/drawing/2014/main" id="{4CB58450-2B54-454A-9900-C8E2E04AFEB6}"/>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a:extLst>
            <a:ext uri="{FF2B5EF4-FFF2-40B4-BE49-F238E27FC236}">
              <a16:creationId xmlns:a16="http://schemas.microsoft.com/office/drawing/2014/main" id="{B3BFDE1D-94B8-4426-80B9-01D15A0AB70A}"/>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8" name="【庁舎】&#10;有形固定資産減価償却率最大値テキスト">
          <a:extLst>
            <a:ext uri="{FF2B5EF4-FFF2-40B4-BE49-F238E27FC236}">
              <a16:creationId xmlns:a16="http://schemas.microsoft.com/office/drawing/2014/main" id="{A0CFB51F-C041-4BE0-9543-7CC142618885}"/>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39" name="直線コネクタ 638">
          <a:extLst>
            <a:ext uri="{FF2B5EF4-FFF2-40B4-BE49-F238E27FC236}">
              <a16:creationId xmlns:a16="http://schemas.microsoft.com/office/drawing/2014/main" id="{8663E745-B874-470C-901E-AC1052AC7327}"/>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40" name="【庁舎】&#10;有形固定資産減価償却率平均値テキスト">
          <a:extLst>
            <a:ext uri="{FF2B5EF4-FFF2-40B4-BE49-F238E27FC236}">
              <a16:creationId xmlns:a16="http://schemas.microsoft.com/office/drawing/2014/main" id="{0DD69C3E-E94B-42A0-9705-A23AB847820E}"/>
            </a:ext>
          </a:extLst>
        </xdr:cNvPr>
        <xdr:cNvSpPr txBox="1"/>
      </xdr:nvSpPr>
      <xdr:spPr>
        <a:xfrm>
          <a:off x="14742160" y="177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41" name="フローチャート: 判断 640">
          <a:extLst>
            <a:ext uri="{FF2B5EF4-FFF2-40B4-BE49-F238E27FC236}">
              <a16:creationId xmlns:a16="http://schemas.microsoft.com/office/drawing/2014/main" id="{D7444224-5A98-49EF-B3B9-563849B68C83}"/>
            </a:ext>
          </a:extLst>
        </xdr:cNvPr>
        <xdr:cNvSpPr/>
      </xdr:nvSpPr>
      <xdr:spPr>
        <a:xfrm>
          <a:off x="14649450" y="1795117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42" name="フローチャート: 判断 641">
          <a:extLst>
            <a:ext uri="{FF2B5EF4-FFF2-40B4-BE49-F238E27FC236}">
              <a16:creationId xmlns:a16="http://schemas.microsoft.com/office/drawing/2014/main" id="{6C79FA30-A405-427C-8C1A-35E457005548}"/>
            </a:ext>
          </a:extLst>
        </xdr:cNvPr>
        <xdr:cNvSpPr/>
      </xdr:nvSpPr>
      <xdr:spPr>
        <a:xfrm>
          <a:off x="13887450" y="1799199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43" name="フローチャート: 判断 642">
          <a:extLst>
            <a:ext uri="{FF2B5EF4-FFF2-40B4-BE49-F238E27FC236}">
              <a16:creationId xmlns:a16="http://schemas.microsoft.com/office/drawing/2014/main" id="{8C6CBABE-7A4C-4FCC-AAB3-7C5BEBD16B8D}"/>
            </a:ext>
          </a:extLst>
        </xdr:cNvPr>
        <xdr:cNvSpPr/>
      </xdr:nvSpPr>
      <xdr:spPr>
        <a:xfrm>
          <a:off x="13089890" y="1802166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44" name="フローチャート: 判断 643">
          <a:extLst>
            <a:ext uri="{FF2B5EF4-FFF2-40B4-BE49-F238E27FC236}">
              <a16:creationId xmlns:a16="http://schemas.microsoft.com/office/drawing/2014/main" id="{DDF0C504-F1A8-4F6F-BE8E-2F9D80798E22}"/>
            </a:ext>
          </a:extLst>
        </xdr:cNvPr>
        <xdr:cNvSpPr/>
      </xdr:nvSpPr>
      <xdr:spPr>
        <a:xfrm>
          <a:off x="12303760" y="18020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45" name="フローチャート: 判断 644">
          <a:extLst>
            <a:ext uri="{FF2B5EF4-FFF2-40B4-BE49-F238E27FC236}">
              <a16:creationId xmlns:a16="http://schemas.microsoft.com/office/drawing/2014/main" id="{29093E02-B6FE-4FF1-951E-569BE9684CE8}"/>
            </a:ext>
          </a:extLst>
        </xdr:cNvPr>
        <xdr:cNvSpPr/>
      </xdr:nvSpPr>
      <xdr:spPr>
        <a:xfrm>
          <a:off x="11487150" y="1803744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E7A7622-DA72-41BB-8E42-C8FC9F10968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F1A9DE9-09E7-4793-A07C-6C893741CD84}"/>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82ACD171-089F-4178-B4DE-DEE0B41B9D5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3F6CB52-2EDC-4287-8857-FE799181B764}"/>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5006FDDD-5ED1-4472-8A40-C8F9ACA2FB43}"/>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51" name="楕円 650">
          <a:extLst>
            <a:ext uri="{FF2B5EF4-FFF2-40B4-BE49-F238E27FC236}">
              <a16:creationId xmlns:a16="http://schemas.microsoft.com/office/drawing/2014/main" id="{AC317DA3-422A-4EF6-A9AA-C7471E774ABD}"/>
            </a:ext>
          </a:extLst>
        </xdr:cNvPr>
        <xdr:cNvSpPr/>
      </xdr:nvSpPr>
      <xdr:spPr>
        <a:xfrm>
          <a:off x="146494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52" name="【庁舎】&#10;有形固定資産減価償却率該当値テキスト">
          <a:extLst>
            <a:ext uri="{FF2B5EF4-FFF2-40B4-BE49-F238E27FC236}">
              <a16:creationId xmlns:a16="http://schemas.microsoft.com/office/drawing/2014/main" id="{8FCAF65F-EDB7-48C3-96D4-22E57FC536AB}"/>
            </a:ext>
          </a:extLst>
        </xdr:cNvPr>
        <xdr:cNvSpPr txBox="1"/>
      </xdr:nvSpPr>
      <xdr:spPr>
        <a:xfrm>
          <a:off x="14742160"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653" name="楕円 652">
          <a:extLst>
            <a:ext uri="{FF2B5EF4-FFF2-40B4-BE49-F238E27FC236}">
              <a16:creationId xmlns:a16="http://schemas.microsoft.com/office/drawing/2014/main" id="{E5302A31-CA5F-4555-AE64-8320BB3401AF}"/>
            </a:ext>
          </a:extLst>
        </xdr:cNvPr>
        <xdr:cNvSpPr/>
      </xdr:nvSpPr>
      <xdr:spPr>
        <a:xfrm>
          <a:off x="13887450" y="180665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106</xdr:row>
      <xdr:rowOff>19050</xdr:rowOff>
    </xdr:to>
    <xdr:cxnSp macro="">
      <xdr:nvCxnSpPr>
        <xdr:cNvPr id="654" name="直線コネクタ 653">
          <a:extLst>
            <a:ext uri="{FF2B5EF4-FFF2-40B4-BE49-F238E27FC236}">
              <a16:creationId xmlns:a16="http://schemas.microsoft.com/office/drawing/2014/main" id="{7BB04FF0-2B1E-48A0-8F0E-D9E351711658}"/>
            </a:ext>
          </a:extLst>
        </xdr:cNvPr>
        <xdr:cNvCxnSpPr/>
      </xdr:nvCxnSpPr>
      <xdr:spPr>
        <a:xfrm>
          <a:off x="13942060" y="18119271"/>
          <a:ext cx="762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55" name="楕円 654">
          <a:extLst>
            <a:ext uri="{FF2B5EF4-FFF2-40B4-BE49-F238E27FC236}">
              <a16:creationId xmlns:a16="http://schemas.microsoft.com/office/drawing/2014/main" id="{7CB5498D-D9B9-49C2-A078-96147FD517BB}"/>
            </a:ext>
          </a:extLst>
        </xdr:cNvPr>
        <xdr:cNvSpPr/>
      </xdr:nvSpPr>
      <xdr:spPr>
        <a:xfrm>
          <a:off x="13089890" y="1799526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117021</xdr:rowOff>
    </xdr:to>
    <xdr:cxnSp macro="">
      <xdr:nvCxnSpPr>
        <xdr:cNvPr id="656" name="直線コネクタ 655">
          <a:extLst>
            <a:ext uri="{FF2B5EF4-FFF2-40B4-BE49-F238E27FC236}">
              <a16:creationId xmlns:a16="http://schemas.microsoft.com/office/drawing/2014/main" id="{CAEEEDA7-9D0E-4A49-984E-EC385B83C986}"/>
            </a:ext>
          </a:extLst>
        </xdr:cNvPr>
        <xdr:cNvCxnSpPr/>
      </xdr:nvCxnSpPr>
      <xdr:spPr>
        <a:xfrm>
          <a:off x="13144500" y="18046066"/>
          <a:ext cx="79756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657" name="楕円 656">
          <a:extLst>
            <a:ext uri="{FF2B5EF4-FFF2-40B4-BE49-F238E27FC236}">
              <a16:creationId xmlns:a16="http://schemas.microsoft.com/office/drawing/2014/main" id="{4036607E-9E20-4DCE-8B1D-65C87CB15A3D}"/>
            </a:ext>
          </a:extLst>
        </xdr:cNvPr>
        <xdr:cNvSpPr/>
      </xdr:nvSpPr>
      <xdr:spPr>
        <a:xfrm>
          <a:off x="12303760" y="1826822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106</xdr:row>
      <xdr:rowOff>141514</xdr:rowOff>
    </xdr:to>
    <xdr:cxnSp macro="">
      <xdr:nvCxnSpPr>
        <xdr:cNvPr id="658" name="直線コネクタ 657">
          <a:extLst>
            <a:ext uri="{FF2B5EF4-FFF2-40B4-BE49-F238E27FC236}">
              <a16:creationId xmlns:a16="http://schemas.microsoft.com/office/drawing/2014/main" id="{A8B1C99D-8322-459A-8584-74C370DE3D21}"/>
            </a:ext>
          </a:extLst>
        </xdr:cNvPr>
        <xdr:cNvCxnSpPr/>
      </xdr:nvCxnSpPr>
      <xdr:spPr>
        <a:xfrm flipV="1">
          <a:off x="12346940" y="18046066"/>
          <a:ext cx="797560" cy="26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56424</xdr:rowOff>
    </xdr:from>
    <xdr:to>
      <xdr:col>67</xdr:col>
      <xdr:colOff>101600</xdr:colOff>
      <xdr:row>106</xdr:row>
      <xdr:rowOff>158024</xdr:rowOff>
    </xdr:to>
    <xdr:sp macro="" textlink="">
      <xdr:nvSpPr>
        <xdr:cNvPr id="659" name="楕円 658">
          <a:extLst>
            <a:ext uri="{FF2B5EF4-FFF2-40B4-BE49-F238E27FC236}">
              <a16:creationId xmlns:a16="http://schemas.microsoft.com/office/drawing/2014/main" id="{29E473DE-C5BF-448C-BFAD-DC69D9C5851C}"/>
            </a:ext>
          </a:extLst>
        </xdr:cNvPr>
        <xdr:cNvSpPr/>
      </xdr:nvSpPr>
      <xdr:spPr>
        <a:xfrm>
          <a:off x="11487150" y="182339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107224</xdr:rowOff>
    </xdr:from>
    <xdr:to>
      <xdr:col>71</xdr:col>
      <xdr:colOff>177800</xdr:colOff>
      <xdr:row>106</xdr:row>
      <xdr:rowOff>141514</xdr:rowOff>
    </xdr:to>
    <xdr:cxnSp macro="">
      <xdr:nvCxnSpPr>
        <xdr:cNvPr id="660" name="直線コネクタ 659">
          <a:extLst>
            <a:ext uri="{FF2B5EF4-FFF2-40B4-BE49-F238E27FC236}">
              <a16:creationId xmlns:a16="http://schemas.microsoft.com/office/drawing/2014/main" id="{333B0F7A-9AA1-4F04-8AE0-CE848202425A}"/>
            </a:ext>
          </a:extLst>
        </xdr:cNvPr>
        <xdr:cNvCxnSpPr/>
      </xdr:nvCxnSpPr>
      <xdr:spPr>
        <a:xfrm>
          <a:off x="11541760" y="18279019"/>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661" name="n_1aveValue【庁舎】&#10;有形固定資産減価償却率">
          <a:extLst>
            <a:ext uri="{FF2B5EF4-FFF2-40B4-BE49-F238E27FC236}">
              <a16:creationId xmlns:a16="http://schemas.microsoft.com/office/drawing/2014/main" id="{67C55DD7-3191-433B-9102-076BBEB66E58}"/>
            </a:ext>
          </a:extLst>
        </xdr:cNvPr>
        <xdr:cNvSpPr txBox="1"/>
      </xdr:nvSpPr>
      <xdr:spPr>
        <a:xfrm>
          <a:off x="13738234" y="1776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62" name="n_2aveValue【庁舎】&#10;有形固定資産減価償却率">
          <a:extLst>
            <a:ext uri="{FF2B5EF4-FFF2-40B4-BE49-F238E27FC236}">
              <a16:creationId xmlns:a16="http://schemas.microsoft.com/office/drawing/2014/main" id="{8323C3E4-C96A-4A81-BDF5-25807CE6391F}"/>
            </a:ext>
          </a:extLst>
        </xdr:cNvPr>
        <xdr:cNvSpPr txBox="1"/>
      </xdr:nvSpPr>
      <xdr:spPr>
        <a:xfrm>
          <a:off x="12957184" y="1810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63" name="n_3aveValue【庁舎】&#10;有形固定資産減価償却率">
          <a:extLst>
            <a:ext uri="{FF2B5EF4-FFF2-40B4-BE49-F238E27FC236}">
              <a16:creationId xmlns:a16="http://schemas.microsoft.com/office/drawing/2014/main" id="{90359016-B748-43AA-B4F7-F5729F7F99C7}"/>
            </a:ext>
          </a:extLst>
        </xdr:cNvPr>
        <xdr:cNvSpPr txBox="1"/>
      </xdr:nvSpPr>
      <xdr:spPr>
        <a:xfrm>
          <a:off x="1217105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64" name="n_4aveValue【庁舎】&#10;有形固定資産減価償却率">
          <a:extLst>
            <a:ext uri="{FF2B5EF4-FFF2-40B4-BE49-F238E27FC236}">
              <a16:creationId xmlns:a16="http://schemas.microsoft.com/office/drawing/2014/main" id="{8D931BEA-6CFB-48FC-A261-1152744FEEAB}"/>
            </a:ext>
          </a:extLst>
        </xdr:cNvPr>
        <xdr:cNvSpPr txBox="1"/>
      </xdr:nvSpPr>
      <xdr:spPr>
        <a:xfrm>
          <a:off x="113544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665" name="n_1mainValue【庁舎】&#10;有形固定資産減価償却率">
          <a:extLst>
            <a:ext uri="{FF2B5EF4-FFF2-40B4-BE49-F238E27FC236}">
              <a16:creationId xmlns:a16="http://schemas.microsoft.com/office/drawing/2014/main" id="{AB20388A-EEA7-4906-9CA8-BF992F2D23BE}"/>
            </a:ext>
          </a:extLst>
        </xdr:cNvPr>
        <xdr:cNvSpPr txBox="1"/>
      </xdr:nvSpPr>
      <xdr:spPr>
        <a:xfrm>
          <a:off x="13738234" y="1816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66" name="n_2mainValue【庁舎】&#10;有形固定資産減価償却率">
          <a:extLst>
            <a:ext uri="{FF2B5EF4-FFF2-40B4-BE49-F238E27FC236}">
              <a16:creationId xmlns:a16="http://schemas.microsoft.com/office/drawing/2014/main" id="{416AE541-648E-4887-8A74-03C21063A1ED}"/>
            </a:ext>
          </a:extLst>
        </xdr:cNvPr>
        <xdr:cNvSpPr txBox="1"/>
      </xdr:nvSpPr>
      <xdr:spPr>
        <a:xfrm>
          <a:off x="12957184" y="1776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667" name="n_3mainValue【庁舎】&#10;有形固定資産減価償却率">
          <a:extLst>
            <a:ext uri="{FF2B5EF4-FFF2-40B4-BE49-F238E27FC236}">
              <a16:creationId xmlns:a16="http://schemas.microsoft.com/office/drawing/2014/main" id="{A791C41A-5F5F-4BC8-A218-0C289496803C}"/>
            </a:ext>
          </a:extLst>
        </xdr:cNvPr>
        <xdr:cNvSpPr txBox="1"/>
      </xdr:nvSpPr>
      <xdr:spPr>
        <a:xfrm>
          <a:off x="12171054" y="183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149151</xdr:rowOff>
    </xdr:from>
    <xdr:ext cx="405111" cy="259045"/>
    <xdr:sp macro="" textlink="">
      <xdr:nvSpPr>
        <xdr:cNvPr id="668" name="n_4mainValue【庁舎】&#10;有形固定資産減価償却率">
          <a:extLst>
            <a:ext uri="{FF2B5EF4-FFF2-40B4-BE49-F238E27FC236}">
              <a16:creationId xmlns:a16="http://schemas.microsoft.com/office/drawing/2014/main" id="{AC1FC861-C039-463D-A998-122EF941C6DB}"/>
            </a:ext>
          </a:extLst>
        </xdr:cNvPr>
        <xdr:cNvSpPr txBox="1"/>
      </xdr:nvSpPr>
      <xdr:spPr>
        <a:xfrm>
          <a:off x="113544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a16="http://schemas.microsoft.com/office/drawing/2014/main" id="{10696427-1090-40BC-8CA6-A49AA37794EF}"/>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a16="http://schemas.microsoft.com/office/drawing/2014/main" id="{E72132A8-5764-49A8-9902-2A142F63C2F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a16="http://schemas.microsoft.com/office/drawing/2014/main" id="{3EA508B7-66C3-4A76-8C1E-BFCEC2A91A92}"/>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a16="http://schemas.microsoft.com/office/drawing/2014/main" id="{67970CB1-1FFC-48ED-8ED2-BA4F5360F7E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a16="http://schemas.microsoft.com/office/drawing/2014/main" id="{7C901077-8E82-453F-9B77-70EC2F018E1B}"/>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a16="http://schemas.microsoft.com/office/drawing/2014/main" id="{067C7773-B553-43E6-8D96-A19FFCEA2E4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a16="http://schemas.microsoft.com/office/drawing/2014/main" id="{733F5D8E-5EEB-43B7-993B-CC34C9BDB99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a16="http://schemas.microsoft.com/office/drawing/2014/main" id="{45717DF2-40A4-4230-A51D-AFCFC41F64D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a16="http://schemas.microsoft.com/office/drawing/2014/main" id="{A6EEA84C-6996-4FC8-8E33-B9B44DF48CA5}"/>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a16="http://schemas.microsoft.com/office/drawing/2014/main" id="{25C16052-DDE2-4552-80FF-8C114868FD0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a:extLst>
            <a:ext uri="{FF2B5EF4-FFF2-40B4-BE49-F238E27FC236}">
              <a16:creationId xmlns:a16="http://schemas.microsoft.com/office/drawing/2014/main" id="{CAEFFE74-7234-45DC-9231-A1029E63525F}"/>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a:extLst>
            <a:ext uri="{FF2B5EF4-FFF2-40B4-BE49-F238E27FC236}">
              <a16:creationId xmlns:a16="http://schemas.microsoft.com/office/drawing/2014/main" id="{47017909-6B71-4F73-B435-80BE5442EBC1}"/>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a:extLst>
            <a:ext uri="{FF2B5EF4-FFF2-40B4-BE49-F238E27FC236}">
              <a16:creationId xmlns:a16="http://schemas.microsoft.com/office/drawing/2014/main" id="{D6B09DEF-B914-415E-B17E-1EEAD6C18E64}"/>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a:extLst>
            <a:ext uri="{FF2B5EF4-FFF2-40B4-BE49-F238E27FC236}">
              <a16:creationId xmlns:a16="http://schemas.microsoft.com/office/drawing/2014/main" id="{27082CDE-0F2D-48F7-BE64-E613646DC52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a:extLst>
            <a:ext uri="{FF2B5EF4-FFF2-40B4-BE49-F238E27FC236}">
              <a16:creationId xmlns:a16="http://schemas.microsoft.com/office/drawing/2014/main" id="{D5BB2FA1-0D5A-4C47-989F-5E754948E899}"/>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a:extLst>
            <a:ext uri="{FF2B5EF4-FFF2-40B4-BE49-F238E27FC236}">
              <a16:creationId xmlns:a16="http://schemas.microsoft.com/office/drawing/2014/main" id="{891FD0B6-B614-41DF-A37C-1F2A3A39BDB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a:extLst>
            <a:ext uri="{FF2B5EF4-FFF2-40B4-BE49-F238E27FC236}">
              <a16:creationId xmlns:a16="http://schemas.microsoft.com/office/drawing/2014/main" id="{1F011159-ABA7-4CEC-AAFF-62D714F4A1AA}"/>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a:extLst>
            <a:ext uri="{FF2B5EF4-FFF2-40B4-BE49-F238E27FC236}">
              <a16:creationId xmlns:a16="http://schemas.microsoft.com/office/drawing/2014/main" id="{A9DA0496-0312-45A9-A3B6-42700DCDB5E9}"/>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a:extLst>
            <a:ext uri="{FF2B5EF4-FFF2-40B4-BE49-F238E27FC236}">
              <a16:creationId xmlns:a16="http://schemas.microsoft.com/office/drawing/2014/main" id="{A1DB385F-7EDB-476E-80C8-7ECE9F9AF004}"/>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a:extLst>
            <a:ext uri="{FF2B5EF4-FFF2-40B4-BE49-F238E27FC236}">
              <a16:creationId xmlns:a16="http://schemas.microsoft.com/office/drawing/2014/main" id="{A47A8F82-60B8-45CF-A5BA-28B737A5B152}"/>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77C471A5-EF74-4B3E-9FDD-C4475A250E1D}"/>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1B1254ED-CE19-498B-B952-56D22C1E5BC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a:extLst>
            <a:ext uri="{FF2B5EF4-FFF2-40B4-BE49-F238E27FC236}">
              <a16:creationId xmlns:a16="http://schemas.microsoft.com/office/drawing/2014/main" id="{DE3BBE30-1076-48C9-907F-579241F2B9E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92" name="直線コネクタ 691">
          <a:extLst>
            <a:ext uri="{FF2B5EF4-FFF2-40B4-BE49-F238E27FC236}">
              <a16:creationId xmlns:a16="http://schemas.microsoft.com/office/drawing/2014/main" id="{9C9B1F76-9A61-461C-AD46-BA62158103BA}"/>
            </a:ext>
          </a:extLst>
        </xdr:cNvPr>
        <xdr:cNvCxnSpPr/>
      </xdr:nvCxnSpPr>
      <xdr:spPr>
        <a:xfrm flipV="1">
          <a:off x="19947254" y="17250157"/>
          <a:ext cx="0" cy="1345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93" name="【庁舎】&#10;一人当たり面積最小値テキスト">
          <a:extLst>
            <a:ext uri="{FF2B5EF4-FFF2-40B4-BE49-F238E27FC236}">
              <a16:creationId xmlns:a16="http://schemas.microsoft.com/office/drawing/2014/main" id="{2354D03B-CFC4-4A38-9D0C-068E43F042B5}"/>
            </a:ext>
          </a:extLst>
        </xdr:cNvPr>
        <xdr:cNvSpPr txBox="1"/>
      </xdr:nvSpPr>
      <xdr:spPr>
        <a:xfrm>
          <a:off x="19985990"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94" name="直線コネクタ 693">
          <a:extLst>
            <a:ext uri="{FF2B5EF4-FFF2-40B4-BE49-F238E27FC236}">
              <a16:creationId xmlns:a16="http://schemas.microsoft.com/office/drawing/2014/main" id="{857ECBB4-1240-44E4-B47B-7508A946581B}"/>
            </a:ext>
          </a:extLst>
        </xdr:cNvPr>
        <xdr:cNvCxnSpPr/>
      </xdr:nvCxnSpPr>
      <xdr:spPr>
        <a:xfrm>
          <a:off x="19885660" y="18595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95" name="【庁舎】&#10;一人当たり面積最大値テキスト">
          <a:extLst>
            <a:ext uri="{FF2B5EF4-FFF2-40B4-BE49-F238E27FC236}">
              <a16:creationId xmlns:a16="http://schemas.microsoft.com/office/drawing/2014/main" id="{A4285E34-4008-449D-9E9D-8DEFFCEE441B}"/>
            </a:ext>
          </a:extLst>
        </xdr:cNvPr>
        <xdr:cNvSpPr txBox="1"/>
      </xdr:nvSpPr>
      <xdr:spPr>
        <a:xfrm>
          <a:off x="19985990" y="170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96" name="直線コネクタ 695">
          <a:extLst>
            <a:ext uri="{FF2B5EF4-FFF2-40B4-BE49-F238E27FC236}">
              <a16:creationId xmlns:a16="http://schemas.microsoft.com/office/drawing/2014/main" id="{DB7849AD-14B9-4DED-899E-93E6B592A3EE}"/>
            </a:ext>
          </a:extLst>
        </xdr:cNvPr>
        <xdr:cNvCxnSpPr/>
      </xdr:nvCxnSpPr>
      <xdr:spPr>
        <a:xfrm>
          <a:off x="19885660" y="172501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97" name="【庁舎】&#10;一人当たり面積平均値テキスト">
          <a:extLst>
            <a:ext uri="{FF2B5EF4-FFF2-40B4-BE49-F238E27FC236}">
              <a16:creationId xmlns:a16="http://schemas.microsoft.com/office/drawing/2014/main" id="{E3CFAC9A-6B1F-41C6-AB1E-C256B1130D86}"/>
            </a:ext>
          </a:extLst>
        </xdr:cNvPr>
        <xdr:cNvSpPr txBox="1"/>
      </xdr:nvSpPr>
      <xdr:spPr>
        <a:xfrm>
          <a:off x="19985990" y="1809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98" name="フローチャート: 判断 697">
          <a:extLst>
            <a:ext uri="{FF2B5EF4-FFF2-40B4-BE49-F238E27FC236}">
              <a16:creationId xmlns:a16="http://schemas.microsoft.com/office/drawing/2014/main" id="{77FF59C0-C872-4D88-B0AD-D7BF37760E85}"/>
            </a:ext>
          </a:extLst>
        </xdr:cNvPr>
        <xdr:cNvSpPr/>
      </xdr:nvSpPr>
      <xdr:spPr>
        <a:xfrm>
          <a:off x="19904710" y="182501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99" name="フローチャート: 判断 698">
          <a:extLst>
            <a:ext uri="{FF2B5EF4-FFF2-40B4-BE49-F238E27FC236}">
              <a16:creationId xmlns:a16="http://schemas.microsoft.com/office/drawing/2014/main" id="{FF1A2229-1D56-4F9A-B065-87DAEFE6D6D8}"/>
            </a:ext>
          </a:extLst>
        </xdr:cNvPr>
        <xdr:cNvSpPr/>
      </xdr:nvSpPr>
      <xdr:spPr>
        <a:xfrm>
          <a:off x="19161760" y="1826996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00" name="フローチャート: 判断 699">
          <a:extLst>
            <a:ext uri="{FF2B5EF4-FFF2-40B4-BE49-F238E27FC236}">
              <a16:creationId xmlns:a16="http://schemas.microsoft.com/office/drawing/2014/main" id="{23C31C70-1E75-4B9C-8962-67068C77A189}"/>
            </a:ext>
          </a:extLst>
        </xdr:cNvPr>
        <xdr:cNvSpPr/>
      </xdr:nvSpPr>
      <xdr:spPr>
        <a:xfrm>
          <a:off x="18345150" y="182707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01" name="フローチャート: 判断 700">
          <a:extLst>
            <a:ext uri="{FF2B5EF4-FFF2-40B4-BE49-F238E27FC236}">
              <a16:creationId xmlns:a16="http://schemas.microsoft.com/office/drawing/2014/main" id="{547533FE-C71B-4168-B68B-EE8E5A3C688A}"/>
            </a:ext>
          </a:extLst>
        </xdr:cNvPr>
        <xdr:cNvSpPr/>
      </xdr:nvSpPr>
      <xdr:spPr>
        <a:xfrm>
          <a:off x="17547590" y="182806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02" name="フローチャート: 判断 701">
          <a:extLst>
            <a:ext uri="{FF2B5EF4-FFF2-40B4-BE49-F238E27FC236}">
              <a16:creationId xmlns:a16="http://schemas.microsoft.com/office/drawing/2014/main" id="{1D312C26-EB9C-45E1-A364-20A836C3F1E7}"/>
            </a:ext>
          </a:extLst>
        </xdr:cNvPr>
        <xdr:cNvSpPr/>
      </xdr:nvSpPr>
      <xdr:spPr>
        <a:xfrm>
          <a:off x="16761460" y="182867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A78F6CC0-0D64-4B00-A993-2A920940D59A}"/>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ABBFFD2C-BED8-4BAC-B1BC-A8B4D835373B}"/>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4D5E52D5-74D1-4363-9AA4-F1B24655447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4049EEFC-19DC-4CD7-BEA3-E94EE90809D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8F4E2992-7C79-41C0-ADB7-E7B20D4AE5C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61976</xdr:rowOff>
    </xdr:from>
    <xdr:to>
      <xdr:col>116</xdr:col>
      <xdr:colOff>114300</xdr:colOff>
      <xdr:row>107</xdr:row>
      <xdr:rowOff>163576</xdr:rowOff>
    </xdr:to>
    <xdr:sp macro="" textlink="">
      <xdr:nvSpPr>
        <xdr:cNvPr id="708" name="楕円 707">
          <a:extLst>
            <a:ext uri="{FF2B5EF4-FFF2-40B4-BE49-F238E27FC236}">
              <a16:creationId xmlns:a16="http://schemas.microsoft.com/office/drawing/2014/main" id="{99EA45BF-6FA6-408A-8C58-4E1A6FBFD32A}"/>
            </a:ext>
          </a:extLst>
        </xdr:cNvPr>
        <xdr:cNvSpPr/>
      </xdr:nvSpPr>
      <xdr:spPr>
        <a:xfrm>
          <a:off x="19904710" y="1840331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40403</xdr:rowOff>
    </xdr:from>
    <xdr:ext cx="469744" cy="259045"/>
    <xdr:sp macro="" textlink="">
      <xdr:nvSpPr>
        <xdr:cNvPr id="709" name="【庁舎】&#10;一人当たり面積該当値テキスト">
          <a:extLst>
            <a:ext uri="{FF2B5EF4-FFF2-40B4-BE49-F238E27FC236}">
              <a16:creationId xmlns:a16="http://schemas.microsoft.com/office/drawing/2014/main" id="{0516A3B9-4827-4812-8158-005045306A13}"/>
            </a:ext>
          </a:extLst>
        </xdr:cNvPr>
        <xdr:cNvSpPr txBox="1"/>
      </xdr:nvSpPr>
      <xdr:spPr>
        <a:xfrm>
          <a:off x="19985990"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66548</xdr:rowOff>
    </xdr:from>
    <xdr:to>
      <xdr:col>112</xdr:col>
      <xdr:colOff>38100</xdr:colOff>
      <xdr:row>107</xdr:row>
      <xdr:rowOff>168148</xdr:rowOff>
    </xdr:to>
    <xdr:sp macro="" textlink="">
      <xdr:nvSpPr>
        <xdr:cNvPr id="710" name="楕円 709">
          <a:extLst>
            <a:ext uri="{FF2B5EF4-FFF2-40B4-BE49-F238E27FC236}">
              <a16:creationId xmlns:a16="http://schemas.microsoft.com/office/drawing/2014/main" id="{59244D39-E481-4A56-86E1-32D34C7AB767}"/>
            </a:ext>
          </a:extLst>
        </xdr:cNvPr>
        <xdr:cNvSpPr/>
      </xdr:nvSpPr>
      <xdr:spPr>
        <a:xfrm>
          <a:off x="19161760" y="1840979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112776</xdr:rowOff>
    </xdr:from>
    <xdr:to>
      <xdr:col>116</xdr:col>
      <xdr:colOff>63500</xdr:colOff>
      <xdr:row>107</xdr:row>
      <xdr:rowOff>117348</xdr:rowOff>
    </xdr:to>
    <xdr:cxnSp macro="">
      <xdr:nvCxnSpPr>
        <xdr:cNvPr id="711" name="直線コネクタ 710">
          <a:extLst>
            <a:ext uri="{FF2B5EF4-FFF2-40B4-BE49-F238E27FC236}">
              <a16:creationId xmlns:a16="http://schemas.microsoft.com/office/drawing/2014/main" id="{65017A75-26CB-4741-8A6E-7BD7DA219C64}"/>
            </a:ext>
          </a:extLst>
        </xdr:cNvPr>
        <xdr:cNvCxnSpPr/>
      </xdr:nvCxnSpPr>
      <xdr:spPr>
        <a:xfrm flipV="1">
          <a:off x="19204940" y="18457926"/>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71501</xdr:rowOff>
    </xdr:from>
    <xdr:to>
      <xdr:col>107</xdr:col>
      <xdr:colOff>101600</xdr:colOff>
      <xdr:row>108</xdr:row>
      <xdr:rowOff>1651</xdr:rowOff>
    </xdr:to>
    <xdr:sp macro="" textlink="">
      <xdr:nvSpPr>
        <xdr:cNvPr id="712" name="楕円 711">
          <a:extLst>
            <a:ext uri="{FF2B5EF4-FFF2-40B4-BE49-F238E27FC236}">
              <a16:creationId xmlns:a16="http://schemas.microsoft.com/office/drawing/2014/main" id="{F572FBF3-F84D-44CC-B86E-EB43529A93A3}"/>
            </a:ext>
          </a:extLst>
        </xdr:cNvPr>
        <xdr:cNvSpPr/>
      </xdr:nvSpPr>
      <xdr:spPr>
        <a:xfrm>
          <a:off x="18345150" y="1841474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117348</xdr:rowOff>
    </xdr:from>
    <xdr:to>
      <xdr:col>111</xdr:col>
      <xdr:colOff>177800</xdr:colOff>
      <xdr:row>107</xdr:row>
      <xdr:rowOff>122301</xdr:rowOff>
    </xdr:to>
    <xdr:cxnSp macro="">
      <xdr:nvCxnSpPr>
        <xdr:cNvPr id="713" name="直線コネクタ 712">
          <a:extLst>
            <a:ext uri="{FF2B5EF4-FFF2-40B4-BE49-F238E27FC236}">
              <a16:creationId xmlns:a16="http://schemas.microsoft.com/office/drawing/2014/main" id="{7926F653-348F-4E1E-92C3-8052E058B92C}"/>
            </a:ext>
          </a:extLst>
        </xdr:cNvPr>
        <xdr:cNvCxnSpPr/>
      </xdr:nvCxnSpPr>
      <xdr:spPr>
        <a:xfrm flipV="1">
          <a:off x="18399760" y="18462498"/>
          <a:ext cx="80518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76454</xdr:rowOff>
    </xdr:from>
    <xdr:to>
      <xdr:col>102</xdr:col>
      <xdr:colOff>165100</xdr:colOff>
      <xdr:row>108</xdr:row>
      <xdr:rowOff>6604</xdr:rowOff>
    </xdr:to>
    <xdr:sp macro="" textlink="">
      <xdr:nvSpPr>
        <xdr:cNvPr id="714" name="楕円 713">
          <a:extLst>
            <a:ext uri="{FF2B5EF4-FFF2-40B4-BE49-F238E27FC236}">
              <a16:creationId xmlns:a16="http://schemas.microsoft.com/office/drawing/2014/main" id="{BC6E3348-D7E3-4545-8F2E-5FEB2C533055}"/>
            </a:ext>
          </a:extLst>
        </xdr:cNvPr>
        <xdr:cNvSpPr/>
      </xdr:nvSpPr>
      <xdr:spPr>
        <a:xfrm>
          <a:off x="17547590" y="1842160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122301</xdr:rowOff>
    </xdr:from>
    <xdr:to>
      <xdr:col>107</xdr:col>
      <xdr:colOff>50800</xdr:colOff>
      <xdr:row>107</xdr:row>
      <xdr:rowOff>127254</xdr:rowOff>
    </xdr:to>
    <xdr:cxnSp macro="">
      <xdr:nvCxnSpPr>
        <xdr:cNvPr id="715" name="直線コネクタ 714">
          <a:extLst>
            <a:ext uri="{FF2B5EF4-FFF2-40B4-BE49-F238E27FC236}">
              <a16:creationId xmlns:a16="http://schemas.microsoft.com/office/drawing/2014/main" id="{1B3C7794-8C2C-4681-A055-02BA4E33C5C1}"/>
            </a:ext>
          </a:extLst>
        </xdr:cNvPr>
        <xdr:cNvCxnSpPr/>
      </xdr:nvCxnSpPr>
      <xdr:spPr>
        <a:xfrm flipV="1">
          <a:off x="17602200" y="18469356"/>
          <a:ext cx="79756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81787</xdr:rowOff>
    </xdr:from>
    <xdr:to>
      <xdr:col>98</xdr:col>
      <xdr:colOff>38100</xdr:colOff>
      <xdr:row>108</xdr:row>
      <xdr:rowOff>11937</xdr:rowOff>
    </xdr:to>
    <xdr:sp macro="" textlink="">
      <xdr:nvSpPr>
        <xdr:cNvPr id="716" name="楕円 715">
          <a:extLst>
            <a:ext uri="{FF2B5EF4-FFF2-40B4-BE49-F238E27FC236}">
              <a16:creationId xmlns:a16="http://schemas.microsoft.com/office/drawing/2014/main" id="{08EBFF0F-8C81-44EB-AAE1-91D4BA6A699B}"/>
            </a:ext>
          </a:extLst>
        </xdr:cNvPr>
        <xdr:cNvSpPr/>
      </xdr:nvSpPr>
      <xdr:spPr>
        <a:xfrm>
          <a:off x="16761460" y="184288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127254</xdr:rowOff>
    </xdr:from>
    <xdr:to>
      <xdr:col>102</xdr:col>
      <xdr:colOff>114300</xdr:colOff>
      <xdr:row>107</xdr:row>
      <xdr:rowOff>132587</xdr:rowOff>
    </xdr:to>
    <xdr:cxnSp macro="">
      <xdr:nvCxnSpPr>
        <xdr:cNvPr id="717" name="直線コネクタ 716">
          <a:extLst>
            <a:ext uri="{FF2B5EF4-FFF2-40B4-BE49-F238E27FC236}">
              <a16:creationId xmlns:a16="http://schemas.microsoft.com/office/drawing/2014/main" id="{7BE507AF-CEAD-48B8-BE97-DECF10EE203A}"/>
            </a:ext>
          </a:extLst>
        </xdr:cNvPr>
        <xdr:cNvCxnSpPr/>
      </xdr:nvCxnSpPr>
      <xdr:spPr>
        <a:xfrm flipV="1">
          <a:off x="16804640" y="18476214"/>
          <a:ext cx="79756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18" name="n_1aveValue【庁舎】&#10;一人当たり面積">
          <a:extLst>
            <a:ext uri="{FF2B5EF4-FFF2-40B4-BE49-F238E27FC236}">
              <a16:creationId xmlns:a16="http://schemas.microsoft.com/office/drawing/2014/main" id="{45A3C8CA-4E01-4D06-B8D7-4BA1D3F2FD90}"/>
            </a:ext>
          </a:extLst>
        </xdr:cNvPr>
        <xdr:cNvSpPr txBox="1"/>
      </xdr:nvSpPr>
      <xdr:spPr>
        <a:xfrm>
          <a:off x="18982132"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19" name="n_2aveValue【庁舎】&#10;一人当たり面積">
          <a:extLst>
            <a:ext uri="{FF2B5EF4-FFF2-40B4-BE49-F238E27FC236}">
              <a16:creationId xmlns:a16="http://schemas.microsoft.com/office/drawing/2014/main" id="{931A988F-3338-42EF-9871-0DCA2AC8B3A9}"/>
            </a:ext>
          </a:extLst>
        </xdr:cNvPr>
        <xdr:cNvSpPr txBox="1"/>
      </xdr:nvSpPr>
      <xdr:spPr>
        <a:xfrm>
          <a:off x="18182032" y="180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20" name="n_3aveValue【庁舎】&#10;一人当たり面積">
          <a:extLst>
            <a:ext uri="{FF2B5EF4-FFF2-40B4-BE49-F238E27FC236}">
              <a16:creationId xmlns:a16="http://schemas.microsoft.com/office/drawing/2014/main" id="{D7B82AB7-D538-4207-A7BE-EF72ABA49F5D}"/>
            </a:ext>
          </a:extLst>
        </xdr:cNvPr>
        <xdr:cNvSpPr txBox="1"/>
      </xdr:nvSpPr>
      <xdr:spPr>
        <a:xfrm>
          <a:off x="17384472" y="180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21" name="n_4aveValue【庁舎】&#10;一人当たり面積">
          <a:extLst>
            <a:ext uri="{FF2B5EF4-FFF2-40B4-BE49-F238E27FC236}">
              <a16:creationId xmlns:a16="http://schemas.microsoft.com/office/drawing/2014/main" id="{D3FF7562-6621-4E2F-836D-5D6FE01628C3}"/>
            </a:ext>
          </a:extLst>
        </xdr:cNvPr>
        <xdr:cNvSpPr txBox="1"/>
      </xdr:nvSpPr>
      <xdr:spPr>
        <a:xfrm>
          <a:off x="1658881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159275</xdr:rowOff>
    </xdr:from>
    <xdr:ext cx="469744" cy="259045"/>
    <xdr:sp macro="" textlink="">
      <xdr:nvSpPr>
        <xdr:cNvPr id="722" name="n_1mainValue【庁舎】&#10;一人当たり面積">
          <a:extLst>
            <a:ext uri="{FF2B5EF4-FFF2-40B4-BE49-F238E27FC236}">
              <a16:creationId xmlns:a16="http://schemas.microsoft.com/office/drawing/2014/main" id="{16D48ED6-7EE4-462E-A578-599776717A9B}"/>
            </a:ext>
          </a:extLst>
        </xdr:cNvPr>
        <xdr:cNvSpPr txBox="1"/>
      </xdr:nvSpPr>
      <xdr:spPr>
        <a:xfrm>
          <a:off x="18982132"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164228</xdr:rowOff>
    </xdr:from>
    <xdr:ext cx="469744" cy="259045"/>
    <xdr:sp macro="" textlink="">
      <xdr:nvSpPr>
        <xdr:cNvPr id="723" name="n_2mainValue【庁舎】&#10;一人当たり面積">
          <a:extLst>
            <a:ext uri="{FF2B5EF4-FFF2-40B4-BE49-F238E27FC236}">
              <a16:creationId xmlns:a16="http://schemas.microsoft.com/office/drawing/2014/main" id="{F565BC9A-4AC6-438C-8202-04DF7AE12DCE}"/>
            </a:ext>
          </a:extLst>
        </xdr:cNvPr>
        <xdr:cNvSpPr txBox="1"/>
      </xdr:nvSpPr>
      <xdr:spPr>
        <a:xfrm>
          <a:off x="18182032" y="1851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169181</xdr:rowOff>
    </xdr:from>
    <xdr:ext cx="469744" cy="259045"/>
    <xdr:sp macro="" textlink="">
      <xdr:nvSpPr>
        <xdr:cNvPr id="724" name="n_3mainValue【庁舎】&#10;一人当たり面積">
          <a:extLst>
            <a:ext uri="{FF2B5EF4-FFF2-40B4-BE49-F238E27FC236}">
              <a16:creationId xmlns:a16="http://schemas.microsoft.com/office/drawing/2014/main" id="{E61924A0-EBC7-42ED-BD8D-546EBD8C7DF0}"/>
            </a:ext>
          </a:extLst>
        </xdr:cNvPr>
        <xdr:cNvSpPr txBox="1"/>
      </xdr:nvSpPr>
      <xdr:spPr>
        <a:xfrm>
          <a:off x="17384472"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3064</xdr:rowOff>
    </xdr:from>
    <xdr:ext cx="469744" cy="259045"/>
    <xdr:sp macro="" textlink="">
      <xdr:nvSpPr>
        <xdr:cNvPr id="725" name="n_4mainValue【庁舎】&#10;一人当たり面積">
          <a:extLst>
            <a:ext uri="{FF2B5EF4-FFF2-40B4-BE49-F238E27FC236}">
              <a16:creationId xmlns:a16="http://schemas.microsoft.com/office/drawing/2014/main" id="{A03B2599-13FA-4B14-AA8F-17318827E694}"/>
            </a:ext>
          </a:extLst>
        </xdr:cNvPr>
        <xdr:cNvSpPr txBox="1"/>
      </xdr:nvSpPr>
      <xdr:spPr>
        <a:xfrm>
          <a:off x="1658881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6" name="正方形/長方形 725">
          <a:extLst>
            <a:ext uri="{FF2B5EF4-FFF2-40B4-BE49-F238E27FC236}">
              <a16:creationId xmlns:a16="http://schemas.microsoft.com/office/drawing/2014/main" id="{5DD3AC17-A7C4-4C43-8631-DFD6B5CA7FC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7" name="正方形/長方形 726">
          <a:extLst>
            <a:ext uri="{FF2B5EF4-FFF2-40B4-BE49-F238E27FC236}">
              <a16:creationId xmlns:a16="http://schemas.microsoft.com/office/drawing/2014/main" id="{4DCDB161-90B1-48F9-97E1-39C7C1CE733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8" name="テキスト ボックス 727">
          <a:extLst>
            <a:ext uri="{FF2B5EF4-FFF2-40B4-BE49-F238E27FC236}">
              <a16:creationId xmlns:a16="http://schemas.microsoft.com/office/drawing/2014/main" id="{10AB3B07-3F87-4CBE-845C-253AD591155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して有形固定資産減価償却率が高い公共施設等は、体育館・プール、福祉施設、市民会館、一般廃棄物処理施設、消防施設、庁舎となっている。また、一人当たり面積については、すべての公共施設等について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庁舎については、令和元年度において庁舎に分類する資産を見直したため大幅に改善したものの、令和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年度では類似団体内平均値より高い数値となっている。。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市民会館（社会福祉センター）については、築約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年を経過していることから、有形固定資産減価償却率が大幅に高い数値で推移しており、今後、国民健康保険直営診療所</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等との複合化となる総合保健福祉施設整備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を計画しているため除却を予定している。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年代に設置された防火水槽等が大半を占めることから、有形固定資産減価償却率が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％以上の高い数値で推移している。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公共施設等についても、年々老朽化が進み有形固定資産減価償却率は増加傾向にあることから、財政状況を検討しながら、建替えや長寿命化、除却、複合化など総合的に検討し計画的に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で類似団体内平均値を若干上回って推移して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いたが、令和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となり類似団体内平均値を下回った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全国平均や京都府平均と比較すると大きな差があり、財政基盤は非常に脆弱な状況となっている。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年度は、人口急減補正に係る措置や地域デジタル社会推進費の創設等により基準財政需要額が大幅に増加したため、前年度より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減少している。これらの措置は一時的なものであると見込まれるが、財政力指数は今後も低い水準で推移していくことが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予想されることから、歳出削減や事業の優先順位を付けながら計画的に事業を執行していき、財政基盤の強化に努める。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146957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848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68234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大幅増となり、類似団体内平均値との差がさらに拡大した。大幅増となった大きな要因としては、下水道事業特別会計の繰出基準の見直しにより、これまで基準外繰出（臨時的経費）としていた繰出金の大部分が基準内繰出（経常的経費）となっ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普通交付税が大幅増となったことにより、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令和元年度と比較すると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％の大幅な改善となった。しかしながら、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普通交付税の増額は一時的なものと見込まれ、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個人住民税を中心とした地方税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が年々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していることに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加え、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公債費や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介護保険特別会計等の繰出金が増加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する見込みである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ことから楽観視できない状況にある。引き続き、事務事業の見直しを進めながら、</a:t>
          </a:r>
          <a:r>
            <a:rPr lang="ja-JP" altLang="en-US" sz="105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計画的に事業の廃止・縮小を進め、経常経費の削減を目指す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66</xdr:row>
      <xdr:rowOff>2117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369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67</xdr:row>
      <xdr:rowOff>31750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3178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138854</xdr:rowOff>
    </xdr:from>
    <xdr:to>
      <xdr:col>15</xdr:col>
      <xdr:colOff>82550</xdr:colOff>
      <xdr:row>67</xdr:row>
      <xdr:rowOff>31750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545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138854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7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年度は町ホームページ構築事業や総合保健福祉施設整備基本計画策定事業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年度は茶源郷行政情報配信機器更新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、電算関連に要する経費が増加傾向にあることから、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高止まり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となり、年々増加傾向にある。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で最も低い数値であるが、これは特に教育費に要する経費について相楽東部広域連合に負担金（補助費等）として支出しているためである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定員管理による人件費の抑制や計画的な維持修繕、経常的経費の見直し等により、経費削減を図っていく。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121176</xdr:rowOff>
    </xdr:from>
    <xdr:to>
      <xdr:col>23</xdr:col>
      <xdr:colOff>133350</xdr:colOff>
      <xdr:row>79</xdr:row>
      <xdr:rowOff>143446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665726"/>
          <a:ext cx="8382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114598</xdr:rowOff>
    </xdr:from>
    <xdr:to>
      <xdr:col>19</xdr:col>
      <xdr:colOff>133350</xdr:colOff>
      <xdr:row>79</xdr:row>
      <xdr:rowOff>121176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659148"/>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100420</xdr:rowOff>
    </xdr:from>
    <xdr:to>
      <xdr:col>15</xdr:col>
      <xdr:colOff>82550</xdr:colOff>
      <xdr:row>79</xdr:row>
      <xdr:rowOff>114598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644970"/>
          <a:ext cx="889000" cy="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100420</xdr:rowOff>
    </xdr:from>
    <xdr:to>
      <xdr:col>11</xdr:col>
      <xdr:colOff>31750</xdr:colOff>
      <xdr:row>79</xdr:row>
      <xdr:rowOff>104327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64497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92646</xdr:rowOff>
    </xdr:from>
    <xdr:to>
      <xdr:col>23</xdr:col>
      <xdr:colOff>184150</xdr:colOff>
      <xdr:row>80</xdr:row>
      <xdr:rowOff>22796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63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13923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5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70376</xdr:rowOff>
    </xdr:from>
    <xdr:to>
      <xdr:col>19</xdr:col>
      <xdr:colOff>184150</xdr:colOff>
      <xdr:row>80</xdr:row>
      <xdr:rowOff>526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6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10703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38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63798</xdr:rowOff>
    </xdr:from>
    <xdr:to>
      <xdr:col>15</xdr:col>
      <xdr:colOff>133350</xdr:colOff>
      <xdr:row>79</xdr:row>
      <xdr:rowOff>165398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4125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37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49620</xdr:rowOff>
    </xdr:from>
    <xdr:to>
      <xdr:col>11</xdr:col>
      <xdr:colOff>82550</xdr:colOff>
      <xdr:row>79</xdr:row>
      <xdr:rowOff>151220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161397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36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53527</xdr:rowOff>
    </xdr:from>
    <xdr:to>
      <xdr:col>7</xdr:col>
      <xdr:colOff>31750</xdr:colOff>
      <xdr:row>79</xdr:row>
      <xdr:rowOff>155127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5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165304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36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京都府からの派遣職員が高い給与水準にあることにより、類似団体内平均をやや上回って推移する傾向にある。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153352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60918"/>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6091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79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人の削減を行い、その後も相楽東部広域連合の設立により、教育委員会の事務の統合により行政改革を進め、人件費の抑制と適正な定員管理に努めてきたことから、類似団体内平均値を下回っている。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今後数年にわたり定年退職が続くことから、これに伴う新規職員採用を計画的に行っているため、平成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年度以前と比較すると職員数は数名程度増加しており、また、人口も減少していることから、上昇傾向にある。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95159</xdr:rowOff>
    </xdr:from>
    <xdr:to>
      <xdr:col>81</xdr:col>
      <xdr:colOff>44450</xdr:colOff>
      <xdr:row>59</xdr:row>
      <xdr:rowOff>108259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10709"/>
          <a:ext cx="8382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79302</xdr:rowOff>
    </xdr:from>
    <xdr:to>
      <xdr:col>77</xdr:col>
      <xdr:colOff>44450</xdr:colOff>
      <xdr:row>59</xdr:row>
      <xdr:rowOff>95159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94852"/>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73442</xdr:rowOff>
    </xdr:from>
    <xdr:to>
      <xdr:col>72</xdr:col>
      <xdr:colOff>203200</xdr:colOff>
      <xdr:row>59</xdr:row>
      <xdr:rowOff>79302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88992"/>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73442</xdr:rowOff>
    </xdr:from>
    <xdr:to>
      <xdr:col>68</xdr:col>
      <xdr:colOff>152400</xdr:colOff>
      <xdr:row>59</xdr:row>
      <xdr:rowOff>82749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18899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57459</xdr:rowOff>
    </xdr:from>
    <xdr:to>
      <xdr:col>81</xdr:col>
      <xdr:colOff>95250</xdr:colOff>
      <xdr:row>59</xdr:row>
      <xdr:rowOff>159059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73986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1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44359</xdr:rowOff>
    </xdr:from>
    <xdr:to>
      <xdr:col>77</xdr:col>
      <xdr:colOff>95250</xdr:colOff>
      <xdr:row>59</xdr:row>
      <xdr:rowOff>145959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156136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28502</xdr:rowOff>
    </xdr:from>
    <xdr:to>
      <xdr:col>73</xdr:col>
      <xdr:colOff>44450</xdr:colOff>
      <xdr:row>59</xdr:row>
      <xdr:rowOff>130102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140279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22642</xdr:rowOff>
    </xdr:from>
    <xdr:to>
      <xdr:col>68</xdr:col>
      <xdr:colOff>203200</xdr:colOff>
      <xdr:row>59</xdr:row>
      <xdr:rowOff>124242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134419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0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31949</xdr:rowOff>
    </xdr:from>
    <xdr:to>
      <xdr:col>64</xdr:col>
      <xdr:colOff>152400</xdr:colOff>
      <xdr:row>59</xdr:row>
      <xdr:rowOff>133549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143726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ごみ処理施設整備等の起債の償還終了などにより平成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年度をピークに元利償還金が減少し、これに伴い実質公債費比率も減少傾向であったものの、平成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は増加に転じ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％の減少となったが、これは普通交付税の増加が主な要因である。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今後、一般会計にお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事業などの大規模事業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に伴う元利償還金の増加、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統合簡易水道事業に係る元金償還増に伴う公営企業の元利償還金の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増加などが見込まれ、起債発行許可団体である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％以上となる可能性があることから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、計画的に事業執行を行い、有利な財源を活用しながら地方債の発行抑制に努めるとともに、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借入方法の変更等により償還額の平準化を図っていく。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5641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60537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5399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167640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119380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68580</xdr:rowOff>
    </xdr:from>
    <xdr:to>
      <xdr:col>68</xdr:col>
      <xdr:colOff>203200</xdr:colOff>
      <xdr:row>43</xdr:row>
      <xdr:rowOff>170180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154957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％と大幅な減少となった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。これは地方債残高の減、相楽東部広域連合等による組合負担見込額の減、総合保健福祉施設整備等に備えた減債基金や地域福祉基金の積立額の増加が主な要因である。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しかしながら、総合保健福祉施設整備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橋りょう整備などによる地方債残高、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施設・設備の更新に伴う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公営企業債等繰入見込額、定年退職者の増加に伴う退職手当負担見込額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がそれぞれ増加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総合保健福祉施設整備事業等に係る基金取崩しなどにより、今後、悪化していくことが予想される。適切な料金設定や計画的な設備更新などによる公営企業の経営適正化、また、総合保健福祉施設などの大規模事業に係る新規発行の抑制を図り、地方債残高の減少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97427</xdr:rowOff>
    </xdr:from>
    <xdr:to>
      <xdr:col>81</xdr:col>
      <xdr:colOff>44450</xdr:colOff>
      <xdr:row>19</xdr:row>
      <xdr:rowOff>143238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40627"/>
          <a:ext cx="838200" cy="5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143238</xdr:rowOff>
    </xdr:from>
    <xdr:to>
      <xdr:col>77</xdr:col>
      <xdr:colOff>44450</xdr:colOff>
      <xdr:row>20</xdr:row>
      <xdr:rowOff>61414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40078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61414</xdr:rowOff>
    </xdr:from>
    <xdr:to>
      <xdr:col>72</xdr:col>
      <xdr:colOff>203200</xdr:colOff>
      <xdr:row>20</xdr:row>
      <xdr:rowOff>107950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49041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107950</xdr:rowOff>
    </xdr:from>
    <xdr:to>
      <xdr:col>68</xdr:col>
      <xdr:colOff>152400</xdr:colOff>
      <xdr:row>21</xdr:row>
      <xdr:rowOff>83003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536950"/>
          <a:ext cx="889000" cy="14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46627</xdr:rowOff>
    </xdr:from>
    <xdr:to>
      <xdr:col>81</xdr:col>
      <xdr:colOff>95250</xdr:colOff>
      <xdr:row>16</xdr:row>
      <xdr:rowOff>148227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18704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92438</xdr:rowOff>
    </xdr:from>
    <xdr:to>
      <xdr:col>77</xdr:col>
      <xdr:colOff>95250</xdr:colOff>
      <xdr:row>20</xdr:row>
      <xdr:rowOff>22588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7365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3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10614</xdr:rowOff>
    </xdr:from>
    <xdr:to>
      <xdr:col>73</xdr:col>
      <xdr:colOff>44450</xdr:colOff>
      <xdr:row>20</xdr:row>
      <xdr:rowOff>112214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43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96991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52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57150</xdr:rowOff>
    </xdr:from>
    <xdr:to>
      <xdr:col>68</xdr:col>
      <xdr:colOff>203200</xdr:colOff>
      <xdr:row>20</xdr:row>
      <xdr:rowOff>158750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143527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32203</xdr:rowOff>
    </xdr:from>
    <xdr:to>
      <xdr:col>64</xdr:col>
      <xdr:colOff>152400</xdr:colOff>
      <xdr:row>21</xdr:row>
      <xdr:rowOff>133803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6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118580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71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定員適正化計画に基づいた定員管理や教育部局を相楽東部広域連合に移管したこと等による人件費の抑制により、類似団体内平均値よりも若干低い数値で推移しているものの、平成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退職に伴う給料等の減、退職手当組合（積立不足分）の減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の微減となったことに加え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、普通交付税の増加に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年度は普通交付税の増加により、人件費の減少が見られたが、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今後も給与水準の適正化に努めるとともに、適切に定員管理を行い、会計年度任用職員も含めた人件費の削減に努める。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51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下回って推移しているが、これは教育部局を相楽東部広域連合に移管しており、すべて負担金（補助費等）として計上していることから、教育部局関連の物件費がない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の人件費が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賃金（物件費）から報酬等（人件費）へ移行されたこと、普通交付税が増加したことにより、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費用対効果が見込まれる事業については民間委託を進めるなど、計画的な行財政運営のもと、コスト削減に努める。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122428</xdr:rowOff>
    </xdr:from>
    <xdr:to>
      <xdr:col>82</xdr:col>
      <xdr:colOff>107950</xdr:colOff>
      <xdr:row>14</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227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50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56134</xdr:rowOff>
    </xdr:from>
    <xdr:to>
      <xdr:col>73</xdr:col>
      <xdr:colOff>180975</xdr:colOff>
      <xdr:row>15</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627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41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71628</xdr:rowOff>
    </xdr:from>
    <xdr:to>
      <xdr:col>82</xdr:col>
      <xdr:colOff>158750</xdr:colOff>
      <xdr:row>15</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151655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8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83058</xdr:rowOff>
    </xdr:from>
    <xdr:to>
      <xdr:col>65</xdr:col>
      <xdr:colOff>53975</xdr:colOff>
      <xdr:row>16</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％程度で類似団体内平均値とほぼ同程度で推移してきたが、令和元年度は障害者自立支援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や生活保護受給者の透析治療に係る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など障害者支援に要する経費の増により、前年度比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が、その後、給付費は落ち着き、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普通交付税が増加したことに伴い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障害者や高齢者に係る扶助費の増加が見込まれるため、予防施策を積極的に進め扶助費の抑制に努めるとともに、子育て支援には重点的に配分するなどメリハリのある事業執行を実施する。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342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％程度で類似団体平均値をやや上回って推移してきたが、平成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年度に下水道事業特別会計への繰出基準の見直しにより、これまで基準外（臨時的経費）であった繰出金が基準内（経常的経費）に振り替わったため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前後で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推移し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は普通交付税が増加したことにより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減少となったが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、元利償還金の増に伴う簡易水道特別会計、保険給付費の増に伴う介護保険特別会計への繰出金が年々増加していることから、注視する必要がある。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各特別会計の適切な料金等設定や徴収努力、また経費の削減を実施し、健全な運営に努める。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55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97282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42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97282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15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0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75709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46482</xdr:rowOff>
    </xdr:from>
    <xdr:to>
      <xdr:col>74</xdr:col>
      <xdr:colOff>31750</xdr:colOff>
      <xdr:row>57</xdr:row>
      <xdr:rowOff>148082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132859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類似団体内平均値よりも大幅に上回っており、類似団体内でも最大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　これは、消防やごみ・し尿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補助費等に係る経常経費の大部分は一部事務組合負担金であり、施設改修を予定している一部事務組合もあることから、一部事務組合等に対する事業の必要性等の確認を実施しながら適正な執行に努める。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90424</xdr:rowOff>
    </xdr:from>
    <xdr:to>
      <xdr:col>82</xdr:col>
      <xdr:colOff>107950</xdr:colOff>
      <xdr:row>41</xdr:row>
      <xdr:rowOff>42418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9484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42418</xdr:rowOff>
    </xdr:from>
    <xdr:to>
      <xdr:col>78</xdr:col>
      <xdr:colOff>69850</xdr:colOff>
      <xdr:row>41</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70718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101854</xdr:rowOff>
    </xdr:from>
    <xdr:to>
      <xdr:col>73</xdr:col>
      <xdr:colOff>180975</xdr:colOff>
      <xdr:row>41</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7131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60706</xdr:rowOff>
    </xdr:from>
    <xdr:to>
      <xdr:col>69</xdr:col>
      <xdr:colOff>92075</xdr:colOff>
      <xdr:row>41</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70901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39624</xdr:rowOff>
    </xdr:from>
    <xdr:to>
      <xdr:col>82</xdr:col>
      <xdr:colOff>158750</xdr:colOff>
      <xdr:row>40</xdr:row>
      <xdr:rowOff>141224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119651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163068</xdr:rowOff>
    </xdr:from>
    <xdr:to>
      <xdr:col>78</xdr:col>
      <xdr:colOff>120650</xdr:colOff>
      <xdr:row>41</xdr:row>
      <xdr:rowOff>93218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77995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96774</xdr:rowOff>
    </xdr:from>
    <xdr:to>
      <xdr:col>74</xdr:col>
      <xdr:colOff>31750</xdr:colOff>
      <xdr:row>42</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72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51054</xdr:rowOff>
    </xdr:from>
    <xdr:to>
      <xdr:col>69</xdr:col>
      <xdr:colOff>142875</xdr:colOff>
      <xdr:row>41</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137431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9906</xdr:rowOff>
    </xdr:from>
    <xdr:to>
      <xdr:col>65</xdr:col>
      <xdr:colOff>53975</xdr:colOff>
      <xdr:row>41</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年度以降、類似団体平均値を下回って推移して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元利償還金が前年度より増加しているものの、普通交付税が増加したため、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類似団体内平均値を下回って推移していたのは、計画的な繰上償還や大規模な起債の償還が終了したことなどにより元利償還金が減少したためであるが、平成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庁舎耐震改修や観光案内所整備などの大規模事業の元金償還が開始され、公債費は増加傾向にある。今後も大規模事業を予定していることから、計画的に事業を進め、できる限り新規発行を抑制するよう努めるととも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繰上償還や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借入方法の変更等により償還額の平準化を図っていく。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771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96520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特に教育部局）により、一部事務組合の発行債に係る元利償還金が、公債費としてでなく、負担金（補助費等）で計上されることが主な要因で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は普通交付税が増加したことにより大幅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となったが、今後、一部事務組合負担金や特別会計への繰出金が増加する見込みであることから、一部事務組合と特別会計の運営状況を注視するとともに、事業の合理化と適切な事業執行に努める。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58773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24130</xdr:rowOff>
    </xdr:from>
    <xdr:to>
      <xdr:col>78</xdr:col>
      <xdr:colOff>69850</xdr:colOff>
      <xdr:row>82</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911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138430</xdr:rowOff>
    </xdr:from>
    <xdr:to>
      <xdr:col>73</xdr:col>
      <xdr:colOff>180975</xdr:colOff>
      <xdr:row>82</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402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123189</xdr:rowOff>
    </xdr:from>
    <xdr:to>
      <xdr:col>69</xdr:col>
      <xdr:colOff>92075</xdr:colOff>
      <xdr:row>81</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4010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163830</xdr:rowOff>
    </xdr:from>
    <xdr:to>
      <xdr:col>82</xdr:col>
      <xdr:colOff>158750</xdr:colOff>
      <xdr:row>79</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135907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7620</xdr:rowOff>
    </xdr:from>
    <xdr:to>
      <xdr:col>74</xdr:col>
      <xdr:colOff>31750</xdr:colOff>
      <xdr:row>82</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87630</xdr:rowOff>
    </xdr:from>
    <xdr:to>
      <xdr:col>69</xdr:col>
      <xdr:colOff>142875</xdr:colOff>
      <xdr:row>82</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72389</xdr:rowOff>
    </xdr:from>
    <xdr:to>
      <xdr:col>65</xdr:col>
      <xdr:colOff>53975</xdr:colOff>
      <xdr:row>82</xdr:row>
      <xdr:rowOff>2539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158766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21741</xdr:rowOff>
    </xdr:from>
    <xdr:to>
      <xdr:col>29</xdr:col>
      <xdr:colOff>127000</xdr:colOff>
      <xdr:row>18</xdr:row>
      <xdr:rowOff>29902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5466"/>
          <a:ext cx="647700" cy="8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29902</xdr:rowOff>
    </xdr:from>
    <xdr:to>
      <xdr:col>26</xdr:col>
      <xdr:colOff>50800</xdr:colOff>
      <xdr:row>18</xdr:row>
      <xdr:rowOff>45138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3627"/>
          <a:ext cx="698500" cy="1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45138</xdr:rowOff>
    </xdr:from>
    <xdr:to>
      <xdr:col>22</xdr:col>
      <xdr:colOff>114300</xdr:colOff>
      <xdr:row>18</xdr:row>
      <xdr:rowOff>61274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8863"/>
          <a:ext cx="698500" cy="1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61274</xdr:rowOff>
    </xdr:from>
    <xdr:to>
      <xdr:col>18</xdr:col>
      <xdr:colOff>177800</xdr:colOff>
      <xdr:row>18</xdr:row>
      <xdr:rowOff>75437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4999"/>
          <a:ext cx="698500" cy="1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142391</xdr:rowOff>
    </xdr:from>
    <xdr:to>
      <xdr:col>29</xdr:col>
      <xdr:colOff>177800</xdr:colOff>
      <xdr:row>18</xdr:row>
      <xdr:rowOff>72541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114468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150552</xdr:rowOff>
    </xdr:from>
    <xdr:to>
      <xdr:col>26</xdr:col>
      <xdr:colOff>101600</xdr:colOff>
      <xdr:row>18</xdr:row>
      <xdr:rowOff>80702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65479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9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165788</xdr:rowOff>
    </xdr:from>
    <xdr:to>
      <xdr:col>22</xdr:col>
      <xdr:colOff>165100</xdr:colOff>
      <xdr:row>18</xdr:row>
      <xdr:rowOff>95938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80715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10474</xdr:rowOff>
    </xdr:from>
    <xdr:to>
      <xdr:col>19</xdr:col>
      <xdr:colOff>38100</xdr:colOff>
      <xdr:row>18</xdr:row>
      <xdr:rowOff>112074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24637</xdr:rowOff>
    </xdr:from>
    <xdr:to>
      <xdr:col>15</xdr:col>
      <xdr:colOff>101600</xdr:colOff>
      <xdr:row>18</xdr:row>
      <xdr:rowOff>126237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111014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128801</xdr:rowOff>
    </xdr:from>
    <xdr:to>
      <xdr:col>29</xdr:col>
      <xdr:colOff>127000</xdr:colOff>
      <xdr:row>35</xdr:row>
      <xdr:rowOff>139107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39151"/>
          <a:ext cx="6477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113578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23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139107</xdr:rowOff>
    </xdr:from>
    <xdr:to>
      <xdr:col>26</xdr:col>
      <xdr:colOff>50800</xdr:colOff>
      <xdr:row>35</xdr:row>
      <xdr:rowOff>166324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49457"/>
          <a:ext cx="698500" cy="2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166324</xdr:rowOff>
    </xdr:from>
    <xdr:to>
      <xdr:col>22</xdr:col>
      <xdr:colOff>114300</xdr:colOff>
      <xdr:row>35</xdr:row>
      <xdr:rowOff>168642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6674"/>
          <a:ext cx="698500" cy="2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168642</xdr:rowOff>
    </xdr:from>
    <xdr:to>
      <xdr:col>18</xdr:col>
      <xdr:colOff>177800</xdr:colOff>
      <xdr:row>35</xdr:row>
      <xdr:rowOff>212017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78992"/>
          <a:ext cx="698500" cy="4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78001</xdr:rowOff>
    </xdr:from>
    <xdr:to>
      <xdr:col>29</xdr:col>
      <xdr:colOff>177800</xdr:colOff>
      <xdr:row>35</xdr:row>
      <xdr:rowOff>179601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265978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88307</xdr:rowOff>
    </xdr:from>
    <xdr:to>
      <xdr:col>26</xdr:col>
      <xdr:colOff>101600</xdr:colOff>
      <xdr:row>35</xdr:row>
      <xdr:rowOff>189907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200084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115524</xdr:rowOff>
    </xdr:from>
    <xdr:to>
      <xdr:col>22</xdr:col>
      <xdr:colOff>165100</xdr:colOff>
      <xdr:row>35</xdr:row>
      <xdr:rowOff>217124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227301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9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117842</xdr:rowOff>
    </xdr:from>
    <xdr:to>
      <xdr:col>19</xdr:col>
      <xdr:colOff>38100</xdr:colOff>
      <xdr:row>35</xdr:row>
      <xdr:rowOff>219442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229619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161217</xdr:rowOff>
    </xdr:from>
    <xdr:to>
      <xdr:col>15</xdr:col>
      <xdr:colOff>101600</xdr:colOff>
      <xdr:row>35</xdr:row>
      <xdr:rowOff>262817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7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272994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65664</xdr:rowOff>
    </xdr:from>
    <xdr:to>
      <xdr:col>24</xdr:col>
      <xdr:colOff>63500</xdr:colOff>
      <xdr:row>37</xdr:row>
      <xdr:rowOff>72770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9314"/>
          <a:ext cx="8382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72770</xdr:rowOff>
    </xdr:from>
    <xdr:to>
      <xdr:col>19</xdr:col>
      <xdr:colOff>177800</xdr:colOff>
      <xdr:row>37</xdr:row>
      <xdr:rowOff>101230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642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101230</xdr:rowOff>
    </xdr:from>
    <xdr:to>
      <xdr:col>15</xdr:col>
      <xdr:colOff>50800</xdr:colOff>
      <xdr:row>37</xdr:row>
      <xdr:rowOff>105023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488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105023</xdr:rowOff>
    </xdr:from>
    <xdr:to>
      <xdr:col>10</xdr:col>
      <xdr:colOff>114300</xdr:colOff>
      <xdr:row>37</xdr:row>
      <xdr:rowOff>118170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8673"/>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14864</xdr:rowOff>
    </xdr:from>
    <xdr:to>
      <xdr:col>24</xdr:col>
      <xdr:colOff>114300</xdr:colOff>
      <xdr:row>37</xdr:row>
      <xdr:rowOff>116464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101241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7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21970</xdr:rowOff>
    </xdr:from>
    <xdr:to>
      <xdr:col>20</xdr:col>
      <xdr:colOff>38100</xdr:colOff>
      <xdr:row>37</xdr:row>
      <xdr:rowOff>123570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114697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50430</xdr:rowOff>
    </xdr:from>
    <xdr:to>
      <xdr:col>15</xdr:col>
      <xdr:colOff>101600</xdr:colOff>
      <xdr:row>37</xdr:row>
      <xdr:rowOff>152030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143157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54223</xdr:rowOff>
    </xdr:from>
    <xdr:to>
      <xdr:col>10</xdr:col>
      <xdr:colOff>165100</xdr:colOff>
      <xdr:row>37</xdr:row>
      <xdr:rowOff>155823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146950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67370</xdr:rowOff>
    </xdr:from>
    <xdr:to>
      <xdr:col>6</xdr:col>
      <xdr:colOff>38100</xdr:colOff>
      <xdr:row>37</xdr:row>
      <xdr:rowOff>168970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160097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119864</xdr:rowOff>
    </xdr:from>
    <xdr:to>
      <xdr:col>24</xdr:col>
      <xdr:colOff>63500</xdr:colOff>
      <xdr:row>58</xdr:row>
      <xdr:rowOff>143649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63964"/>
          <a:ext cx="8382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124443</xdr:rowOff>
    </xdr:from>
    <xdr:to>
      <xdr:col>19</xdr:col>
      <xdr:colOff>177800</xdr:colOff>
      <xdr:row>58</xdr:row>
      <xdr:rowOff>143649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8543"/>
          <a:ext cx="889000" cy="1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124443</xdr:rowOff>
    </xdr:from>
    <xdr:to>
      <xdr:col>15</xdr:col>
      <xdr:colOff>50800</xdr:colOff>
      <xdr:row>58</xdr:row>
      <xdr:rowOff>141924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8543"/>
          <a:ext cx="889000" cy="1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121617</xdr:rowOff>
    </xdr:from>
    <xdr:to>
      <xdr:col>10</xdr:col>
      <xdr:colOff>114300</xdr:colOff>
      <xdr:row>58</xdr:row>
      <xdr:rowOff>141924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65717"/>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69064</xdr:rowOff>
    </xdr:from>
    <xdr:to>
      <xdr:col>24</xdr:col>
      <xdr:colOff>114300</xdr:colOff>
      <xdr:row>58</xdr:row>
      <xdr:rowOff>170664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1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155441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92849</xdr:rowOff>
    </xdr:from>
    <xdr:to>
      <xdr:col>20</xdr:col>
      <xdr:colOff>38100</xdr:colOff>
      <xdr:row>59</xdr:row>
      <xdr:rowOff>22999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14126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73643</xdr:rowOff>
    </xdr:from>
    <xdr:to>
      <xdr:col>15</xdr:col>
      <xdr:colOff>101600</xdr:colOff>
      <xdr:row>59</xdr:row>
      <xdr:rowOff>3793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91124</xdr:rowOff>
    </xdr:from>
    <xdr:to>
      <xdr:col>10</xdr:col>
      <xdr:colOff>165100</xdr:colOff>
      <xdr:row>59</xdr:row>
      <xdr:rowOff>21274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70817</xdr:rowOff>
    </xdr:from>
    <xdr:to>
      <xdr:col>6</xdr:col>
      <xdr:colOff>38100</xdr:colOff>
      <xdr:row>59</xdr:row>
      <xdr:rowOff>967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163544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127200</xdr:rowOff>
    </xdr:from>
    <xdr:to>
      <xdr:col>24</xdr:col>
      <xdr:colOff>63500</xdr:colOff>
      <xdr:row>78</xdr:row>
      <xdr:rowOff>129170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0300"/>
          <a:ext cx="8382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129170</xdr:rowOff>
    </xdr:from>
    <xdr:to>
      <xdr:col>19</xdr:col>
      <xdr:colOff>177800</xdr:colOff>
      <xdr:row>78</xdr:row>
      <xdr:rowOff>137195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2270"/>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126177</xdr:rowOff>
    </xdr:from>
    <xdr:to>
      <xdr:col>15</xdr:col>
      <xdr:colOff>50800</xdr:colOff>
      <xdr:row>78</xdr:row>
      <xdr:rowOff>137195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9277"/>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126177</xdr:rowOff>
    </xdr:from>
    <xdr:to>
      <xdr:col>10</xdr:col>
      <xdr:colOff>114300</xdr:colOff>
      <xdr:row>78</xdr:row>
      <xdr:rowOff>131662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9277"/>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76400</xdr:rowOff>
    </xdr:from>
    <xdr:to>
      <xdr:col>24</xdr:col>
      <xdr:colOff>114300</xdr:colOff>
      <xdr:row>79</xdr:row>
      <xdr:rowOff>6550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162777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78370</xdr:rowOff>
    </xdr:from>
    <xdr:to>
      <xdr:col>20</xdr:col>
      <xdr:colOff>38100</xdr:colOff>
      <xdr:row>79</xdr:row>
      <xdr:rowOff>8520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171097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86395</xdr:rowOff>
    </xdr:from>
    <xdr:to>
      <xdr:col>15</xdr:col>
      <xdr:colOff>101600</xdr:colOff>
      <xdr:row>79</xdr:row>
      <xdr:rowOff>16545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7672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5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75377</xdr:rowOff>
    </xdr:from>
    <xdr:to>
      <xdr:col>10</xdr:col>
      <xdr:colOff>165100</xdr:colOff>
      <xdr:row>79</xdr:row>
      <xdr:rowOff>5527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80862</xdr:rowOff>
    </xdr:from>
    <xdr:to>
      <xdr:col>6</xdr:col>
      <xdr:colOff>38100</xdr:colOff>
      <xdr:row>79</xdr:row>
      <xdr:rowOff>11012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152250</xdr:rowOff>
    </xdr:from>
    <xdr:to>
      <xdr:col>24</xdr:col>
      <xdr:colOff>63500</xdr:colOff>
      <xdr:row>96</xdr:row>
      <xdr:rowOff>168008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40000"/>
          <a:ext cx="838200" cy="18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154293</xdr:rowOff>
    </xdr:from>
    <xdr:to>
      <xdr:col>19</xdr:col>
      <xdr:colOff>177800</xdr:colOff>
      <xdr:row>96</xdr:row>
      <xdr:rowOff>168008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61349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154293</xdr:rowOff>
    </xdr:from>
    <xdr:to>
      <xdr:col>15</xdr:col>
      <xdr:colOff>50800</xdr:colOff>
      <xdr:row>97</xdr:row>
      <xdr:rowOff>21003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3493"/>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21003</xdr:rowOff>
    </xdr:from>
    <xdr:to>
      <xdr:col>10</xdr:col>
      <xdr:colOff>114300</xdr:colOff>
      <xdr:row>97</xdr:row>
      <xdr:rowOff>37844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1653"/>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101450</xdr:rowOff>
    </xdr:from>
    <xdr:to>
      <xdr:col>24</xdr:col>
      <xdr:colOff>114300</xdr:colOff>
      <xdr:row>96</xdr:row>
      <xdr:rowOff>31600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79877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117208</xdr:rowOff>
    </xdr:from>
    <xdr:to>
      <xdr:col>20</xdr:col>
      <xdr:colOff>38100</xdr:colOff>
      <xdr:row>97</xdr:row>
      <xdr:rowOff>47358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38485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103493</xdr:rowOff>
    </xdr:from>
    <xdr:to>
      <xdr:col>15</xdr:col>
      <xdr:colOff>101600</xdr:colOff>
      <xdr:row>97</xdr:row>
      <xdr:rowOff>33643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24770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141653</xdr:rowOff>
    </xdr:from>
    <xdr:to>
      <xdr:col>10</xdr:col>
      <xdr:colOff>165100</xdr:colOff>
      <xdr:row>97</xdr:row>
      <xdr:rowOff>71803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62930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158494</xdr:rowOff>
    </xdr:from>
    <xdr:to>
      <xdr:col>6</xdr:col>
      <xdr:colOff>38100</xdr:colOff>
      <xdr:row>97</xdr:row>
      <xdr:rowOff>88644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52264</xdr:rowOff>
    </xdr:from>
    <xdr:to>
      <xdr:col>55</xdr:col>
      <xdr:colOff>0</xdr:colOff>
      <xdr:row>36</xdr:row>
      <xdr:rowOff>118200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53014"/>
          <a:ext cx="838200" cy="2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52264</xdr:rowOff>
    </xdr:from>
    <xdr:to>
      <xdr:col>50</xdr:col>
      <xdr:colOff>114300</xdr:colOff>
      <xdr:row>36</xdr:row>
      <xdr:rowOff>135175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53014"/>
          <a:ext cx="889000" cy="2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135175</xdr:rowOff>
    </xdr:from>
    <xdr:to>
      <xdr:col>45</xdr:col>
      <xdr:colOff>177800</xdr:colOff>
      <xdr:row>36</xdr:row>
      <xdr:rowOff>166250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07375"/>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106446</xdr:rowOff>
    </xdr:from>
    <xdr:to>
      <xdr:col>41</xdr:col>
      <xdr:colOff>50800</xdr:colOff>
      <xdr:row>36</xdr:row>
      <xdr:rowOff>166250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78646"/>
          <a:ext cx="889000" cy="5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67400</xdr:rowOff>
    </xdr:from>
    <xdr:to>
      <xdr:col>55</xdr:col>
      <xdr:colOff>50800</xdr:colOff>
      <xdr:row>36</xdr:row>
      <xdr:rowOff>169000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45827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1464</xdr:rowOff>
    </xdr:from>
    <xdr:to>
      <xdr:col>50</xdr:col>
      <xdr:colOff>165100</xdr:colOff>
      <xdr:row>35</xdr:row>
      <xdr:rowOff>103064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119591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84375</xdr:rowOff>
    </xdr:from>
    <xdr:to>
      <xdr:col>46</xdr:col>
      <xdr:colOff>38100</xdr:colOff>
      <xdr:row>37</xdr:row>
      <xdr:rowOff>14525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31052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115450</xdr:rowOff>
    </xdr:from>
    <xdr:to>
      <xdr:col>41</xdr:col>
      <xdr:colOff>101600</xdr:colOff>
      <xdr:row>37</xdr:row>
      <xdr:rowOff>45600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62127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6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55646</xdr:rowOff>
    </xdr:from>
    <xdr:to>
      <xdr:col>36</xdr:col>
      <xdr:colOff>165100</xdr:colOff>
      <xdr:row>36</xdr:row>
      <xdr:rowOff>157246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2323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0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114273</xdr:rowOff>
    </xdr:from>
    <xdr:to>
      <xdr:col>55</xdr:col>
      <xdr:colOff>0</xdr:colOff>
      <xdr:row>58</xdr:row>
      <xdr:rowOff>122482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8373"/>
          <a:ext cx="8382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122482</xdr:rowOff>
    </xdr:from>
    <xdr:to>
      <xdr:col>50</xdr:col>
      <xdr:colOff>114300</xdr:colOff>
      <xdr:row>58</xdr:row>
      <xdr:rowOff>125787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6582"/>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125787</xdr:rowOff>
    </xdr:from>
    <xdr:to>
      <xdr:col>45</xdr:col>
      <xdr:colOff>177800</xdr:colOff>
      <xdr:row>58</xdr:row>
      <xdr:rowOff>126291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9887"/>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126291</xdr:rowOff>
    </xdr:from>
    <xdr:to>
      <xdr:col>41</xdr:col>
      <xdr:colOff>50800</xdr:colOff>
      <xdr:row>58</xdr:row>
      <xdr:rowOff>131052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0391"/>
          <a:ext cx="889000" cy="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63473</xdr:rowOff>
    </xdr:from>
    <xdr:to>
      <xdr:col>55</xdr:col>
      <xdr:colOff>50800</xdr:colOff>
      <xdr:row>58</xdr:row>
      <xdr:rowOff>165073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71682</xdr:rowOff>
    </xdr:from>
    <xdr:to>
      <xdr:col>50</xdr:col>
      <xdr:colOff>165100</xdr:colOff>
      <xdr:row>59</xdr:row>
      <xdr:rowOff>1832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164409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74987</xdr:rowOff>
    </xdr:from>
    <xdr:to>
      <xdr:col>46</xdr:col>
      <xdr:colOff>38100</xdr:colOff>
      <xdr:row>59</xdr:row>
      <xdr:rowOff>5137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167714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75491</xdr:rowOff>
    </xdr:from>
    <xdr:to>
      <xdr:col>41</xdr:col>
      <xdr:colOff>101600</xdr:colOff>
      <xdr:row>59</xdr:row>
      <xdr:rowOff>5641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80252</xdr:rowOff>
    </xdr:from>
    <xdr:to>
      <xdr:col>36</xdr:col>
      <xdr:colOff>165100</xdr:colOff>
      <xdr:row>59</xdr:row>
      <xdr:rowOff>10402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136223</xdr:rowOff>
    </xdr:from>
    <xdr:to>
      <xdr:col>55</xdr:col>
      <xdr:colOff>0</xdr:colOff>
      <xdr:row>78</xdr:row>
      <xdr:rowOff>138864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9323"/>
          <a:ext cx="8382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135116</xdr:rowOff>
    </xdr:from>
    <xdr:to>
      <xdr:col>50</xdr:col>
      <xdr:colOff>114300</xdr:colOff>
      <xdr:row>78</xdr:row>
      <xdr:rowOff>136223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8216"/>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135116</xdr:rowOff>
    </xdr:from>
    <xdr:to>
      <xdr:col>45</xdr:col>
      <xdr:colOff>177800</xdr:colOff>
      <xdr:row>78</xdr:row>
      <xdr:rowOff>138440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8216"/>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137378</xdr:rowOff>
    </xdr:from>
    <xdr:to>
      <xdr:col>41</xdr:col>
      <xdr:colOff>50800</xdr:colOff>
      <xdr:row>78</xdr:row>
      <xdr:rowOff>138440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047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88064</xdr:rowOff>
    </xdr:from>
    <xdr:to>
      <xdr:col>55</xdr:col>
      <xdr:colOff>50800</xdr:colOff>
      <xdr:row>79</xdr:row>
      <xdr:rowOff>18214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85423</xdr:rowOff>
    </xdr:from>
    <xdr:to>
      <xdr:col>50</xdr:col>
      <xdr:colOff>165100</xdr:colOff>
      <xdr:row>79</xdr:row>
      <xdr:rowOff>15573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84316</xdr:rowOff>
    </xdr:from>
    <xdr:to>
      <xdr:col>46</xdr:col>
      <xdr:colOff>38100</xdr:colOff>
      <xdr:row>79</xdr:row>
      <xdr:rowOff>14466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87640</xdr:rowOff>
    </xdr:from>
    <xdr:to>
      <xdr:col>41</xdr:col>
      <xdr:colOff>101600</xdr:colOff>
      <xdr:row>79</xdr:row>
      <xdr:rowOff>17790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8917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86578</xdr:rowOff>
    </xdr:from>
    <xdr:to>
      <xdr:col>36</xdr:col>
      <xdr:colOff>165100</xdr:colOff>
      <xdr:row>79</xdr:row>
      <xdr:rowOff>16728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18445</xdr:rowOff>
    </xdr:from>
    <xdr:to>
      <xdr:col>55</xdr:col>
      <xdr:colOff>0</xdr:colOff>
      <xdr:row>98</xdr:row>
      <xdr:rowOff>106456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0545"/>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106456</xdr:rowOff>
    </xdr:from>
    <xdr:to>
      <xdr:col>50</xdr:col>
      <xdr:colOff>114300</xdr:colOff>
      <xdr:row>98</xdr:row>
      <xdr:rowOff>143732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08556"/>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118686</xdr:rowOff>
    </xdr:from>
    <xdr:to>
      <xdr:col>45</xdr:col>
      <xdr:colOff>177800</xdr:colOff>
      <xdr:row>98</xdr:row>
      <xdr:rowOff>143732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20786"/>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118686</xdr:rowOff>
    </xdr:from>
    <xdr:to>
      <xdr:col>41</xdr:col>
      <xdr:colOff>50800</xdr:colOff>
      <xdr:row>99</xdr:row>
      <xdr:rowOff>2015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20786"/>
          <a:ext cx="889000" cy="5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139095</xdr:rowOff>
    </xdr:from>
    <xdr:to>
      <xdr:col>55</xdr:col>
      <xdr:colOff>50800</xdr:colOff>
      <xdr:row>98</xdr:row>
      <xdr:rowOff>69245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117522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55656</xdr:rowOff>
    </xdr:from>
    <xdr:to>
      <xdr:col>50</xdr:col>
      <xdr:colOff>165100</xdr:colOff>
      <xdr:row>98</xdr:row>
      <xdr:rowOff>157256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148383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92932</xdr:rowOff>
    </xdr:from>
    <xdr:to>
      <xdr:col>46</xdr:col>
      <xdr:colOff>38100</xdr:colOff>
      <xdr:row>99</xdr:row>
      <xdr:rowOff>23082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14209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67886</xdr:rowOff>
    </xdr:from>
    <xdr:to>
      <xdr:col>41</xdr:col>
      <xdr:colOff>101600</xdr:colOff>
      <xdr:row>98</xdr:row>
      <xdr:rowOff>169486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122665</xdr:rowOff>
    </xdr:from>
    <xdr:to>
      <xdr:col>36</xdr:col>
      <xdr:colOff>165100</xdr:colOff>
      <xdr:row>99</xdr:row>
      <xdr:rowOff>52815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70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114191</xdr:rowOff>
    </xdr:from>
    <xdr:to>
      <xdr:col>85</xdr:col>
      <xdr:colOff>127000</xdr:colOff>
      <xdr:row>38</xdr:row>
      <xdr:rowOff>127984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29291"/>
          <a:ext cx="838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90578</xdr:rowOff>
    </xdr:from>
    <xdr:to>
      <xdr:col>81</xdr:col>
      <xdr:colOff>50800</xdr:colOff>
      <xdr:row>38</xdr:row>
      <xdr:rowOff>114191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05678"/>
          <a:ext cx="889000" cy="2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80225</xdr:rowOff>
    </xdr:from>
    <xdr:to>
      <xdr:col>76</xdr:col>
      <xdr:colOff>114300</xdr:colOff>
      <xdr:row>38</xdr:row>
      <xdr:rowOff>90578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95325"/>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80225</xdr:rowOff>
    </xdr:from>
    <xdr:to>
      <xdr:col>71</xdr:col>
      <xdr:colOff>177800</xdr:colOff>
      <xdr:row>38</xdr:row>
      <xdr:rowOff>128460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95325"/>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77184</xdr:rowOff>
    </xdr:from>
    <xdr:to>
      <xdr:col>85</xdr:col>
      <xdr:colOff>177800</xdr:colOff>
      <xdr:row>39</xdr:row>
      <xdr:rowOff>7334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63391</xdr:rowOff>
    </xdr:from>
    <xdr:to>
      <xdr:col>81</xdr:col>
      <xdr:colOff>101600</xdr:colOff>
      <xdr:row>38</xdr:row>
      <xdr:rowOff>164991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156118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39778</xdr:rowOff>
    </xdr:from>
    <xdr:to>
      <xdr:col>76</xdr:col>
      <xdr:colOff>165100</xdr:colOff>
      <xdr:row>38</xdr:row>
      <xdr:rowOff>141378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132505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29425</xdr:rowOff>
    </xdr:from>
    <xdr:to>
      <xdr:col>72</xdr:col>
      <xdr:colOff>38100</xdr:colOff>
      <xdr:row>38</xdr:row>
      <xdr:rowOff>131025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147552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77660</xdr:rowOff>
    </xdr:from>
    <xdr:to>
      <xdr:col>67</xdr:col>
      <xdr:colOff>101600</xdr:colOff>
      <xdr:row>39</xdr:row>
      <xdr:rowOff>7810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170387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31434</xdr:rowOff>
    </xdr:from>
    <xdr:to>
      <xdr:col>85</xdr:col>
      <xdr:colOff>127000</xdr:colOff>
      <xdr:row>78</xdr:row>
      <xdr:rowOff>41411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04534"/>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30085</xdr:rowOff>
    </xdr:from>
    <xdr:to>
      <xdr:col>81</xdr:col>
      <xdr:colOff>50800</xdr:colOff>
      <xdr:row>78</xdr:row>
      <xdr:rowOff>41411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03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24774</xdr:rowOff>
    </xdr:from>
    <xdr:to>
      <xdr:col>76</xdr:col>
      <xdr:colOff>114300</xdr:colOff>
      <xdr:row>78</xdr:row>
      <xdr:rowOff>30085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97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24774</xdr:rowOff>
    </xdr:from>
    <xdr:to>
      <xdr:col>71</xdr:col>
      <xdr:colOff>177800</xdr:colOff>
      <xdr:row>78</xdr:row>
      <xdr:rowOff>34933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97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152084</xdr:rowOff>
    </xdr:from>
    <xdr:to>
      <xdr:col>85</xdr:col>
      <xdr:colOff>177800</xdr:colOff>
      <xdr:row>78</xdr:row>
      <xdr:rowOff>82234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67011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162061</xdr:rowOff>
    </xdr:from>
    <xdr:to>
      <xdr:col>81</xdr:col>
      <xdr:colOff>101600</xdr:colOff>
      <xdr:row>78</xdr:row>
      <xdr:rowOff>92211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83338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150735</xdr:rowOff>
    </xdr:from>
    <xdr:to>
      <xdr:col>76</xdr:col>
      <xdr:colOff>165100</xdr:colOff>
      <xdr:row>78</xdr:row>
      <xdr:rowOff>80885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5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72012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145424</xdr:rowOff>
    </xdr:from>
    <xdr:to>
      <xdr:col>72</xdr:col>
      <xdr:colOff>38100</xdr:colOff>
      <xdr:row>78</xdr:row>
      <xdr:rowOff>75574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66701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155583</xdr:rowOff>
    </xdr:from>
    <xdr:to>
      <xdr:col>67</xdr:col>
      <xdr:colOff>101600</xdr:colOff>
      <xdr:row>78</xdr:row>
      <xdr:rowOff>85733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76860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83623</xdr:rowOff>
    </xdr:from>
    <xdr:to>
      <xdr:col>85</xdr:col>
      <xdr:colOff>127000</xdr:colOff>
      <xdr:row>98</xdr:row>
      <xdr:rowOff>117593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572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117593</xdr:rowOff>
    </xdr:from>
    <xdr:to>
      <xdr:col>81</xdr:col>
      <xdr:colOff>50800</xdr:colOff>
      <xdr:row>98</xdr:row>
      <xdr:rowOff>127095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9693"/>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127095</xdr:rowOff>
    </xdr:from>
    <xdr:to>
      <xdr:col>76</xdr:col>
      <xdr:colOff>114300</xdr:colOff>
      <xdr:row>98</xdr:row>
      <xdr:rowOff>133090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9195"/>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129625</xdr:rowOff>
    </xdr:from>
    <xdr:to>
      <xdr:col>71</xdr:col>
      <xdr:colOff>177800</xdr:colOff>
      <xdr:row>98</xdr:row>
      <xdr:rowOff>133090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1725"/>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32823</xdr:rowOff>
    </xdr:from>
    <xdr:to>
      <xdr:col>85</xdr:col>
      <xdr:colOff>177800</xdr:colOff>
      <xdr:row>98</xdr:row>
      <xdr:rowOff>134423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6506</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66793</xdr:rowOff>
    </xdr:from>
    <xdr:to>
      <xdr:col>81</xdr:col>
      <xdr:colOff>101600</xdr:colOff>
      <xdr:row>98</xdr:row>
      <xdr:rowOff>168393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159520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76295</xdr:rowOff>
    </xdr:from>
    <xdr:to>
      <xdr:col>76</xdr:col>
      <xdr:colOff>165100</xdr:colOff>
      <xdr:row>99</xdr:row>
      <xdr:rowOff>6445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169022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82290</xdr:rowOff>
    </xdr:from>
    <xdr:to>
      <xdr:col>72</xdr:col>
      <xdr:colOff>38100</xdr:colOff>
      <xdr:row>99</xdr:row>
      <xdr:rowOff>12440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3567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78825</xdr:rowOff>
    </xdr:from>
    <xdr:to>
      <xdr:col>67</xdr:col>
      <xdr:colOff>101600</xdr:colOff>
      <xdr:row>99</xdr:row>
      <xdr:rowOff>8975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84113</xdr:rowOff>
    </xdr:from>
    <xdr:to>
      <xdr:col>116</xdr:col>
      <xdr:colOff>63500</xdr:colOff>
      <xdr:row>75</xdr:row>
      <xdr:rowOff>112986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42863"/>
          <a:ext cx="8382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84113</xdr:rowOff>
    </xdr:from>
    <xdr:to>
      <xdr:col>111</xdr:col>
      <xdr:colOff>177800</xdr:colOff>
      <xdr:row>75</xdr:row>
      <xdr:rowOff>160265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42863"/>
          <a:ext cx="889000" cy="7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160265</xdr:rowOff>
    </xdr:from>
    <xdr:to>
      <xdr:col>107</xdr:col>
      <xdr:colOff>50800</xdr:colOff>
      <xdr:row>76</xdr:row>
      <xdr:rowOff>27260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19015"/>
          <a:ext cx="889000" cy="3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27260</xdr:rowOff>
    </xdr:from>
    <xdr:to>
      <xdr:col>102</xdr:col>
      <xdr:colOff>114300</xdr:colOff>
      <xdr:row>76</xdr:row>
      <xdr:rowOff>57006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57460"/>
          <a:ext cx="8890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62186</xdr:rowOff>
    </xdr:from>
    <xdr:to>
      <xdr:col>116</xdr:col>
      <xdr:colOff>114300</xdr:colOff>
      <xdr:row>75</xdr:row>
      <xdr:rowOff>163785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0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85063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33313</xdr:rowOff>
    </xdr:from>
    <xdr:to>
      <xdr:col>112</xdr:col>
      <xdr:colOff>38100</xdr:colOff>
      <xdr:row>75</xdr:row>
      <xdr:rowOff>134913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151440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109465</xdr:rowOff>
    </xdr:from>
    <xdr:to>
      <xdr:col>107</xdr:col>
      <xdr:colOff>101600</xdr:colOff>
      <xdr:row>76</xdr:row>
      <xdr:rowOff>39615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30742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147910</xdr:rowOff>
    </xdr:from>
    <xdr:to>
      <xdr:col>102</xdr:col>
      <xdr:colOff>165100</xdr:colOff>
      <xdr:row>76</xdr:row>
      <xdr:rowOff>78060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69187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6206</xdr:rowOff>
    </xdr:from>
    <xdr:to>
      <xdr:col>98</xdr:col>
      <xdr:colOff>38100</xdr:colOff>
      <xdr:row>76</xdr:row>
      <xdr:rowOff>107806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98933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2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1,025,072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1,003,289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円の増となったが、概ねすべての費目で類似団体内平均を下回っている。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％を占める補助費等は相楽東部広域連合に教育部局を移管している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ため、例年、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いたが、他団体でコロナ対策関連の補助金や支援金を給付したことにより、令和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年度は類似団体内平均値を下回ったと考えられる。また、扶助費においても、コロナ対策の給付金等により前年度より大幅な増加となっている。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積立金においては、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総合保健福祉施設整備や橋りょう整備など大規模事業を予定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減債基金や総合保健福祉施設整備のための地域福祉基金への積立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を実施したため大幅な増加となっている。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基金への積立を着実に行い、できる限り地方債発行を抑制しながら、特別会計や一部事務組合の動向も注視しつつ、計画的かつ適切な事業の執行に努める。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3,689
3,664
64.93
3,838,790
3,781,490
40,343
2,360,603
3,564,278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121755</xdr:rowOff>
    </xdr:from>
    <xdr:to>
      <xdr:col>24</xdr:col>
      <xdr:colOff>63500</xdr:colOff>
      <xdr:row>37</xdr:row>
      <xdr:rowOff>125489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5405"/>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121755</xdr:rowOff>
    </xdr:from>
    <xdr:to>
      <xdr:col>19</xdr:col>
      <xdr:colOff>177800</xdr:colOff>
      <xdr:row>37</xdr:row>
      <xdr:rowOff>126670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540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126670</xdr:rowOff>
    </xdr:from>
    <xdr:to>
      <xdr:col>15</xdr:col>
      <xdr:colOff>50800</xdr:colOff>
      <xdr:row>37</xdr:row>
      <xdr:rowOff>133947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032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133947</xdr:rowOff>
    </xdr:from>
    <xdr:to>
      <xdr:col>10</xdr:col>
      <xdr:colOff>114300</xdr:colOff>
      <xdr:row>37</xdr:row>
      <xdr:rowOff>140348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75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74689</xdr:rowOff>
    </xdr:from>
    <xdr:to>
      <xdr:col>24</xdr:col>
      <xdr:colOff>114300</xdr:colOff>
      <xdr:row>38</xdr:row>
      <xdr:rowOff>4838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83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161066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70955</xdr:rowOff>
    </xdr:from>
    <xdr:to>
      <xdr:col>20</xdr:col>
      <xdr:colOff>38100</xdr:colOff>
      <xdr:row>38</xdr:row>
      <xdr:rowOff>1105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163682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75870</xdr:rowOff>
    </xdr:from>
    <xdr:to>
      <xdr:col>15</xdr:col>
      <xdr:colOff>101600</xdr:colOff>
      <xdr:row>38</xdr:row>
      <xdr:rowOff>6020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83147</xdr:rowOff>
    </xdr:from>
    <xdr:to>
      <xdr:col>10</xdr:col>
      <xdr:colOff>165100</xdr:colOff>
      <xdr:row>38</xdr:row>
      <xdr:rowOff>13297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89548</xdr:rowOff>
    </xdr:from>
    <xdr:to>
      <xdr:col>6</xdr:col>
      <xdr:colOff>38100</xdr:colOff>
      <xdr:row>38</xdr:row>
      <xdr:rowOff>19698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10825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72374</xdr:rowOff>
    </xdr:from>
    <xdr:to>
      <xdr:col>24</xdr:col>
      <xdr:colOff>63500</xdr:colOff>
      <xdr:row>58</xdr:row>
      <xdr:rowOff>83814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6474"/>
          <a:ext cx="8382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72374</xdr:rowOff>
    </xdr:from>
    <xdr:to>
      <xdr:col>19</xdr:col>
      <xdr:colOff>177800</xdr:colOff>
      <xdr:row>58</xdr:row>
      <xdr:rowOff>100740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6474"/>
          <a:ext cx="889000" cy="2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100740</xdr:rowOff>
    </xdr:from>
    <xdr:to>
      <xdr:col>15</xdr:col>
      <xdr:colOff>50800</xdr:colOff>
      <xdr:row>58</xdr:row>
      <xdr:rowOff>103615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840"/>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103615</xdr:rowOff>
    </xdr:from>
    <xdr:to>
      <xdr:col>10</xdr:col>
      <xdr:colOff>114300</xdr:colOff>
      <xdr:row>58</xdr:row>
      <xdr:rowOff>103794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7715"/>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33014</xdr:rowOff>
    </xdr:from>
    <xdr:to>
      <xdr:col>24</xdr:col>
      <xdr:colOff>114300</xdr:colOff>
      <xdr:row>58</xdr:row>
      <xdr:rowOff>134614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21574</xdr:rowOff>
    </xdr:from>
    <xdr:to>
      <xdr:col>20</xdr:col>
      <xdr:colOff>38100</xdr:colOff>
      <xdr:row>58</xdr:row>
      <xdr:rowOff>123174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114301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49940</xdr:rowOff>
    </xdr:from>
    <xdr:to>
      <xdr:col>15</xdr:col>
      <xdr:colOff>101600</xdr:colOff>
      <xdr:row>58</xdr:row>
      <xdr:rowOff>151540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142667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52815</xdr:rowOff>
    </xdr:from>
    <xdr:to>
      <xdr:col>10</xdr:col>
      <xdr:colOff>165100</xdr:colOff>
      <xdr:row>58</xdr:row>
      <xdr:rowOff>154415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145542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52994</xdr:rowOff>
    </xdr:from>
    <xdr:to>
      <xdr:col>6</xdr:col>
      <xdr:colOff>38100</xdr:colOff>
      <xdr:row>58</xdr:row>
      <xdr:rowOff>154594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145721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70816</xdr:rowOff>
    </xdr:from>
    <xdr:to>
      <xdr:col>24</xdr:col>
      <xdr:colOff>63500</xdr:colOff>
      <xdr:row>79</xdr:row>
      <xdr:rowOff>21656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43916"/>
          <a:ext cx="838200" cy="1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21656</xdr:rowOff>
    </xdr:from>
    <xdr:to>
      <xdr:col>19</xdr:col>
      <xdr:colOff>177800</xdr:colOff>
      <xdr:row>79</xdr:row>
      <xdr:rowOff>80807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66206"/>
          <a:ext cx="889000" cy="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80807</xdr:rowOff>
    </xdr:from>
    <xdr:to>
      <xdr:col>15</xdr:col>
      <xdr:colOff>50800</xdr:colOff>
      <xdr:row>79</xdr:row>
      <xdr:rowOff>118760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25357"/>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105845</xdr:rowOff>
    </xdr:from>
    <xdr:to>
      <xdr:col>10</xdr:col>
      <xdr:colOff>114300</xdr:colOff>
      <xdr:row>79</xdr:row>
      <xdr:rowOff>118760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50395"/>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20016</xdr:rowOff>
    </xdr:from>
    <xdr:to>
      <xdr:col>24</xdr:col>
      <xdr:colOff>114300</xdr:colOff>
      <xdr:row>78</xdr:row>
      <xdr:rowOff>121616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42893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4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142306</xdr:rowOff>
    </xdr:from>
    <xdr:to>
      <xdr:col>20</xdr:col>
      <xdr:colOff>38100</xdr:colOff>
      <xdr:row>79</xdr:row>
      <xdr:rowOff>72456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63583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0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30007</xdr:rowOff>
    </xdr:from>
    <xdr:to>
      <xdr:col>15</xdr:col>
      <xdr:colOff>101600</xdr:colOff>
      <xdr:row>79</xdr:row>
      <xdr:rowOff>131607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122734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67960</xdr:rowOff>
    </xdr:from>
    <xdr:to>
      <xdr:col>10</xdr:col>
      <xdr:colOff>165100</xdr:colOff>
      <xdr:row>79</xdr:row>
      <xdr:rowOff>169560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160687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55045</xdr:rowOff>
    </xdr:from>
    <xdr:to>
      <xdr:col>6</xdr:col>
      <xdr:colOff>38100</xdr:colOff>
      <xdr:row>79</xdr:row>
      <xdr:rowOff>156645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147772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113297</xdr:rowOff>
    </xdr:from>
    <xdr:to>
      <xdr:col>24</xdr:col>
      <xdr:colOff>63500</xdr:colOff>
      <xdr:row>97</xdr:row>
      <xdr:rowOff>126098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43947"/>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113297</xdr:rowOff>
    </xdr:from>
    <xdr:to>
      <xdr:col>19</xdr:col>
      <xdr:colOff>177800</xdr:colOff>
      <xdr:row>97</xdr:row>
      <xdr:rowOff>154605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3947"/>
          <a:ext cx="889000" cy="4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154605</xdr:rowOff>
    </xdr:from>
    <xdr:to>
      <xdr:col>15</xdr:col>
      <xdr:colOff>50800</xdr:colOff>
      <xdr:row>98</xdr:row>
      <xdr:rowOff>21791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5255"/>
          <a:ext cx="8890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104897</xdr:rowOff>
    </xdr:from>
    <xdr:to>
      <xdr:col>10</xdr:col>
      <xdr:colOff>114300</xdr:colOff>
      <xdr:row>98</xdr:row>
      <xdr:rowOff>21791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35547"/>
          <a:ext cx="889000" cy="8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75298</xdr:rowOff>
    </xdr:from>
    <xdr:to>
      <xdr:col>24</xdr:col>
      <xdr:colOff>114300</xdr:colOff>
      <xdr:row>98</xdr:row>
      <xdr:rowOff>5448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53725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62497</xdr:rowOff>
    </xdr:from>
    <xdr:to>
      <xdr:col>20</xdr:col>
      <xdr:colOff>38100</xdr:colOff>
      <xdr:row>97</xdr:row>
      <xdr:rowOff>164097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155224</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8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103805</xdr:rowOff>
    </xdr:from>
    <xdr:to>
      <xdr:col>15</xdr:col>
      <xdr:colOff>101600</xdr:colOff>
      <xdr:row>98</xdr:row>
      <xdr:rowOff>33955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142441</xdr:rowOff>
    </xdr:from>
    <xdr:to>
      <xdr:col>10</xdr:col>
      <xdr:colOff>165100</xdr:colOff>
      <xdr:row>98</xdr:row>
      <xdr:rowOff>72591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54097</xdr:rowOff>
    </xdr:from>
    <xdr:to>
      <xdr:col>6</xdr:col>
      <xdr:colOff>38100</xdr:colOff>
      <xdr:row>97</xdr:row>
      <xdr:rowOff>155697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146824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77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163954</xdr:rowOff>
    </xdr:from>
    <xdr:to>
      <xdr:col>55</xdr:col>
      <xdr:colOff>0</xdr:colOff>
      <xdr:row>59</xdr:row>
      <xdr:rowOff>3913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08054"/>
          <a:ext cx="8382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163954</xdr:rowOff>
    </xdr:from>
    <xdr:to>
      <xdr:col>50</xdr:col>
      <xdr:colOff>114300</xdr:colOff>
      <xdr:row>59</xdr:row>
      <xdr:rowOff>150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08054"/>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163385</xdr:rowOff>
    </xdr:from>
    <xdr:to>
      <xdr:col>45</xdr:col>
      <xdr:colOff>177800</xdr:colOff>
      <xdr:row>59</xdr:row>
      <xdr:rowOff>150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107485"/>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132455</xdr:rowOff>
    </xdr:from>
    <xdr:to>
      <xdr:col>41</xdr:col>
      <xdr:colOff>50800</xdr:colOff>
      <xdr:row>58</xdr:row>
      <xdr:rowOff>163385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76555"/>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124563</xdr:rowOff>
    </xdr:from>
    <xdr:to>
      <xdr:col>55</xdr:col>
      <xdr:colOff>50800</xdr:colOff>
      <xdr:row>59</xdr:row>
      <xdr:rowOff>54713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39490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113154</xdr:rowOff>
    </xdr:from>
    <xdr:to>
      <xdr:col>50</xdr:col>
      <xdr:colOff>165100</xdr:colOff>
      <xdr:row>59</xdr:row>
      <xdr:rowOff>43304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34431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120800</xdr:rowOff>
    </xdr:from>
    <xdr:to>
      <xdr:col>46</xdr:col>
      <xdr:colOff>38100</xdr:colOff>
      <xdr:row>59</xdr:row>
      <xdr:rowOff>50950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42077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112585</xdr:rowOff>
    </xdr:from>
    <xdr:to>
      <xdr:col>41</xdr:col>
      <xdr:colOff>101600</xdr:colOff>
      <xdr:row>59</xdr:row>
      <xdr:rowOff>42735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33862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81655</xdr:rowOff>
    </xdr:from>
    <xdr:to>
      <xdr:col>36</xdr:col>
      <xdr:colOff>165100</xdr:colOff>
      <xdr:row>59</xdr:row>
      <xdr:rowOff>11805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72014</xdr:rowOff>
    </xdr:from>
    <xdr:to>
      <xdr:col>55</xdr:col>
      <xdr:colOff>0</xdr:colOff>
      <xdr:row>78</xdr:row>
      <xdr:rowOff>72661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45114"/>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63373</xdr:rowOff>
    </xdr:from>
    <xdr:to>
      <xdr:col>50</xdr:col>
      <xdr:colOff>114300</xdr:colOff>
      <xdr:row>78</xdr:row>
      <xdr:rowOff>72661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36473"/>
          <a:ext cx="889000" cy="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63373</xdr:rowOff>
    </xdr:from>
    <xdr:to>
      <xdr:col>45</xdr:col>
      <xdr:colOff>177800</xdr:colOff>
      <xdr:row>78</xdr:row>
      <xdr:rowOff>102113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6473"/>
          <a:ext cx="889000" cy="3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97410</xdr:rowOff>
    </xdr:from>
    <xdr:to>
      <xdr:col>41</xdr:col>
      <xdr:colOff>50800</xdr:colOff>
      <xdr:row>78</xdr:row>
      <xdr:rowOff>102113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70510"/>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21214</xdr:rowOff>
    </xdr:from>
    <xdr:to>
      <xdr:col>55</xdr:col>
      <xdr:colOff>50800</xdr:colOff>
      <xdr:row>78</xdr:row>
      <xdr:rowOff>122814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107591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21861</xdr:rowOff>
    </xdr:from>
    <xdr:to>
      <xdr:col>50</xdr:col>
      <xdr:colOff>165100</xdr:colOff>
      <xdr:row>78</xdr:row>
      <xdr:rowOff>123461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114588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12573</xdr:rowOff>
    </xdr:from>
    <xdr:to>
      <xdr:col>46</xdr:col>
      <xdr:colOff>38100</xdr:colOff>
      <xdr:row>78</xdr:row>
      <xdr:rowOff>114173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105300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51313</xdr:rowOff>
    </xdr:from>
    <xdr:to>
      <xdr:col>41</xdr:col>
      <xdr:colOff>101600</xdr:colOff>
      <xdr:row>78</xdr:row>
      <xdr:rowOff>152913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144040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46610</xdr:rowOff>
    </xdr:from>
    <xdr:to>
      <xdr:col>36</xdr:col>
      <xdr:colOff>165100</xdr:colOff>
      <xdr:row>78</xdr:row>
      <xdr:rowOff>148210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139337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16827</xdr:rowOff>
    </xdr:from>
    <xdr:to>
      <xdr:col>55</xdr:col>
      <xdr:colOff>0</xdr:colOff>
      <xdr:row>97</xdr:row>
      <xdr:rowOff>91624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47477"/>
          <a:ext cx="838200" cy="7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91624</xdr:rowOff>
    </xdr:from>
    <xdr:to>
      <xdr:col>50</xdr:col>
      <xdr:colOff>114300</xdr:colOff>
      <xdr:row>97</xdr:row>
      <xdr:rowOff>116278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22274"/>
          <a:ext cx="889000" cy="2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116278</xdr:rowOff>
    </xdr:from>
    <xdr:to>
      <xdr:col>45</xdr:col>
      <xdr:colOff>177800</xdr:colOff>
      <xdr:row>97</xdr:row>
      <xdr:rowOff>124975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46928"/>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124975</xdr:rowOff>
    </xdr:from>
    <xdr:to>
      <xdr:col>41</xdr:col>
      <xdr:colOff>50800</xdr:colOff>
      <xdr:row>98</xdr:row>
      <xdr:rowOff>54673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5625"/>
          <a:ext cx="889000" cy="10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137477</xdr:rowOff>
    </xdr:from>
    <xdr:to>
      <xdr:col>55</xdr:col>
      <xdr:colOff>50800</xdr:colOff>
      <xdr:row>97</xdr:row>
      <xdr:rowOff>67627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115904</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7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40824</xdr:rowOff>
    </xdr:from>
    <xdr:to>
      <xdr:col>50</xdr:col>
      <xdr:colOff>165100</xdr:colOff>
      <xdr:row>97</xdr:row>
      <xdr:rowOff>142424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133551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7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65478</xdr:rowOff>
    </xdr:from>
    <xdr:to>
      <xdr:col>46</xdr:col>
      <xdr:colOff>38100</xdr:colOff>
      <xdr:row>97</xdr:row>
      <xdr:rowOff>167078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158205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7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74175</xdr:rowOff>
    </xdr:from>
    <xdr:to>
      <xdr:col>41</xdr:col>
      <xdr:colOff>101600</xdr:colOff>
      <xdr:row>98</xdr:row>
      <xdr:rowOff>4325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166902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7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3873</xdr:rowOff>
    </xdr:from>
    <xdr:to>
      <xdr:col>36</xdr:col>
      <xdr:colOff>165100</xdr:colOff>
      <xdr:row>98</xdr:row>
      <xdr:rowOff>105473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96600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152997</xdr:rowOff>
    </xdr:from>
    <xdr:to>
      <xdr:col>85</xdr:col>
      <xdr:colOff>127000</xdr:colOff>
      <xdr:row>37</xdr:row>
      <xdr:rowOff>23769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325197"/>
          <a:ext cx="838200" cy="4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152997</xdr:rowOff>
    </xdr:from>
    <xdr:to>
      <xdr:col>81</xdr:col>
      <xdr:colOff>50800</xdr:colOff>
      <xdr:row>37</xdr:row>
      <xdr:rowOff>23289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25197"/>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166530</xdr:rowOff>
    </xdr:from>
    <xdr:to>
      <xdr:col>76</xdr:col>
      <xdr:colOff>114300</xdr:colOff>
      <xdr:row>37</xdr:row>
      <xdr:rowOff>23289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38730"/>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166530</xdr:rowOff>
    </xdr:from>
    <xdr:to>
      <xdr:col>71</xdr:col>
      <xdr:colOff>177800</xdr:colOff>
      <xdr:row>37</xdr:row>
      <xdr:rowOff>8209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38730"/>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144419</xdr:rowOff>
    </xdr:from>
    <xdr:to>
      <xdr:col>85</xdr:col>
      <xdr:colOff>177800</xdr:colOff>
      <xdr:row>37</xdr:row>
      <xdr:rowOff>74569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122846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102197</xdr:rowOff>
    </xdr:from>
    <xdr:to>
      <xdr:col>81</xdr:col>
      <xdr:colOff>101600</xdr:colOff>
      <xdr:row>37</xdr:row>
      <xdr:rowOff>32347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23474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143939</xdr:rowOff>
    </xdr:from>
    <xdr:to>
      <xdr:col>76</xdr:col>
      <xdr:colOff>165100</xdr:colOff>
      <xdr:row>37</xdr:row>
      <xdr:rowOff>74089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65216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115730</xdr:rowOff>
    </xdr:from>
    <xdr:to>
      <xdr:col>72</xdr:col>
      <xdr:colOff>38100</xdr:colOff>
      <xdr:row>37</xdr:row>
      <xdr:rowOff>45880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37007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8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128859</xdr:rowOff>
    </xdr:from>
    <xdr:to>
      <xdr:col>67</xdr:col>
      <xdr:colOff>101600</xdr:colOff>
      <xdr:row>37</xdr:row>
      <xdr:rowOff>59009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75536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101575</xdr:rowOff>
    </xdr:from>
    <xdr:to>
      <xdr:col>85</xdr:col>
      <xdr:colOff>127000</xdr:colOff>
      <xdr:row>58</xdr:row>
      <xdr:rowOff>112876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10045675"/>
          <a:ext cx="838200" cy="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101575</xdr:rowOff>
    </xdr:from>
    <xdr:to>
      <xdr:col>81</xdr:col>
      <xdr:colOff>50800</xdr:colOff>
      <xdr:row>58</xdr:row>
      <xdr:rowOff>105930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1004567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105930</xdr:rowOff>
    </xdr:from>
    <xdr:to>
      <xdr:col>76</xdr:col>
      <xdr:colOff>114300</xdr:colOff>
      <xdr:row>58</xdr:row>
      <xdr:rowOff>106016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10050030"/>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104842</xdr:rowOff>
    </xdr:from>
    <xdr:to>
      <xdr:col>71</xdr:col>
      <xdr:colOff>177800</xdr:colOff>
      <xdr:row>58</xdr:row>
      <xdr:rowOff>106016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10048942"/>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62076</xdr:rowOff>
    </xdr:from>
    <xdr:to>
      <xdr:col>85</xdr:col>
      <xdr:colOff>177800</xdr:colOff>
      <xdr:row>58</xdr:row>
      <xdr:rowOff>163676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100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148453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9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50775</xdr:rowOff>
    </xdr:from>
    <xdr:to>
      <xdr:col>81</xdr:col>
      <xdr:colOff>101600</xdr:colOff>
      <xdr:row>58</xdr:row>
      <xdr:rowOff>152375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143502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55130</xdr:rowOff>
    </xdr:from>
    <xdr:to>
      <xdr:col>76</xdr:col>
      <xdr:colOff>165100</xdr:colOff>
      <xdr:row>58</xdr:row>
      <xdr:rowOff>156730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147857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55216</xdr:rowOff>
    </xdr:from>
    <xdr:to>
      <xdr:col>72</xdr:col>
      <xdr:colOff>38100</xdr:colOff>
      <xdr:row>58</xdr:row>
      <xdr:rowOff>156816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147943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54042</xdr:rowOff>
    </xdr:from>
    <xdr:to>
      <xdr:col>67</xdr:col>
      <xdr:colOff>101600</xdr:colOff>
      <xdr:row>58</xdr:row>
      <xdr:rowOff>155642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146769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114190</xdr:rowOff>
    </xdr:from>
    <xdr:to>
      <xdr:col>85</xdr:col>
      <xdr:colOff>127000</xdr:colOff>
      <xdr:row>78</xdr:row>
      <xdr:rowOff>127984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87290"/>
          <a:ext cx="8382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90579</xdr:rowOff>
    </xdr:from>
    <xdr:to>
      <xdr:col>81</xdr:col>
      <xdr:colOff>50800</xdr:colOff>
      <xdr:row>78</xdr:row>
      <xdr:rowOff>114190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3679"/>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80225</xdr:rowOff>
    </xdr:from>
    <xdr:to>
      <xdr:col>76</xdr:col>
      <xdr:colOff>114300</xdr:colOff>
      <xdr:row>78</xdr:row>
      <xdr:rowOff>90579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53325"/>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80225</xdr:rowOff>
    </xdr:from>
    <xdr:to>
      <xdr:col>71</xdr:col>
      <xdr:colOff>177800</xdr:colOff>
      <xdr:row>78</xdr:row>
      <xdr:rowOff>128460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53325"/>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77184</xdr:rowOff>
    </xdr:from>
    <xdr:to>
      <xdr:col>85</xdr:col>
      <xdr:colOff>177800</xdr:colOff>
      <xdr:row>79</xdr:row>
      <xdr:rowOff>7334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63390</xdr:rowOff>
    </xdr:from>
    <xdr:to>
      <xdr:col>81</xdr:col>
      <xdr:colOff>101600</xdr:colOff>
      <xdr:row>78</xdr:row>
      <xdr:rowOff>164990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156117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39779</xdr:rowOff>
    </xdr:from>
    <xdr:to>
      <xdr:col>76</xdr:col>
      <xdr:colOff>165100</xdr:colOff>
      <xdr:row>78</xdr:row>
      <xdr:rowOff>141379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132506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29425</xdr:rowOff>
    </xdr:from>
    <xdr:to>
      <xdr:col>72</xdr:col>
      <xdr:colOff>38100</xdr:colOff>
      <xdr:row>78</xdr:row>
      <xdr:rowOff>131025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147552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77660</xdr:rowOff>
    </xdr:from>
    <xdr:to>
      <xdr:col>67</xdr:col>
      <xdr:colOff>101600</xdr:colOff>
      <xdr:row>79</xdr:row>
      <xdr:rowOff>7810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31434</xdr:rowOff>
    </xdr:from>
    <xdr:to>
      <xdr:col>85</xdr:col>
      <xdr:colOff>127000</xdr:colOff>
      <xdr:row>98</xdr:row>
      <xdr:rowOff>41411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33534"/>
          <a:ext cx="838200" cy="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30085</xdr:rowOff>
    </xdr:from>
    <xdr:to>
      <xdr:col>81</xdr:col>
      <xdr:colOff>50800</xdr:colOff>
      <xdr:row>98</xdr:row>
      <xdr:rowOff>41411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32185"/>
          <a:ext cx="889000" cy="1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24774</xdr:rowOff>
    </xdr:from>
    <xdr:to>
      <xdr:col>76</xdr:col>
      <xdr:colOff>114300</xdr:colOff>
      <xdr:row>98</xdr:row>
      <xdr:rowOff>30085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826874"/>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24774</xdr:rowOff>
    </xdr:from>
    <xdr:to>
      <xdr:col>71</xdr:col>
      <xdr:colOff>177800</xdr:colOff>
      <xdr:row>98</xdr:row>
      <xdr:rowOff>34933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826874"/>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152084</xdr:rowOff>
    </xdr:from>
    <xdr:to>
      <xdr:col>85</xdr:col>
      <xdr:colOff>177800</xdr:colOff>
      <xdr:row>98</xdr:row>
      <xdr:rowOff>82234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67011</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162061</xdr:rowOff>
    </xdr:from>
    <xdr:to>
      <xdr:col>81</xdr:col>
      <xdr:colOff>101600</xdr:colOff>
      <xdr:row>98</xdr:row>
      <xdr:rowOff>92211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9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83338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150735</xdr:rowOff>
    </xdr:from>
    <xdr:to>
      <xdr:col>76</xdr:col>
      <xdr:colOff>165100</xdr:colOff>
      <xdr:row>98</xdr:row>
      <xdr:rowOff>80885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72012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7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145424</xdr:rowOff>
    </xdr:from>
    <xdr:to>
      <xdr:col>72</xdr:col>
      <xdr:colOff>38100</xdr:colOff>
      <xdr:row>98</xdr:row>
      <xdr:rowOff>75574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66701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155583</xdr:rowOff>
    </xdr:from>
    <xdr:to>
      <xdr:col>67</xdr:col>
      <xdr:colOff>101600</xdr:colOff>
      <xdr:row>98</xdr:row>
      <xdr:rowOff>85733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76860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土木費、公債費、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衛生費の順となっており、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すべての項目で類似団体平均値を下回っている。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コロナ対策に係る各種給付金事業や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総合保健福祉施設整備のための地域福祉基金への積立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、保育園耐震改修に係る代替保育施設の改修事業な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おり、類似団体内平均値を上回った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また、土木費については祝橋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や石寺橋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架替事業などにより増加している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総務費においては、減債基金の積立や茶源郷行政情報配信機器更新を実施したものの、前年度実施した特別定額給付金の皆減により全体として減少となっている。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財政調整基金については、中長期的な見通しのもとに、計画的に決算剰余金を中心に積み立てを行いながら運営してきたが、令和元年度に地方税の減収等により取崩を行った。令和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減少しているが、これは普通交付税が増加したことにより標準財政規模が増加したことに伴うものであり、財政調整基金残高は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黒字を確保して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おり、前年度と比較すると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今後は大規模な施設改修・耐震化事業や特別会計への繰出金の増による歳出の増大が予想されるため、効率的・適切に事業を進め、健全な財政運営に努める。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年度から引き続き、全会計が黒字となった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が、普通交付税の増に伴う標準財政規模の増により、全体的に比率は減少している。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年度以前は赤字であったが、財政運営主体が都道府県に移管したこと、保険給付費が落ち着いてきたことにより黒字が続いて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年度から国民健康保険税を見直した。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簡易水道事業特別会計については、簡易水道統合事業に係る元金償還が開始したことに伴い公債費が増加したことにより、黒字額が減少し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続けている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これに伴い、独立採算での経営が厳しくなってきたことから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水道料金の見直しを行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った。今後も、長期的な見通しのもと、計画的かつ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健全な企業経営に努める。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介護保険特別会計（保険事業勘定）については、前年度と比較して黒字額が拡大したが、これは翌年度に精算される国庫補助金等の返還額を翌年度に繰越し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しており、また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保険料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の初年度であ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ためである。今後も予防施策を充実させつつ、必要な保険料の見直しを行いながら適切な財政運営に努める。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医師の高齢化に伴う診療時間の縮小や患者数の減少に加え、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コロナに係る受診控えに伴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診療収入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増額により運営できている状態である。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、基準外繰入金により、経営維持されている状態であることから、経費削減等を行いつつ、持続可能な経営に努める。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81" t="s">
        <v>80</v>
      </c>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c r="BY1" s="581"/>
      <c r="BZ1" s="581"/>
      <c r="CA1" s="581"/>
      <c r="CB1" s="581"/>
      <c r="CC1" s="581"/>
      <c r="CD1" s="581"/>
      <c r="CE1" s="581"/>
      <c r="CF1" s="581"/>
      <c r="CG1" s="581"/>
      <c r="CH1" s="581"/>
      <c r="CI1" s="581"/>
      <c r="CJ1" s="581"/>
      <c r="CK1" s="581"/>
      <c r="CL1" s="581"/>
      <c r="CM1" s="581"/>
      <c r="CN1" s="581"/>
      <c r="CO1" s="581"/>
      <c r="CP1" s="581"/>
      <c r="CQ1" s="581"/>
      <c r="CR1" s="581"/>
      <c r="CS1" s="581"/>
      <c r="CT1" s="581"/>
      <c r="CU1" s="581"/>
      <c r="CV1" s="581"/>
      <c r="CW1" s="581"/>
      <c r="CX1" s="581"/>
      <c r="CY1" s="581"/>
      <c r="CZ1" s="581"/>
      <c r="DA1" s="581"/>
      <c r="DB1" s="581"/>
      <c r="DC1" s="581"/>
      <c r="DD1" s="581"/>
      <c r="DE1" s="581"/>
      <c r="DF1" s="581"/>
      <c r="DG1" s="581"/>
      <c r="DH1" s="581"/>
      <c r="DI1" s="581"/>
      <c r="DJ1" s="172"/>
      <c r="DK1" s="172"/>
      <c r="DL1" s="172"/>
      <c r="DM1" s="172"/>
      <c r="DN1" s="172"/>
      <c r="DO1" s="172"/>
    </row>
    <row r="2" spans="1:119" ht="24" thickBot="1" x14ac:dyDescent="0.25">
      <c r="B2" s="173" t="s">
        <v>81</v>
      </c>
      <c r="C2" s="173"/>
      <c r="D2" s="174"/>
    </row>
    <row r="3" spans="1:119" ht="18.75" customHeight="1" thickBot="1" x14ac:dyDescent="0.25">
      <c r="A3" s="172"/>
      <c r="B3" s="582" t="s">
        <v>82</v>
      </c>
      <c r="C3" s="583"/>
      <c r="D3" s="583"/>
      <c r="E3" s="584"/>
      <c r="F3" s="584"/>
      <c r="G3" s="584"/>
      <c r="H3" s="584"/>
      <c r="I3" s="584"/>
      <c r="J3" s="584"/>
      <c r="K3" s="584"/>
      <c r="L3" s="584" t="s">
        <v>83</v>
      </c>
      <c r="M3" s="584"/>
      <c r="N3" s="584"/>
      <c r="O3" s="584"/>
      <c r="P3" s="584"/>
      <c r="Q3" s="584"/>
      <c r="R3" s="587"/>
      <c r="S3" s="587"/>
      <c r="T3" s="587"/>
      <c r="U3" s="587"/>
      <c r="V3" s="588"/>
      <c r="W3" s="478" t="s">
        <v>84</v>
      </c>
      <c r="X3" s="479"/>
      <c r="Y3" s="479"/>
      <c r="Z3" s="479"/>
      <c r="AA3" s="479"/>
      <c r="AB3" s="583"/>
      <c r="AC3" s="587" t="s">
        <v>85</v>
      </c>
      <c r="AD3" s="479"/>
      <c r="AE3" s="479"/>
      <c r="AF3" s="479"/>
      <c r="AG3" s="479"/>
      <c r="AH3" s="479"/>
      <c r="AI3" s="479"/>
      <c r="AJ3" s="479"/>
      <c r="AK3" s="479"/>
      <c r="AL3" s="549"/>
      <c r="AM3" s="478" t="s">
        <v>86</v>
      </c>
      <c r="AN3" s="479"/>
      <c r="AO3" s="479"/>
      <c r="AP3" s="479"/>
      <c r="AQ3" s="479"/>
      <c r="AR3" s="479"/>
      <c r="AS3" s="479"/>
      <c r="AT3" s="479"/>
      <c r="AU3" s="479"/>
      <c r="AV3" s="479"/>
      <c r="AW3" s="479"/>
      <c r="AX3" s="549"/>
      <c r="AY3" s="541" t="s">
        <v>1</v>
      </c>
      <c r="AZ3" s="542"/>
      <c r="BA3" s="542"/>
      <c r="BB3" s="542"/>
      <c r="BC3" s="542"/>
      <c r="BD3" s="542"/>
      <c r="BE3" s="542"/>
      <c r="BF3" s="542"/>
      <c r="BG3" s="542"/>
      <c r="BH3" s="542"/>
      <c r="BI3" s="542"/>
      <c r="BJ3" s="542"/>
      <c r="BK3" s="542"/>
      <c r="BL3" s="542"/>
      <c r="BM3" s="591"/>
      <c r="BN3" s="478" t="s">
        <v>87</v>
      </c>
      <c r="BO3" s="479"/>
      <c r="BP3" s="479"/>
      <c r="BQ3" s="479"/>
      <c r="BR3" s="479"/>
      <c r="BS3" s="479"/>
      <c r="BT3" s="479"/>
      <c r="BU3" s="549"/>
      <c r="BV3" s="478" t="s">
        <v>88</v>
      </c>
      <c r="BW3" s="479"/>
      <c r="BX3" s="479"/>
      <c r="BY3" s="479"/>
      <c r="BZ3" s="479"/>
      <c r="CA3" s="479"/>
      <c r="CB3" s="479"/>
      <c r="CC3" s="549"/>
      <c r="CD3" s="541" t="s">
        <v>1</v>
      </c>
      <c r="CE3" s="542"/>
      <c r="CF3" s="542"/>
      <c r="CG3" s="542"/>
      <c r="CH3" s="542"/>
      <c r="CI3" s="542"/>
      <c r="CJ3" s="542"/>
      <c r="CK3" s="542"/>
      <c r="CL3" s="542"/>
      <c r="CM3" s="542"/>
      <c r="CN3" s="542"/>
      <c r="CO3" s="542"/>
      <c r="CP3" s="542"/>
      <c r="CQ3" s="542"/>
      <c r="CR3" s="542"/>
      <c r="CS3" s="591"/>
      <c r="CT3" s="478" t="s">
        <v>89</v>
      </c>
      <c r="CU3" s="479"/>
      <c r="CV3" s="479"/>
      <c r="CW3" s="479"/>
      <c r="CX3" s="479"/>
      <c r="CY3" s="479"/>
      <c r="CZ3" s="479"/>
      <c r="DA3" s="549"/>
      <c r="DB3" s="478" t="s">
        <v>90</v>
      </c>
      <c r="DC3" s="479"/>
      <c r="DD3" s="479"/>
      <c r="DE3" s="479"/>
      <c r="DF3" s="479"/>
      <c r="DG3" s="479"/>
      <c r="DH3" s="479"/>
      <c r="DI3" s="549"/>
    </row>
    <row r="4" spans="1:119" ht="18.75" customHeight="1" x14ac:dyDescent="0.2">
      <c r="A4" s="172"/>
      <c r="B4" s="557"/>
      <c r="C4" s="558"/>
      <c r="D4" s="558"/>
      <c r="E4" s="559"/>
      <c r="F4" s="559"/>
      <c r="G4" s="559"/>
      <c r="H4" s="559"/>
      <c r="I4" s="559"/>
      <c r="J4" s="559"/>
      <c r="K4" s="559"/>
      <c r="L4" s="559"/>
      <c r="M4" s="559"/>
      <c r="N4" s="559"/>
      <c r="O4" s="559"/>
      <c r="P4" s="559"/>
      <c r="Q4" s="559"/>
      <c r="R4" s="563"/>
      <c r="S4" s="563"/>
      <c r="T4" s="563"/>
      <c r="U4" s="563"/>
      <c r="V4" s="564"/>
      <c r="W4" s="550"/>
      <c r="X4" s="360"/>
      <c r="Y4" s="360"/>
      <c r="Z4" s="360"/>
      <c r="AA4" s="360"/>
      <c r="AB4" s="558"/>
      <c r="AC4" s="563"/>
      <c r="AD4" s="360"/>
      <c r="AE4" s="360"/>
      <c r="AF4" s="360"/>
      <c r="AG4" s="360"/>
      <c r="AH4" s="360"/>
      <c r="AI4" s="360"/>
      <c r="AJ4" s="360"/>
      <c r="AK4" s="360"/>
      <c r="AL4" s="551"/>
      <c r="AM4" s="500"/>
      <c r="AN4" s="398"/>
      <c r="AO4" s="398"/>
      <c r="AP4" s="398"/>
      <c r="AQ4" s="398"/>
      <c r="AR4" s="398"/>
      <c r="AS4" s="398"/>
      <c r="AT4" s="398"/>
      <c r="AU4" s="398"/>
      <c r="AV4" s="398"/>
      <c r="AW4" s="398"/>
      <c r="AX4" s="590"/>
      <c r="AY4" s="435" t="s">
        <v>91</v>
      </c>
      <c r="AZ4" s="436"/>
      <c r="BA4" s="436"/>
      <c r="BB4" s="436"/>
      <c r="BC4" s="436"/>
      <c r="BD4" s="436"/>
      <c r="BE4" s="436"/>
      <c r="BF4" s="436"/>
      <c r="BG4" s="436"/>
      <c r="BH4" s="436"/>
      <c r="BI4" s="436"/>
      <c r="BJ4" s="436"/>
      <c r="BK4" s="436"/>
      <c r="BL4" s="436"/>
      <c r="BM4" s="437"/>
      <c r="BN4" s="438">
        <v>3838790</v>
      </c>
      <c r="BO4" s="439"/>
      <c r="BP4" s="439"/>
      <c r="BQ4" s="439"/>
      <c r="BR4" s="439"/>
      <c r="BS4" s="439"/>
      <c r="BT4" s="439"/>
      <c r="BU4" s="440"/>
      <c r="BV4" s="438">
        <v>3861595</v>
      </c>
      <c r="BW4" s="439"/>
      <c r="BX4" s="439"/>
      <c r="BY4" s="439"/>
      <c r="BZ4" s="439"/>
      <c r="CA4" s="439"/>
      <c r="CB4" s="439"/>
      <c r="CC4" s="440"/>
      <c r="CD4" s="575" t="s">
        <v>92</v>
      </c>
      <c r="CE4" s="576"/>
      <c r="CF4" s="576"/>
      <c r="CG4" s="576"/>
      <c r="CH4" s="576"/>
      <c r="CI4" s="576"/>
      <c r="CJ4" s="576"/>
      <c r="CK4" s="576"/>
      <c r="CL4" s="576"/>
      <c r="CM4" s="576"/>
      <c r="CN4" s="576"/>
      <c r="CO4" s="576"/>
      <c r="CP4" s="576"/>
      <c r="CQ4" s="576"/>
      <c r="CR4" s="576"/>
      <c r="CS4" s="577"/>
      <c r="CT4" s="578">
        <v>1.7</v>
      </c>
      <c r="CU4" s="579"/>
      <c r="CV4" s="579"/>
      <c r="CW4" s="579"/>
      <c r="CX4" s="579"/>
      <c r="CY4" s="579"/>
      <c r="CZ4" s="579"/>
      <c r="DA4" s="580"/>
      <c r="DB4" s="578">
        <v>2.1</v>
      </c>
      <c r="DC4" s="579"/>
      <c r="DD4" s="579"/>
      <c r="DE4" s="579"/>
      <c r="DF4" s="579"/>
      <c r="DG4" s="579"/>
      <c r="DH4" s="579"/>
      <c r="DI4" s="580"/>
    </row>
    <row r="5" spans="1:119" ht="18.75" customHeight="1" x14ac:dyDescent="0.2">
      <c r="A5" s="172"/>
      <c r="B5" s="585"/>
      <c r="C5" s="399"/>
      <c r="D5" s="399"/>
      <c r="E5" s="586"/>
      <c r="F5" s="586"/>
      <c r="G5" s="586"/>
      <c r="H5" s="586"/>
      <c r="I5" s="586"/>
      <c r="J5" s="586"/>
      <c r="K5" s="586"/>
      <c r="L5" s="586"/>
      <c r="M5" s="586"/>
      <c r="N5" s="586"/>
      <c r="O5" s="586"/>
      <c r="P5" s="586"/>
      <c r="Q5" s="586"/>
      <c r="R5" s="397"/>
      <c r="S5" s="397"/>
      <c r="T5" s="397"/>
      <c r="U5" s="397"/>
      <c r="V5" s="589"/>
      <c r="W5" s="500"/>
      <c r="X5" s="398"/>
      <c r="Y5" s="398"/>
      <c r="Z5" s="398"/>
      <c r="AA5" s="398"/>
      <c r="AB5" s="399"/>
      <c r="AC5" s="397"/>
      <c r="AD5" s="398"/>
      <c r="AE5" s="398"/>
      <c r="AF5" s="398"/>
      <c r="AG5" s="398"/>
      <c r="AH5" s="398"/>
      <c r="AI5" s="398"/>
      <c r="AJ5" s="398"/>
      <c r="AK5" s="398"/>
      <c r="AL5" s="590"/>
      <c r="AM5" s="466" t="s">
        <v>93</v>
      </c>
      <c r="AN5" s="366"/>
      <c r="AO5" s="366"/>
      <c r="AP5" s="366"/>
      <c r="AQ5" s="366"/>
      <c r="AR5" s="366"/>
      <c r="AS5" s="366"/>
      <c r="AT5" s="367"/>
      <c r="AU5" s="467" t="s">
        <v>94</v>
      </c>
      <c r="AV5" s="468"/>
      <c r="AW5" s="468"/>
      <c r="AX5" s="468"/>
      <c r="AY5" s="423" t="s">
        <v>95</v>
      </c>
      <c r="AZ5" s="424"/>
      <c r="BA5" s="424"/>
      <c r="BB5" s="424"/>
      <c r="BC5" s="424"/>
      <c r="BD5" s="424"/>
      <c r="BE5" s="424"/>
      <c r="BF5" s="424"/>
      <c r="BG5" s="424"/>
      <c r="BH5" s="424"/>
      <c r="BI5" s="424"/>
      <c r="BJ5" s="424"/>
      <c r="BK5" s="424"/>
      <c r="BL5" s="424"/>
      <c r="BM5" s="425"/>
      <c r="BN5" s="409">
        <v>3781490</v>
      </c>
      <c r="BO5" s="410"/>
      <c r="BP5" s="410"/>
      <c r="BQ5" s="410"/>
      <c r="BR5" s="410"/>
      <c r="BS5" s="410"/>
      <c r="BT5" s="410"/>
      <c r="BU5" s="411"/>
      <c r="BV5" s="409">
        <v>3780394</v>
      </c>
      <c r="BW5" s="410"/>
      <c r="BX5" s="410"/>
      <c r="BY5" s="410"/>
      <c r="BZ5" s="410"/>
      <c r="CA5" s="410"/>
      <c r="CB5" s="410"/>
      <c r="CC5" s="411"/>
      <c r="CD5" s="449" t="s">
        <v>96</v>
      </c>
      <c r="CE5" s="369"/>
      <c r="CF5" s="369"/>
      <c r="CG5" s="369"/>
      <c r="CH5" s="369"/>
      <c r="CI5" s="369"/>
      <c r="CJ5" s="369"/>
      <c r="CK5" s="369"/>
      <c r="CL5" s="369"/>
      <c r="CM5" s="369"/>
      <c r="CN5" s="369"/>
      <c r="CO5" s="369"/>
      <c r="CP5" s="369"/>
      <c r="CQ5" s="369"/>
      <c r="CR5" s="369"/>
      <c r="CS5" s="450"/>
      <c r="CT5" s="406">
        <v>83.2</v>
      </c>
      <c r="CU5" s="407"/>
      <c r="CV5" s="407"/>
      <c r="CW5" s="407"/>
      <c r="CX5" s="407"/>
      <c r="CY5" s="407"/>
      <c r="CZ5" s="407"/>
      <c r="DA5" s="408"/>
      <c r="DB5" s="406">
        <v>93</v>
      </c>
      <c r="DC5" s="407"/>
      <c r="DD5" s="407"/>
      <c r="DE5" s="407"/>
      <c r="DF5" s="407"/>
      <c r="DG5" s="407"/>
      <c r="DH5" s="407"/>
      <c r="DI5" s="408"/>
    </row>
    <row r="6" spans="1:119" ht="18.75" customHeight="1" x14ac:dyDescent="0.2">
      <c r="A6" s="172"/>
      <c r="B6" s="555" t="s">
        <v>97</v>
      </c>
      <c r="C6" s="396"/>
      <c r="D6" s="396"/>
      <c r="E6" s="556"/>
      <c r="F6" s="556"/>
      <c r="G6" s="556"/>
      <c r="H6" s="556"/>
      <c r="I6" s="556"/>
      <c r="J6" s="556"/>
      <c r="K6" s="556"/>
      <c r="L6" s="556" t="s">
        <v>98</v>
      </c>
      <c r="M6" s="556"/>
      <c r="N6" s="556"/>
      <c r="O6" s="556"/>
      <c r="P6" s="556"/>
      <c r="Q6" s="556"/>
      <c r="R6" s="394"/>
      <c r="S6" s="394"/>
      <c r="T6" s="394"/>
      <c r="U6" s="394"/>
      <c r="V6" s="562"/>
      <c r="W6" s="499" t="s">
        <v>99</v>
      </c>
      <c r="X6" s="395"/>
      <c r="Y6" s="395"/>
      <c r="Z6" s="395"/>
      <c r="AA6" s="395"/>
      <c r="AB6" s="396"/>
      <c r="AC6" s="567" t="s">
        <v>100</v>
      </c>
      <c r="AD6" s="568"/>
      <c r="AE6" s="568"/>
      <c r="AF6" s="568"/>
      <c r="AG6" s="568"/>
      <c r="AH6" s="568"/>
      <c r="AI6" s="568"/>
      <c r="AJ6" s="568"/>
      <c r="AK6" s="568"/>
      <c r="AL6" s="569"/>
      <c r="AM6" s="466" t="s">
        <v>101</v>
      </c>
      <c r="AN6" s="366"/>
      <c r="AO6" s="366"/>
      <c r="AP6" s="366"/>
      <c r="AQ6" s="366"/>
      <c r="AR6" s="366"/>
      <c r="AS6" s="366"/>
      <c r="AT6" s="367"/>
      <c r="AU6" s="467" t="s">
        <v>94</v>
      </c>
      <c r="AV6" s="468"/>
      <c r="AW6" s="468"/>
      <c r="AX6" s="468"/>
      <c r="AY6" s="423" t="s">
        <v>102</v>
      </c>
      <c r="AZ6" s="424"/>
      <c r="BA6" s="424"/>
      <c r="BB6" s="424"/>
      <c r="BC6" s="424"/>
      <c r="BD6" s="424"/>
      <c r="BE6" s="424"/>
      <c r="BF6" s="424"/>
      <c r="BG6" s="424"/>
      <c r="BH6" s="424"/>
      <c r="BI6" s="424"/>
      <c r="BJ6" s="424"/>
      <c r="BK6" s="424"/>
      <c r="BL6" s="424"/>
      <c r="BM6" s="425"/>
      <c r="BN6" s="409">
        <v>57300</v>
      </c>
      <c r="BO6" s="410"/>
      <c r="BP6" s="410"/>
      <c r="BQ6" s="410"/>
      <c r="BR6" s="410"/>
      <c r="BS6" s="410"/>
      <c r="BT6" s="410"/>
      <c r="BU6" s="411"/>
      <c r="BV6" s="409">
        <v>81201</v>
      </c>
      <c r="BW6" s="410"/>
      <c r="BX6" s="410"/>
      <c r="BY6" s="410"/>
      <c r="BZ6" s="410"/>
      <c r="CA6" s="410"/>
      <c r="CB6" s="410"/>
      <c r="CC6" s="411"/>
      <c r="CD6" s="449" t="s">
        <v>103</v>
      </c>
      <c r="CE6" s="369"/>
      <c r="CF6" s="369"/>
      <c r="CG6" s="369"/>
      <c r="CH6" s="369"/>
      <c r="CI6" s="369"/>
      <c r="CJ6" s="369"/>
      <c r="CK6" s="369"/>
      <c r="CL6" s="369"/>
      <c r="CM6" s="369"/>
      <c r="CN6" s="369"/>
      <c r="CO6" s="369"/>
      <c r="CP6" s="369"/>
      <c r="CQ6" s="369"/>
      <c r="CR6" s="369"/>
      <c r="CS6" s="450"/>
      <c r="CT6" s="552">
        <v>86.1</v>
      </c>
      <c r="CU6" s="553"/>
      <c r="CV6" s="553"/>
      <c r="CW6" s="553"/>
      <c r="CX6" s="553"/>
      <c r="CY6" s="553"/>
      <c r="CZ6" s="553"/>
      <c r="DA6" s="554"/>
      <c r="DB6" s="552">
        <v>95.7</v>
      </c>
      <c r="DC6" s="553"/>
      <c r="DD6" s="553"/>
      <c r="DE6" s="553"/>
      <c r="DF6" s="553"/>
      <c r="DG6" s="553"/>
      <c r="DH6" s="553"/>
      <c r="DI6" s="554"/>
    </row>
    <row r="7" spans="1:119" ht="18.75" customHeight="1" x14ac:dyDescent="0.2">
      <c r="A7" s="172"/>
      <c r="B7" s="557"/>
      <c r="C7" s="558"/>
      <c r="D7" s="558"/>
      <c r="E7" s="559"/>
      <c r="F7" s="559"/>
      <c r="G7" s="559"/>
      <c r="H7" s="559"/>
      <c r="I7" s="559"/>
      <c r="J7" s="559"/>
      <c r="K7" s="559"/>
      <c r="L7" s="559"/>
      <c r="M7" s="559"/>
      <c r="N7" s="559"/>
      <c r="O7" s="559"/>
      <c r="P7" s="559"/>
      <c r="Q7" s="559"/>
      <c r="R7" s="563"/>
      <c r="S7" s="563"/>
      <c r="T7" s="563"/>
      <c r="U7" s="563"/>
      <c r="V7" s="564"/>
      <c r="W7" s="550"/>
      <c r="X7" s="360"/>
      <c r="Y7" s="360"/>
      <c r="Z7" s="360"/>
      <c r="AA7" s="360"/>
      <c r="AB7" s="558"/>
      <c r="AC7" s="570"/>
      <c r="AD7" s="361"/>
      <c r="AE7" s="361"/>
      <c r="AF7" s="361"/>
      <c r="AG7" s="361"/>
      <c r="AH7" s="361"/>
      <c r="AI7" s="361"/>
      <c r="AJ7" s="361"/>
      <c r="AK7" s="361"/>
      <c r="AL7" s="571"/>
      <c r="AM7" s="466" t="s">
        <v>104</v>
      </c>
      <c r="AN7" s="366"/>
      <c r="AO7" s="366"/>
      <c r="AP7" s="366"/>
      <c r="AQ7" s="366"/>
      <c r="AR7" s="366"/>
      <c r="AS7" s="366"/>
      <c r="AT7" s="367"/>
      <c r="AU7" s="467" t="s">
        <v>94</v>
      </c>
      <c r="AV7" s="468"/>
      <c r="AW7" s="468"/>
      <c r="AX7" s="468"/>
      <c r="AY7" s="423" t="s">
        <v>105</v>
      </c>
      <c r="AZ7" s="424"/>
      <c r="BA7" s="424"/>
      <c r="BB7" s="424"/>
      <c r="BC7" s="424"/>
      <c r="BD7" s="424"/>
      <c r="BE7" s="424"/>
      <c r="BF7" s="424"/>
      <c r="BG7" s="424"/>
      <c r="BH7" s="424"/>
      <c r="BI7" s="424"/>
      <c r="BJ7" s="424"/>
      <c r="BK7" s="424"/>
      <c r="BL7" s="424"/>
      <c r="BM7" s="425"/>
      <c r="BN7" s="409">
        <v>16957</v>
      </c>
      <c r="BO7" s="410"/>
      <c r="BP7" s="410"/>
      <c r="BQ7" s="410"/>
      <c r="BR7" s="410"/>
      <c r="BS7" s="410"/>
      <c r="BT7" s="410"/>
      <c r="BU7" s="411"/>
      <c r="BV7" s="409">
        <v>38103</v>
      </c>
      <c r="BW7" s="410"/>
      <c r="BX7" s="410"/>
      <c r="BY7" s="410"/>
      <c r="BZ7" s="410"/>
      <c r="CA7" s="410"/>
      <c r="CB7" s="410"/>
      <c r="CC7" s="411"/>
      <c r="CD7" s="449" t="s">
        <v>106</v>
      </c>
      <c r="CE7" s="369"/>
      <c r="CF7" s="369"/>
      <c r="CG7" s="369"/>
      <c r="CH7" s="369"/>
      <c r="CI7" s="369"/>
      <c r="CJ7" s="369"/>
      <c r="CK7" s="369"/>
      <c r="CL7" s="369"/>
      <c r="CM7" s="369"/>
      <c r="CN7" s="369"/>
      <c r="CO7" s="369"/>
      <c r="CP7" s="369"/>
      <c r="CQ7" s="369"/>
      <c r="CR7" s="369"/>
      <c r="CS7" s="450"/>
      <c r="CT7" s="409">
        <v>2360603</v>
      </c>
      <c r="CU7" s="410"/>
      <c r="CV7" s="410"/>
      <c r="CW7" s="410"/>
      <c r="CX7" s="410"/>
      <c r="CY7" s="410"/>
      <c r="CZ7" s="410"/>
      <c r="DA7" s="411"/>
      <c r="DB7" s="409">
        <v>2102064</v>
      </c>
      <c r="DC7" s="410"/>
      <c r="DD7" s="410"/>
      <c r="DE7" s="410"/>
      <c r="DF7" s="410"/>
      <c r="DG7" s="410"/>
      <c r="DH7" s="410"/>
      <c r="DI7" s="411"/>
    </row>
    <row r="8" spans="1:119" ht="18.75" customHeight="1" thickBot="1" x14ac:dyDescent="0.25">
      <c r="A8" s="172"/>
      <c r="B8" s="560"/>
      <c r="C8" s="505"/>
      <c r="D8" s="505"/>
      <c r="E8" s="561"/>
      <c r="F8" s="561"/>
      <c r="G8" s="561"/>
      <c r="H8" s="561"/>
      <c r="I8" s="561"/>
      <c r="J8" s="561"/>
      <c r="K8" s="561"/>
      <c r="L8" s="561"/>
      <c r="M8" s="561"/>
      <c r="N8" s="561"/>
      <c r="O8" s="561"/>
      <c r="P8" s="561"/>
      <c r="Q8" s="561"/>
      <c r="R8" s="565"/>
      <c r="S8" s="565"/>
      <c r="T8" s="565"/>
      <c r="U8" s="565"/>
      <c r="V8" s="566"/>
      <c r="W8" s="480"/>
      <c r="X8" s="481"/>
      <c r="Y8" s="481"/>
      <c r="Z8" s="481"/>
      <c r="AA8" s="481"/>
      <c r="AB8" s="505"/>
      <c r="AC8" s="572"/>
      <c r="AD8" s="573"/>
      <c r="AE8" s="573"/>
      <c r="AF8" s="573"/>
      <c r="AG8" s="573"/>
      <c r="AH8" s="573"/>
      <c r="AI8" s="573"/>
      <c r="AJ8" s="573"/>
      <c r="AK8" s="573"/>
      <c r="AL8" s="574"/>
      <c r="AM8" s="466" t="s">
        <v>107</v>
      </c>
      <c r="AN8" s="366"/>
      <c r="AO8" s="366"/>
      <c r="AP8" s="366"/>
      <c r="AQ8" s="366"/>
      <c r="AR8" s="366"/>
      <c r="AS8" s="366"/>
      <c r="AT8" s="367"/>
      <c r="AU8" s="467" t="s">
        <v>108</v>
      </c>
      <c r="AV8" s="468"/>
      <c r="AW8" s="468"/>
      <c r="AX8" s="468"/>
      <c r="AY8" s="423" t="s">
        <v>109</v>
      </c>
      <c r="AZ8" s="424"/>
      <c r="BA8" s="424"/>
      <c r="BB8" s="424"/>
      <c r="BC8" s="424"/>
      <c r="BD8" s="424"/>
      <c r="BE8" s="424"/>
      <c r="BF8" s="424"/>
      <c r="BG8" s="424"/>
      <c r="BH8" s="424"/>
      <c r="BI8" s="424"/>
      <c r="BJ8" s="424"/>
      <c r="BK8" s="424"/>
      <c r="BL8" s="424"/>
      <c r="BM8" s="425"/>
      <c r="BN8" s="409">
        <v>40343</v>
      </c>
      <c r="BO8" s="410"/>
      <c r="BP8" s="410"/>
      <c r="BQ8" s="410"/>
      <c r="BR8" s="410"/>
      <c r="BS8" s="410"/>
      <c r="BT8" s="410"/>
      <c r="BU8" s="411"/>
      <c r="BV8" s="409">
        <v>43098</v>
      </c>
      <c r="BW8" s="410"/>
      <c r="BX8" s="410"/>
      <c r="BY8" s="410"/>
      <c r="BZ8" s="410"/>
      <c r="CA8" s="410"/>
      <c r="CB8" s="410"/>
      <c r="CC8" s="411"/>
      <c r="CD8" s="449" t="s">
        <v>110</v>
      </c>
      <c r="CE8" s="369"/>
      <c r="CF8" s="369"/>
      <c r="CG8" s="369"/>
      <c r="CH8" s="369"/>
      <c r="CI8" s="369"/>
      <c r="CJ8" s="369"/>
      <c r="CK8" s="369"/>
      <c r="CL8" s="369"/>
      <c r="CM8" s="369"/>
      <c r="CN8" s="369"/>
      <c r="CO8" s="369"/>
      <c r="CP8" s="369"/>
      <c r="CQ8" s="369"/>
      <c r="CR8" s="369"/>
      <c r="CS8" s="450"/>
      <c r="CT8" s="512">
        <v>0.19</v>
      </c>
      <c r="CU8" s="513"/>
      <c r="CV8" s="513"/>
      <c r="CW8" s="513"/>
      <c r="CX8" s="513"/>
      <c r="CY8" s="513"/>
      <c r="CZ8" s="513"/>
      <c r="DA8" s="514"/>
      <c r="DB8" s="512">
        <v>0.21</v>
      </c>
      <c r="DC8" s="513"/>
      <c r="DD8" s="513"/>
      <c r="DE8" s="513"/>
      <c r="DF8" s="513"/>
      <c r="DG8" s="513"/>
      <c r="DH8" s="513"/>
      <c r="DI8" s="514"/>
    </row>
    <row r="9" spans="1:119" ht="18.75" customHeight="1" thickBot="1" x14ac:dyDescent="0.25">
      <c r="A9" s="172"/>
      <c r="B9" s="541" t="s">
        <v>111</v>
      </c>
      <c r="C9" s="542"/>
      <c r="D9" s="542"/>
      <c r="E9" s="542"/>
      <c r="F9" s="542"/>
      <c r="G9" s="542"/>
      <c r="H9" s="542"/>
      <c r="I9" s="542"/>
      <c r="J9" s="542"/>
      <c r="K9" s="460"/>
      <c r="L9" s="543" t="s">
        <v>112</v>
      </c>
      <c r="M9" s="544"/>
      <c r="N9" s="544"/>
      <c r="O9" s="544"/>
      <c r="P9" s="544"/>
      <c r="Q9" s="545"/>
      <c r="R9" s="546">
        <v>3478</v>
      </c>
      <c r="S9" s="547"/>
      <c r="T9" s="547"/>
      <c r="U9" s="547"/>
      <c r="V9" s="548"/>
      <c r="W9" s="478" t="s">
        <v>113</v>
      </c>
      <c r="X9" s="479"/>
      <c r="Y9" s="479"/>
      <c r="Z9" s="479"/>
      <c r="AA9" s="479"/>
      <c r="AB9" s="479"/>
      <c r="AC9" s="479"/>
      <c r="AD9" s="479"/>
      <c r="AE9" s="479"/>
      <c r="AF9" s="479"/>
      <c r="AG9" s="479"/>
      <c r="AH9" s="479"/>
      <c r="AI9" s="479"/>
      <c r="AJ9" s="479"/>
      <c r="AK9" s="479"/>
      <c r="AL9" s="549"/>
      <c r="AM9" s="466" t="s">
        <v>114</v>
      </c>
      <c r="AN9" s="366"/>
      <c r="AO9" s="366"/>
      <c r="AP9" s="366"/>
      <c r="AQ9" s="366"/>
      <c r="AR9" s="366"/>
      <c r="AS9" s="366"/>
      <c r="AT9" s="367"/>
      <c r="AU9" s="467" t="s">
        <v>94</v>
      </c>
      <c r="AV9" s="468"/>
      <c r="AW9" s="468"/>
      <c r="AX9" s="468"/>
      <c r="AY9" s="423" t="s">
        <v>115</v>
      </c>
      <c r="AZ9" s="424"/>
      <c r="BA9" s="424"/>
      <c r="BB9" s="424"/>
      <c r="BC9" s="424"/>
      <c r="BD9" s="424"/>
      <c r="BE9" s="424"/>
      <c r="BF9" s="424"/>
      <c r="BG9" s="424"/>
      <c r="BH9" s="424"/>
      <c r="BI9" s="424"/>
      <c r="BJ9" s="424"/>
      <c r="BK9" s="424"/>
      <c r="BL9" s="424"/>
      <c r="BM9" s="425"/>
      <c r="BN9" s="409">
        <v>-2755</v>
      </c>
      <c r="BO9" s="410"/>
      <c r="BP9" s="410"/>
      <c r="BQ9" s="410"/>
      <c r="BR9" s="410"/>
      <c r="BS9" s="410"/>
      <c r="BT9" s="410"/>
      <c r="BU9" s="411"/>
      <c r="BV9" s="409">
        <v>-19920</v>
      </c>
      <c r="BW9" s="410"/>
      <c r="BX9" s="410"/>
      <c r="BY9" s="410"/>
      <c r="BZ9" s="410"/>
      <c r="CA9" s="410"/>
      <c r="CB9" s="410"/>
      <c r="CC9" s="411"/>
      <c r="CD9" s="449" t="s">
        <v>116</v>
      </c>
      <c r="CE9" s="369"/>
      <c r="CF9" s="369"/>
      <c r="CG9" s="369"/>
      <c r="CH9" s="369"/>
      <c r="CI9" s="369"/>
      <c r="CJ9" s="369"/>
      <c r="CK9" s="369"/>
      <c r="CL9" s="369"/>
      <c r="CM9" s="369"/>
      <c r="CN9" s="369"/>
      <c r="CO9" s="369"/>
      <c r="CP9" s="369"/>
      <c r="CQ9" s="369"/>
      <c r="CR9" s="369"/>
      <c r="CS9" s="450"/>
      <c r="CT9" s="406">
        <v>12.6</v>
      </c>
      <c r="CU9" s="407"/>
      <c r="CV9" s="407"/>
      <c r="CW9" s="407"/>
      <c r="CX9" s="407"/>
      <c r="CY9" s="407"/>
      <c r="CZ9" s="407"/>
      <c r="DA9" s="408"/>
      <c r="DB9" s="406">
        <v>13.1</v>
      </c>
      <c r="DC9" s="407"/>
      <c r="DD9" s="407"/>
      <c r="DE9" s="407"/>
      <c r="DF9" s="407"/>
      <c r="DG9" s="407"/>
      <c r="DH9" s="407"/>
      <c r="DI9" s="408"/>
    </row>
    <row r="10" spans="1:119" ht="18.75" customHeight="1" thickBot="1" x14ac:dyDescent="0.25">
      <c r="A10" s="172"/>
      <c r="B10" s="541"/>
      <c r="C10" s="542"/>
      <c r="D10" s="542"/>
      <c r="E10" s="542"/>
      <c r="F10" s="542"/>
      <c r="G10" s="542"/>
      <c r="H10" s="542"/>
      <c r="I10" s="542"/>
      <c r="J10" s="542"/>
      <c r="K10" s="460"/>
      <c r="L10" s="365" t="s">
        <v>117</v>
      </c>
      <c r="M10" s="366"/>
      <c r="N10" s="366"/>
      <c r="O10" s="366"/>
      <c r="P10" s="366"/>
      <c r="Q10" s="367"/>
      <c r="R10" s="362">
        <v>3956</v>
      </c>
      <c r="S10" s="363"/>
      <c r="T10" s="363"/>
      <c r="U10" s="363"/>
      <c r="V10" s="422"/>
      <c r="W10" s="550"/>
      <c r="X10" s="360"/>
      <c r="Y10" s="360"/>
      <c r="Z10" s="360"/>
      <c r="AA10" s="360"/>
      <c r="AB10" s="360"/>
      <c r="AC10" s="360"/>
      <c r="AD10" s="360"/>
      <c r="AE10" s="360"/>
      <c r="AF10" s="360"/>
      <c r="AG10" s="360"/>
      <c r="AH10" s="360"/>
      <c r="AI10" s="360"/>
      <c r="AJ10" s="360"/>
      <c r="AK10" s="360"/>
      <c r="AL10" s="551"/>
      <c r="AM10" s="466" t="s">
        <v>118</v>
      </c>
      <c r="AN10" s="366"/>
      <c r="AO10" s="366"/>
      <c r="AP10" s="366"/>
      <c r="AQ10" s="366"/>
      <c r="AR10" s="366"/>
      <c r="AS10" s="366"/>
      <c r="AT10" s="367"/>
      <c r="AU10" s="467" t="s">
        <v>119</v>
      </c>
      <c r="AV10" s="468"/>
      <c r="AW10" s="468"/>
      <c r="AX10" s="468"/>
      <c r="AY10" s="423" t="s">
        <v>120</v>
      </c>
      <c r="AZ10" s="424"/>
      <c r="BA10" s="424"/>
      <c r="BB10" s="424"/>
      <c r="BC10" s="424"/>
      <c r="BD10" s="424"/>
      <c r="BE10" s="424"/>
      <c r="BF10" s="424"/>
      <c r="BG10" s="424"/>
      <c r="BH10" s="424"/>
      <c r="BI10" s="424"/>
      <c r="BJ10" s="424"/>
      <c r="BK10" s="424"/>
      <c r="BL10" s="424"/>
      <c r="BM10" s="425"/>
      <c r="BN10" s="409">
        <v>21561</v>
      </c>
      <c r="BO10" s="410"/>
      <c r="BP10" s="410"/>
      <c r="BQ10" s="410"/>
      <c r="BR10" s="410"/>
      <c r="BS10" s="410"/>
      <c r="BT10" s="410"/>
      <c r="BU10" s="411"/>
      <c r="BV10" s="409">
        <v>31533</v>
      </c>
      <c r="BW10" s="410"/>
      <c r="BX10" s="410"/>
      <c r="BY10" s="410"/>
      <c r="BZ10" s="410"/>
      <c r="CA10" s="410"/>
      <c r="CB10" s="410"/>
      <c r="CC10" s="411"/>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41"/>
      <c r="C11" s="542"/>
      <c r="D11" s="542"/>
      <c r="E11" s="542"/>
      <c r="F11" s="542"/>
      <c r="G11" s="542"/>
      <c r="H11" s="542"/>
      <c r="I11" s="542"/>
      <c r="J11" s="542"/>
      <c r="K11" s="460"/>
      <c r="L11" s="370" t="s">
        <v>122</v>
      </c>
      <c r="M11" s="371"/>
      <c r="N11" s="371"/>
      <c r="O11" s="371"/>
      <c r="P11" s="371"/>
      <c r="Q11" s="372"/>
      <c r="R11" s="538" t="s">
        <v>123</v>
      </c>
      <c r="S11" s="539"/>
      <c r="T11" s="539"/>
      <c r="U11" s="539"/>
      <c r="V11" s="540"/>
      <c r="W11" s="550"/>
      <c r="X11" s="360"/>
      <c r="Y11" s="360"/>
      <c r="Z11" s="360"/>
      <c r="AA11" s="360"/>
      <c r="AB11" s="360"/>
      <c r="AC11" s="360"/>
      <c r="AD11" s="360"/>
      <c r="AE11" s="360"/>
      <c r="AF11" s="360"/>
      <c r="AG11" s="360"/>
      <c r="AH11" s="360"/>
      <c r="AI11" s="360"/>
      <c r="AJ11" s="360"/>
      <c r="AK11" s="360"/>
      <c r="AL11" s="551"/>
      <c r="AM11" s="466" t="s">
        <v>124</v>
      </c>
      <c r="AN11" s="366"/>
      <c r="AO11" s="366"/>
      <c r="AP11" s="366"/>
      <c r="AQ11" s="366"/>
      <c r="AR11" s="366"/>
      <c r="AS11" s="366"/>
      <c r="AT11" s="367"/>
      <c r="AU11" s="467" t="s">
        <v>125</v>
      </c>
      <c r="AV11" s="468"/>
      <c r="AW11" s="468"/>
      <c r="AX11" s="468"/>
      <c r="AY11" s="423" t="s">
        <v>126</v>
      </c>
      <c r="AZ11" s="424"/>
      <c r="BA11" s="424"/>
      <c r="BB11" s="424"/>
      <c r="BC11" s="424"/>
      <c r="BD11" s="424"/>
      <c r="BE11" s="424"/>
      <c r="BF11" s="424"/>
      <c r="BG11" s="424"/>
      <c r="BH11" s="424"/>
      <c r="BI11" s="424"/>
      <c r="BJ11" s="424"/>
      <c r="BK11" s="424"/>
      <c r="BL11" s="424"/>
      <c r="BM11" s="425"/>
      <c r="BN11" s="409">
        <v>0</v>
      </c>
      <c r="BO11" s="410"/>
      <c r="BP11" s="410"/>
      <c r="BQ11" s="410"/>
      <c r="BR11" s="410"/>
      <c r="BS11" s="410"/>
      <c r="BT11" s="410"/>
      <c r="BU11" s="411"/>
      <c r="BV11" s="409">
        <v>0</v>
      </c>
      <c r="BW11" s="410"/>
      <c r="BX11" s="410"/>
      <c r="BY11" s="410"/>
      <c r="BZ11" s="410"/>
      <c r="CA11" s="410"/>
      <c r="CB11" s="410"/>
      <c r="CC11" s="411"/>
      <c r="CD11" s="449" t="s">
        <v>127</v>
      </c>
      <c r="CE11" s="369"/>
      <c r="CF11" s="369"/>
      <c r="CG11" s="369"/>
      <c r="CH11" s="369"/>
      <c r="CI11" s="369"/>
      <c r="CJ11" s="369"/>
      <c r="CK11" s="369"/>
      <c r="CL11" s="369"/>
      <c r="CM11" s="369"/>
      <c r="CN11" s="369"/>
      <c r="CO11" s="369"/>
      <c r="CP11" s="369"/>
      <c r="CQ11" s="369"/>
      <c r="CR11" s="369"/>
      <c r="CS11" s="450"/>
      <c r="CT11" s="512" t="s">
        <v>128</v>
      </c>
      <c r="CU11" s="513"/>
      <c r="CV11" s="513"/>
      <c r="CW11" s="513"/>
      <c r="CX11" s="513"/>
      <c r="CY11" s="513"/>
      <c r="CZ11" s="513"/>
      <c r="DA11" s="514"/>
      <c r="DB11" s="512" t="s">
        <v>128</v>
      </c>
      <c r="DC11" s="513"/>
      <c r="DD11" s="513"/>
      <c r="DE11" s="513"/>
      <c r="DF11" s="513"/>
      <c r="DG11" s="513"/>
      <c r="DH11" s="513"/>
      <c r="DI11" s="514"/>
    </row>
    <row r="12" spans="1:119" ht="18.75" customHeight="1" x14ac:dyDescent="0.2">
      <c r="A12" s="172"/>
      <c r="B12" s="515" t="s">
        <v>129</v>
      </c>
      <c r="C12" s="516"/>
      <c r="D12" s="516"/>
      <c r="E12" s="516"/>
      <c r="F12" s="516"/>
      <c r="G12" s="516"/>
      <c r="H12" s="516"/>
      <c r="I12" s="516"/>
      <c r="J12" s="516"/>
      <c r="K12" s="517"/>
      <c r="L12" s="524" t="s">
        <v>130</v>
      </c>
      <c r="M12" s="525"/>
      <c r="N12" s="525"/>
      <c r="O12" s="525"/>
      <c r="P12" s="525"/>
      <c r="Q12" s="526"/>
      <c r="R12" s="527">
        <v>3689</v>
      </c>
      <c r="S12" s="528"/>
      <c r="T12" s="528"/>
      <c r="U12" s="528"/>
      <c r="V12" s="529"/>
      <c r="W12" s="530" t="s">
        <v>1</v>
      </c>
      <c r="X12" s="468"/>
      <c r="Y12" s="468"/>
      <c r="Z12" s="468"/>
      <c r="AA12" s="468"/>
      <c r="AB12" s="531"/>
      <c r="AC12" s="532" t="s">
        <v>131</v>
      </c>
      <c r="AD12" s="533"/>
      <c r="AE12" s="533"/>
      <c r="AF12" s="533"/>
      <c r="AG12" s="534"/>
      <c r="AH12" s="532" t="s">
        <v>132</v>
      </c>
      <c r="AI12" s="533"/>
      <c r="AJ12" s="533"/>
      <c r="AK12" s="533"/>
      <c r="AL12" s="535"/>
      <c r="AM12" s="466" t="s">
        <v>133</v>
      </c>
      <c r="AN12" s="366"/>
      <c r="AO12" s="366"/>
      <c r="AP12" s="366"/>
      <c r="AQ12" s="366"/>
      <c r="AR12" s="366"/>
      <c r="AS12" s="366"/>
      <c r="AT12" s="367"/>
      <c r="AU12" s="467" t="s">
        <v>134</v>
      </c>
      <c r="AV12" s="468"/>
      <c r="AW12" s="468"/>
      <c r="AX12" s="468"/>
      <c r="AY12" s="423" t="s">
        <v>135</v>
      </c>
      <c r="AZ12" s="424"/>
      <c r="BA12" s="424"/>
      <c r="BB12" s="424"/>
      <c r="BC12" s="424"/>
      <c r="BD12" s="424"/>
      <c r="BE12" s="424"/>
      <c r="BF12" s="424"/>
      <c r="BG12" s="424"/>
      <c r="BH12" s="424"/>
      <c r="BI12" s="424"/>
      <c r="BJ12" s="424"/>
      <c r="BK12" s="424"/>
      <c r="BL12" s="424"/>
      <c r="BM12" s="425"/>
      <c r="BN12" s="409">
        <v>0</v>
      </c>
      <c r="BO12" s="410"/>
      <c r="BP12" s="410"/>
      <c r="BQ12" s="410"/>
      <c r="BR12" s="410"/>
      <c r="BS12" s="410"/>
      <c r="BT12" s="410"/>
      <c r="BU12" s="411"/>
      <c r="BV12" s="409">
        <v>0</v>
      </c>
      <c r="BW12" s="410"/>
      <c r="BX12" s="410"/>
      <c r="BY12" s="410"/>
      <c r="BZ12" s="410"/>
      <c r="CA12" s="410"/>
      <c r="CB12" s="410"/>
      <c r="CC12" s="411"/>
      <c r="CD12" s="449" t="s">
        <v>136</v>
      </c>
      <c r="CE12" s="369"/>
      <c r="CF12" s="369"/>
      <c r="CG12" s="369"/>
      <c r="CH12" s="369"/>
      <c r="CI12" s="369"/>
      <c r="CJ12" s="369"/>
      <c r="CK12" s="369"/>
      <c r="CL12" s="369"/>
      <c r="CM12" s="369"/>
      <c r="CN12" s="369"/>
      <c r="CO12" s="369"/>
      <c r="CP12" s="369"/>
      <c r="CQ12" s="369"/>
      <c r="CR12" s="369"/>
      <c r="CS12" s="450"/>
      <c r="CT12" s="512" t="s">
        <v>137</v>
      </c>
      <c r="CU12" s="513"/>
      <c r="CV12" s="513"/>
      <c r="CW12" s="513"/>
      <c r="CX12" s="513"/>
      <c r="CY12" s="513"/>
      <c r="CZ12" s="513"/>
      <c r="DA12" s="514"/>
      <c r="DB12" s="512" t="s">
        <v>128</v>
      </c>
      <c r="DC12" s="513"/>
      <c r="DD12" s="513"/>
      <c r="DE12" s="513"/>
      <c r="DF12" s="513"/>
      <c r="DG12" s="513"/>
      <c r="DH12" s="513"/>
      <c r="DI12" s="514"/>
    </row>
    <row r="13" spans="1:119" ht="18.75" customHeight="1" x14ac:dyDescent="0.2">
      <c r="A13" s="172"/>
      <c r="B13" s="518"/>
      <c r="C13" s="519"/>
      <c r="D13" s="519"/>
      <c r="E13" s="519"/>
      <c r="F13" s="519"/>
      <c r="G13" s="519"/>
      <c r="H13" s="519"/>
      <c r="I13" s="519"/>
      <c r="J13" s="519"/>
      <c r="K13" s="520"/>
      <c r="L13" s="187"/>
      <c r="M13" s="493" t="s">
        <v>138</v>
      </c>
      <c r="N13" s="494"/>
      <c r="O13" s="494"/>
      <c r="P13" s="494"/>
      <c r="Q13" s="495"/>
      <c r="R13" s="496">
        <v>3664</v>
      </c>
      <c r="S13" s="497"/>
      <c r="T13" s="497"/>
      <c r="U13" s="497"/>
      <c r="V13" s="498"/>
      <c r="W13" s="499" t="s">
        <v>139</v>
      </c>
      <c r="X13" s="395"/>
      <c r="Y13" s="395"/>
      <c r="Z13" s="395"/>
      <c r="AA13" s="395"/>
      <c r="AB13" s="396"/>
      <c r="AC13" s="362">
        <v>428</v>
      </c>
      <c r="AD13" s="363"/>
      <c r="AE13" s="363"/>
      <c r="AF13" s="363"/>
      <c r="AG13" s="364"/>
      <c r="AH13" s="362">
        <v>482</v>
      </c>
      <c r="AI13" s="363"/>
      <c r="AJ13" s="363"/>
      <c r="AK13" s="363"/>
      <c r="AL13" s="422"/>
      <c r="AM13" s="466" t="s">
        <v>140</v>
      </c>
      <c r="AN13" s="366"/>
      <c r="AO13" s="366"/>
      <c r="AP13" s="366"/>
      <c r="AQ13" s="366"/>
      <c r="AR13" s="366"/>
      <c r="AS13" s="366"/>
      <c r="AT13" s="367"/>
      <c r="AU13" s="467" t="s">
        <v>141</v>
      </c>
      <c r="AV13" s="468"/>
      <c r="AW13" s="468"/>
      <c r="AX13" s="468"/>
      <c r="AY13" s="423" t="s">
        <v>142</v>
      </c>
      <c r="AZ13" s="424"/>
      <c r="BA13" s="424"/>
      <c r="BB13" s="424"/>
      <c r="BC13" s="424"/>
      <c r="BD13" s="424"/>
      <c r="BE13" s="424"/>
      <c r="BF13" s="424"/>
      <c r="BG13" s="424"/>
      <c r="BH13" s="424"/>
      <c r="BI13" s="424"/>
      <c r="BJ13" s="424"/>
      <c r="BK13" s="424"/>
      <c r="BL13" s="424"/>
      <c r="BM13" s="425"/>
      <c r="BN13" s="409">
        <v>18806</v>
      </c>
      <c r="BO13" s="410"/>
      <c r="BP13" s="410"/>
      <c r="BQ13" s="410"/>
      <c r="BR13" s="410"/>
      <c r="BS13" s="410"/>
      <c r="BT13" s="410"/>
      <c r="BU13" s="411"/>
      <c r="BV13" s="409">
        <v>11613</v>
      </c>
      <c r="BW13" s="410"/>
      <c r="BX13" s="410"/>
      <c r="BY13" s="410"/>
      <c r="BZ13" s="410"/>
      <c r="CA13" s="410"/>
      <c r="CB13" s="410"/>
      <c r="CC13" s="411"/>
      <c r="CD13" s="449" t="s">
        <v>143</v>
      </c>
      <c r="CE13" s="369"/>
      <c r="CF13" s="369"/>
      <c r="CG13" s="369"/>
      <c r="CH13" s="369"/>
      <c r="CI13" s="369"/>
      <c r="CJ13" s="369"/>
      <c r="CK13" s="369"/>
      <c r="CL13" s="369"/>
      <c r="CM13" s="369"/>
      <c r="CN13" s="369"/>
      <c r="CO13" s="369"/>
      <c r="CP13" s="369"/>
      <c r="CQ13" s="369"/>
      <c r="CR13" s="369"/>
      <c r="CS13" s="450"/>
      <c r="CT13" s="406">
        <v>12.2</v>
      </c>
      <c r="CU13" s="407"/>
      <c r="CV13" s="407"/>
      <c r="CW13" s="407"/>
      <c r="CX13" s="407"/>
      <c r="CY13" s="407"/>
      <c r="CZ13" s="407"/>
      <c r="DA13" s="408"/>
      <c r="DB13" s="406">
        <v>12.7</v>
      </c>
      <c r="DC13" s="407"/>
      <c r="DD13" s="407"/>
      <c r="DE13" s="407"/>
      <c r="DF13" s="407"/>
      <c r="DG13" s="407"/>
      <c r="DH13" s="407"/>
      <c r="DI13" s="408"/>
    </row>
    <row r="14" spans="1:119" ht="18.75" customHeight="1" thickBot="1" x14ac:dyDescent="0.25">
      <c r="A14" s="172"/>
      <c r="B14" s="518"/>
      <c r="C14" s="519"/>
      <c r="D14" s="519"/>
      <c r="E14" s="519"/>
      <c r="F14" s="519"/>
      <c r="G14" s="519"/>
      <c r="H14" s="519"/>
      <c r="I14" s="519"/>
      <c r="J14" s="519"/>
      <c r="K14" s="520"/>
      <c r="L14" s="483" t="s">
        <v>144</v>
      </c>
      <c r="M14" s="536"/>
      <c r="N14" s="536"/>
      <c r="O14" s="536"/>
      <c r="P14" s="536"/>
      <c r="Q14" s="537"/>
      <c r="R14" s="496">
        <v>3768</v>
      </c>
      <c r="S14" s="497"/>
      <c r="T14" s="497"/>
      <c r="U14" s="497"/>
      <c r="V14" s="498"/>
      <c r="W14" s="500"/>
      <c r="X14" s="398"/>
      <c r="Y14" s="398"/>
      <c r="Z14" s="398"/>
      <c r="AA14" s="398"/>
      <c r="AB14" s="399"/>
      <c r="AC14" s="489">
        <v>25.1</v>
      </c>
      <c r="AD14" s="490"/>
      <c r="AE14" s="490"/>
      <c r="AF14" s="490"/>
      <c r="AG14" s="491"/>
      <c r="AH14" s="489">
        <v>25.2</v>
      </c>
      <c r="AI14" s="490"/>
      <c r="AJ14" s="490"/>
      <c r="AK14" s="490"/>
      <c r="AL14" s="492"/>
      <c r="AM14" s="466"/>
      <c r="AN14" s="366"/>
      <c r="AO14" s="366"/>
      <c r="AP14" s="366"/>
      <c r="AQ14" s="366"/>
      <c r="AR14" s="366"/>
      <c r="AS14" s="366"/>
      <c r="AT14" s="367"/>
      <c r="AU14" s="467"/>
      <c r="AV14" s="468"/>
      <c r="AW14" s="468"/>
      <c r="AX14" s="468"/>
      <c r="AY14" s="423"/>
      <c r="AZ14" s="424"/>
      <c r="BA14" s="424"/>
      <c r="BB14" s="424"/>
      <c r="BC14" s="424"/>
      <c r="BD14" s="424"/>
      <c r="BE14" s="424"/>
      <c r="BF14" s="424"/>
      <c r="BG14" s="424"/>
      <c r="BH14" s="424"/>
      <c r="BI14" s="424"/>
      <c r="BJ14" s="424"/>
      <c r="BK14" s="424"/>
      <c r="BL14" s="424"/>
      <c r="BM14" s="425"/>
      <c r="BN14" s="409"/>
      <c r="BO14" s="410"/>
      <c r="BP14" s="410"/>
      <c r="BQ14" s="410"/>
      <c r="BR14" s="410"/>
      <c r="BS14" s="410"/>
      <c r="BT14" s="410"/>
      <c r="BU14" s="411"/>
      <c r="BV14" s="409"/>
      <c r="BW14" s="410"/>
      <c r="BX14" s="410"/>
      <c r="BY14" s="410"/>
      <c r="BZ14" s="410"/>
      <c r="CA14" s="410"/>
      <c r="CB14" s="410"/>
      <c r="CC14" s="411"/>
      <c r="CD14" s="446" t="s">
        <v>145</v>
      </c>
      <c r="CE14" s="447"/>
      <c r="CF14" s="447"/>
      <c r="CG14" s="447"/>
      <c r="CH14" s="447"/>
      <c r="CI14" s="447"/>
      <c r="CJ14" s="447"/>
      <c r="CK14" s="447"/>
      <c r="CL14" s="447"/>
      <c r="CM14" s="447"/>
      <c r="CN14" s="447"/>
      <c r="CO14" s="447"/>
      <c r="CP14" s="447"/>
      <c r="CQ14" s="447"/>
      <c r="CR14" s="447"/>
      <c r="CS14" s="448"/>
      <c r="CT14" s="506">
        <v>30.6</v>
      </c>
      <c r="CU14" s="507"/>
      <c r="CV14" s="507"/>
      <c r="CW14" s="507"/>
      <c r="CX14" s="507"/>
      <c r="CY14" s="507"/>
      <c r="CZ14" s="507"/>
      <c r="DA14" s="508"/>
      <c r="DB14" s="506">
        <v>63.1</v>
      </c>
      <c r="DC14" s="507"/>
      <c r="DD14" s="507"/>
      <c r="DE14" s="507"/>
      <c r="DF14" s="507"/>
      <c r="DG14" s="507"/>
      <c r="DH14" s="507"/>
      <c r="DI14" s="508"/>
    </row>
    <row r="15" spans="1:119" ht="18.75" customHeight="1" x14ac:dyDescent="0.2">
      <c r="A15" s="172"/>
      <c r="B15" s="518"/>
      <c r="C15" s="519"/>
      <c r="D15" s="519"/>
      <c r="E15" s="519"/>
      <c r="F15" s="519"/>
      <c r="G15" s="519"/>
      <c r="H15" s="519"/>
      <c r="I15" s="519"/>
      <c r="J15" s="519"/>
      <c r="K15" s="520"/>
      <c r="L15" s="187"/>
      <c r="M15" s="493" t="s">
        <v>146</v>
      </c>
      <c r="N15" s="494"/>
      <c r="O15" s="494"/>
      <c r="P15" s="494"/>
      <c r="Q15" s="495"/>
      <c r="R15" s="496">
        <v>3745</v>
      </c>
      <c r="S15" s="497"/>
      <c r="T15" s="497"/>
      <c r="U15" s="497"/>
      <c r="V15" s="498"/>
      <c r="W15" s="499" t="s">
        <v>147</v>
      </c>
      <c r="X15" s="395"/>
      <c r="Y15" s="395"/>
      <c r="Z15" s="395"/>
      <c r="AA15" s="395"/>
      <c r="AB15" s="396"/>
      <c r="AC15" s="362">
        <v>345</v>
      </c>
      <c r="AD15" s="363"/>
      <c r="AE15" s="363"/>
      <c r="AF15" s="363"/>
      <c r="AG15" s="364"/>
      <c r="AH15" s="362">
        <v>407</v>
      </c>
      <c r="AI15" s="363"/>
      <c r="AJ15" s="363"/>
      <c r="AK15" s="363"/>
      <c r="AL15" s="422"/>
      <c r="AM15" s="466"/>
      <c r="AN15" s="366"/>
      <c r="AO15" s="366"/>
      <c r="AP15" s="366"/>
      <c r="AQ15" s="366"/>
      <c r="AR15" s="366"/>
      <c r="AS15" s="366"/>
      <c r="AT15" s="367"/>
      <c r="AU15" s="467"/>
      <c r="AV15" s="468"/>
      <c r="AW15" s="468"/>
      <c r="AX15" s="468"/>
      <c r="AY15" s="435" t="s">
        <v>148</v>
      </c>
      <c r="AZ15" s="436"/>
      <c r="BA15" s="436"/>
      <c r="BB15" s="436"/>
      <c r="BC15" s="436"/>
      <c r="BD15" s="436"/>
      <c r="BE15" s="436"/>
      <c r="BF15" s="436"/>
      <c r="BG15" s="436"/>
      <c r="BH15" s="436"/>
      <c r="BI15" s="436"/>
      <c r="BJ15" s="436"/>
      <c r="BK15" s="436"/>
      <c r="BL15" s="436"/>
      <c r="BM15" s="437"/>
      <c r="BN15" s="438">
        <v>382861</v>
      </c>
      <c r="BO15" s="439"/>
      <c r="BP15" s="439"/>
      <c r="BQ15" s="439"/>
      <c r="BR15" s="439"/>
      <c r="BS15" s="439"/>
      <c r="BT15" s="439"/>
      <c r="BU15" s="440"/>
      <c r="BV15" s="438">
        <v>395364</v>
      </c>
      <c r="BW15" s="439"/>
      <c r="BX15" s="439"/>
      <c r="BY15" s="439"/>
      <c r="BZ15" s="439"/>
      <c r="CA15" s="439"/>
      <c r="CB15" s="439"/>
      <c r="CC15" s="440"/>
      <c r="CD15" s="509" t="s">
        <v>149</v>
      </c>
      <c r="CE15" s="510"/>
      <c r="CF15" s="510"/>
      <c r="CG15" s="510"/>
      <c r="CH15" s="510"/>
      <c r="CI15" s="510"/>
      <c r="CJ15" s="510"/>
      <c r="CK15" s="510"/>
      <c r="CL15" s="510"/>
      <c r="CM15" s="510"/>
      <c r="CN15" s="510"/>
      <c r="CO15" s="510"/>
      <c r="CP15" s="510"/>
      <c r="CQ15" s="510"/>
      <c r="CR15" s="510"/>
      <c r="CS15" s="51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18"/>
      <c r="C16" s="519"/>
      <c r="D16" s="519"/>
      <c r="E16" s="519"/>
      <c r="F16" s="519"/>
      <c r="G16" s="519"/>
      <c r="H16" s="519"/>
      <c r="I16" s="519"/>
      <c r="J16" s="519"/>
      <c r="K16" s="520"/>
      <c r="L16" s="483" t="s">
        <v>150</v>
      </c>
      <c r="M16" s="484"/>
      <c r="N16" s="484"/>
      <c r="O16" s="484"/>
      <c r="P16" s="484"/>
      <c r="Q16" s="485"/>
      <c r="R16" s="486" t="s">
        <v>151</v>
      </c>
      <c r="S16" s="487"/>
      <c r="T16" s="487"/>
      <c r="U16" s="487"/>
      <c r="V16" s="488"/>
      <c r="W16" s="500"/>
      <c r="X16" s="398"/>
      <c r="Y16" s="398"/>
      <c r="Z16" s="398"/>
      <c r="AA16" s="398"/>
      <c r="AB16" s="399"/>
      <c r="AC16" s="489">
        <v>20.2</v>
      </c>
      <c r="AD16" s="490"/>
      <c r="AE16" s="490"/>
      <c r="AF16" s="490"/>
      <c r="AG16" s="491"/>
      <c r="AH16" s="489">
        <v>21.3</v>
      </c>
      <c r="AI16" s="490"/>
      <c r="AJ16" s="490"/>
      <c r="AK16" s="490"/>
      <c r="AL16" s="492"/>
      <c r="AM16" s="466"/>
      <c r="AN16" s="366"/>
      <c r="AO16" s="366"/>
      <c r="AP16" s="366"/>
      <c r="AQ16" s="366"/>
      <c r="AR16" s="366"/>
      <c r="AS16" s="366"/>
      <c r="AT16" s="367"/>
      <c r="AU16" s="467"/>
      <c r="AV16" s="468"/>
      <c r="AW16" s="468"/>
      <c r="AX16" s="468"/>
      <c r="AY16" s="423" t="s">
        <v>152</v>
      </c>
      <c r="AZ16" s="424"/>
      <c r="BA16" s="424"/>
      <c r="BB16" s="424"/>
      <c r="BC16" s="424"/>
      <c r="BD16" s="424"/>
      <c r="BE16" s="424"/>
      <c r="BF16" s="424"/>
      <c r="BG16" s="424"/>
      <c r="BH16" s="424"/>
      <c r="BI16" s="424"/>
      <c r="BJ16" s="424"/>
      <c r="BK16" s="424"/>
      <c r="BL16" s="424"/>
      <c r="BM16" s="425"/>
      <c r="BN16" s="409">
        <v>2188317</v>
      </c>
      <c r="BO16" s="410"/>
      <c r="BP16" s="410"/>
      <c r="BQ16" s="410"/>
      <c r="BR16" s="410"/>
      <c r="BS16" s="410"/>
      <c r="BT16" s="410"/>
      <c r="BU16" s="411"/>
      <c r="BV16" s="409">
        <v>1955400</v>
      </c>
      <c r="BW16" s="410"/>
      <c r="BX16" s="410"/>
      <c r="BY16" s="410"/>
      <c r="BZ16" s="410"/>
      <c r="CA16" s="410"/>
      <c r="CB16" s="410"/>
      <c r="CC16" s="411"/>
      <c r="CD16" s="181"/>
      <c r="CE16" s="441"/>
      <c r="CF16" s="441"/>
      <c r="CG16" s="441"/>
      <c r="CH16" s="441"/>
      <c r="CI16" s="441"/>
      <c r="CJ16" s="441"/>
      <c r="CK16" s="441"/>
      <c r="CL16" s="441"/>
      <c r="CM16" s="441"/>
      <c r="CN16" s="441"/>
      <c r="CO16" s="441"/>
      <c r="CP16" s="441"/>
      <c r="CQ16" s="441"/>
      <c r="CR16" s="441"/>
      <c r="CS16" s="442"/>
      <c r="CT16" s="406"/>
      <c r="CU16" s="407"/>
      <c r="CV16" s="407"/>
      <c r="CW16" s="407"/>
      <c r="CX16" s="407"/>
      <c r="CY16" s="407"/>
      <c r="CZ16" s="407"/>
      <c r="DA16" s="408"/>
      <c r="DB16" s="406"/>
      <c r="DC16" s="407"/>
      <c r="DD16" s="407"/>
      <c r="DE16" s="407"/>
      <c r="DF16" s="407"/>
      <c r="DG16" s="407"/>
      <c r="DH16" s="407"/>
      <c r="DI16" s="408"/>
    </row>
    <row r="17" spans="1:113" ht="18.75" customHeight="1" thickBot="1" x14ac:dyDescent="0.25">
      <c r="A17" s="172"/>
      <c r="B17" s="521"/>
      <c r="C17" s="522"/>
      <c r="D17" s="522"/>
      <c r="E17" s="522"/>
      <c r="F17" s="522"/>
      <c r="G17" s="522"/>
      <c r="H17" s="522"/>
      <c r="I17" s="522"/>
      <c r="J17" s="522"/>
      <c r="K17" s="523"/>
      <c r="L17" s="191"/>
      <c r="M17" s="502" t="s">
        <v>153</v>
      </c>
      <c r="N17" s="503"/>
      <c r="O17" s="503"/>
      <c r="P17" s="503"/>
      <c r="Q17" s="504"/>
      <c r="R17" s="486" t="s">
        <v>154</v>
      </c>
      <c r="S17" s="487"/>
      <c r="T17" s="487"/>
      <c r="U17" s="487"/>
      <c r="V17" s="488"/>
      <c r="W17" s="499" t="s">
        <v>155</v>
      </c>
      <c r="X17" s="395"/>
      <c r="Y17" s="395"/>
      <c r="Z17" s="395"/>
      <c r="AA17" s="395"/>
      <c r="AB17" s="396"/>
      <c r="AC17" s="362">
        <v>931</v>
      </c>
      <c r="AD17" s="363"/>
      <c r="AE17" s="363"/>
      <c r="AF17" s="363"/>
      <c r="AG17" s="364"/>
      <c r="AH17" s="362">
        <v>1023</v>
      </c>
      <c r="AI17" s="363"/>
      <c r="AJ17" s="363"/>
      <c r="AK17" s="363"/>
      <c r="AL17" s="422"/>
      <c r="AM17" s="466"/>
      <c r="AN17" s="366"/>
      <c r="AO17" s="366"/>
      <c r="AP17" s="366"/>
      <c r="AQ17" s="366"/>
      <c r="AR17" s="366"/>
      <c r="AS17" s="366"/>
      <c r="AT17" s="367"/>
      <c r="AU17" s="467"/>
      <c r="AV17" s="468"/>
      <c r="AW17" s="468"/>
      <c r="AX17" s="468"/>
      <c r="AY17" s="423" t="s">
        <v>156</v>
      </c>
      <c r="AZ17" s="424"/>
      <c r="BA17" s="424"/>
      <c r="BB17" s="424"/>
      <c r="BC17" s="424"/>
      <c r="BD17" s="424"/>
      <c r="BE17" s="424"/>
      <c r="BF17" s="424"/>
      <c r="BG17" s="424"/>
      <c r="BH17" s="424"/>
      <c r="BI17" s="424"/>
      <c r="BJ17" s="424"/>
      <c r="BK17" s="424"/>
      <c r="BL17" s="424"/>
      <c r="BM17" s="425"/>
      <c r="BN17" s="409">
        <v>476518</v>
      </c>
      <c r="BO17" s="410"/>
      <c r="BP17" s="410"/>
      <c r="BQ17" s="410"/>
      <c r="BR17" s="410"/>
      <c r="BS17" s="410"/>
      <c r="BT17" s="410"/>
      <c r="BU17" s="411"/>
      <c r="BV17" s="409">
        <v>489527</v>
      </c>
      <c r="BW17" s="410"/>
      <c r="BX17" s="410"/>
      <c r="BY17" s="410"/>
      <c r="BZ17" s="410"/>
      <c r="CA17" s="410"/>
      <c r="CB17" s="410"/>
      <c r="CC17" s="411"/>
      <c r="CD17" s="181"/>
      <c r="CE17" s="441"/>
      <c r="CF17" s="441"/>
      <c r="CG17" s="441"/>
      <c r="CH17" s="441"/>
      <c r="CI17" s="441"/>
      <c r="CJ17" s="441"/>
      <c r="CK17" s="441"/>
      <c r="CL17" s="441"/>
      <c r="CM17" s="441"/>
      <c r="CN17" s="441"/>
      <c r="CO17" s="441"/>
      <c r="CP17" s="441"/>
      <c r="CQ17" s="441"/>
      <c r="CR17" s="441"/>
      <c r="CS17" s="442"/>
      <c r="CT17" s="406"/>
      <c r="CU17" s="407"/>
      <c r="CV17" s="407"/>
      <c r="CW17" s="407"/>
      <c r="CX17" s="407"/>
      <c r="CY17" s="407"/>
      <c r="CZ17" s="407"/>
      <c r="DA17" s="408"/>
      <c r="DB17" s="406"/>
      <c r="DC17" s="407"/>
      <c r="DD17" s="407"/>
      <c r="DE17" s="407"/>
      <c r="DF17" s="407"/>
      <c r="DG17" s="407"/>
      <c r="DH17" s="407"/>
      <c r="DI17" s="408"/>
    </row>
    <row r="18" spans="1:113" ht="18.75" customHeight="1" thickBot="1" x14ac:dyDescent="0.25">
      <c r="A18" s="172"/>
      <c r="B18" s="459" t="s">
        <v>157</v>
      </c>
      <c r="C18" s="460"/>
      <c r="D18" s="460"/>
      <c r="E18" s="461"/>
      <c r="F18" s="461"/>
      <c r="G18" s="461"/>
      <c r="H18" s="461"/>
      <c r="I18" s="461"/>
      <c r="J18" s="461"/>
      <c r="K18" s="461"/>
      <c r="L18" s="462">
        <v>64.930000000000007</v>
      </c>
      <c r="M18" s="462"/>
      <c r="N18" s="462"/>
      <c r="O18" s="462"/>
      <c r="P18" s="462"/>
      <c r="Q18" s="462"/>
      <c r="R18" s="463"/>
      <c r="S18" s="463"/>
      <c r="T18" s="463"/>
      <c r="U18" s="463"/>
      <c r="V18" s="464"/>
      <c r="W18" s="480"/>
      <c r="X18" s="481"/>
      <c r="Y18" s="481"/>
      <c r="Z18" s="481"/>
      <c r="AA18" s="481"/>
      <c r="AB18" s="505"/>
      <c r="AC18" s="379">
        <v>54.6</v>
      </c>
      <c r="AD18" s="380"/>
      <c r="AE18" s="380"/>
      <c r="AF18" s="380"/>
      <c r="AG18" s="465"/>
      <c r="AH18" s="379">
        <v>53.5</v>
      </c>
      <c r="AI18" s="380"/>
      <c r="AJ18" s="380"/>
      <c r="AK18" s="380"/>
      <c r="AL18" s="381"/>
      <c r="AM18" s="466"/>
      <c r="AN18" s="366"/>
      <c r="AO18" s="366"/>
      <c r="AP18" s="366"/>
      <c r="AQ18" s="366"/>
      <c r="AR18" s="366"/>
      <c r="AS18" s="366"/>
      <c r="AT18" s="367"/>
      <c r="AU18" s="467"/>
      <c r="AV18" s="468"/>
      <c r="AW18" s="468"/>
      <c r="AX18" s="468"/>
      <c r="AY18" s="423" t="s">
        <v>158</v>
      </c>
      <c r="AZ18" s="424"/>
      <c r="BA18" s="424"/>
      <c r="BB18" s="424"/>
      <c r="BC18" s="424"/>
      <c r="BD18" s="424"/>
      <c r="BE18" s="424"/>
      <c r="BF18" s="424"/>
      <c r="BG18" s="424"/>
      <c r="BH18" s="424"/>
      <c r="BI18" s="424"/>
      <c r="BJ18" s="424"/>
      <c r="BK18" s="424"/>
      <c r="BL18" s="424"/>
      <c r="BM18" s="425"/>
      <c r="BN18" s="409">
        <v>1991436</v>
      </c>
      <c r="BO18" s="410"/>
      <c r="BP18" s="410"/>
      <c r="BQ18" s="410"/>
      <c r="BR18" s="410"/>
      <c r="BS18" s="410"/>
      <c r="BT18" s="410"/>
      <c r="BU18" s="411"/>
      <c r="BV18" s="409">
        <v>1972800</v>
      </c>
      <c r="BW18" s="410"/>
      <c r="BX18" s="410"/>
      <c r="BY18" s="410"/>
      <c r="BZ18" s="410"/>
      <c r="CA18" s="410"/>
      <c r="CB18" s="410"/>
      <c r="CC18" s="411"/>
      <c r="CD18" s="181"/>
      <c r="CE18" s="441"/>
      <c r="CF18" s="441"/>
      <c r="CG18" s="441"/>
      <c r="CH18" s="441"/>
      <c r="CI18" s="441"/>
      <c r="CJ18" s="441"/>
      <c r="CK18" s="441"/>
      <c r="CL18" s="441"/>
      <c r="CM18" s="441"/>
      <c r="CN18" s="441"/>
      <c r="CO18" s="441"/>
      <c r="CP18" s="441"/>
      <c r="CQ18" s="441"/>
      <c r="CR18" s="441"/>
      <c r="CS18" s="442"/>
      <c r="CT18" s="406"/>
      <c r="CU18" s="407"/>
      <c r="CV18" s="407"/>
      <c r="CW18" s="407"/>
      <c r="CX18" s="407"/>
      <c r="CY18" s="407"/>
      <c r="CZ18" s="407"/>
      <c r="DA18" s="408"/>
      <c r="DB18" s="406"/>
      <c r="DC18" s="407"/>
      <c r="DD18" s="407"/>
      <c r="DE18" s="407"/>
      <c r="DF18" s="407"/>
      <c r="DG18" s="407"/>
      <c r="DH18" s="407"/>
      <c r="DI18" s="408"/>
    </row>
    <row r="19" spans="1:113" ht="18.75" customHeight="1" thickBot="1" x14ac:dyDescent="0.25">
      <c r="A19" s="172"/>
      <c r="B19" s="459" t="s">
        <v>159</v>
      </c>
      <c r="C19" s="460"/>
      <c r="D19" s="460"/>
      <c r="E19" s="461"/>
      <c r="F19" s="461"/>
      <c r="G19" s="461"/>
      <c r="H19" s="461"/>
      <c r="I19" s="461"/>
      <c r="J19" s="461"/>
      <c r="K19" s="461"/>
      <c r="L19" s="469">
        <v>54</v>
      </c>
      <c r="M19" s="469"/>
      <c r="N19" s="469"/>
      <c r="O19" s="469"/>
      <c r="P19" s="469"/>
      <c r="Q19" s="469"/>
      <c r="R19" s="470"/>
      <c r="S19" s="470"/>
      <c r="T19" s="470"/>
      <c r="U19" s="470"/>
      <c r="V19" s="471"/>
      <c r="W19" s="478"/>
      <c r="X19" s="479"/>
      <c r="Y19" s="479"/>
      <c r="Z19" s="479"/>
      <c r="AA19" s="479"/>
      <c r="AB19" s="479"/>
      <c r="AC19" s="482"/>
      <c r="AD19" s="482"/>
      <c r="AE19" s="482"/>
      <c r="AF19" s="482"/>
      <c r="AG19" s="482"/>
      <c r="AH19" s="482"/>
      <c r="AI19" s="482"/>
      <c r="AJ19" s="482"/>
      <c r="AK19" s="482"/>
      <c r="AL19" s="501"/>
      <c r="AM19" s="466"/>
      <c r="AN19" s="366"/>
      <c r="AO19" s="366"/>
      <c r="AP19" s="366"/>
      <c r="AQ19" s="366"/>
      <c r="AR19" s="366"/>
      <c r="AS19" s="366"/>
      <c r="AT19" s="367"/>
      <c r="AU19" s="467"/>
      <c r="AV19" s="468"/>
      <c r="AW19" s="468"/>
      <c r="AX19" s="468"/>
      <c r="AY19" s="423" t="s">
        <v>160</v>
      </c>
      <c r="AZ19" s="424"/>
      <c r="BA19" s="424"/>
      <c r="BB19" s="424"/>
      <c r="BC19" s="424"/>
      <c r="BD19" s="424"/>
      <c r="BE19" s="424"/>
      <c r="BF19" s="424"/>
      <c r="BG19" s="424"/>
      <c r="BH19" s="424"/>
      <c r="BI19" s="424"/>
      <c r="BJ19" s="424"/>
      <c r="BK19" s="424"/>
      <c r="BL19" s="424"/>
      <c r="BM19" s="425"/>
      <c r="BN19" s="409">
        <v>2833316</v>
      </c>
      <c r="BO19" s="410"/>
      <c r="BP19" s="410"/>
      <c r="BQ19" s="410"/>
      <c r="BR19" s="410"/>
      <c r="BS19" s="410"/>
      <c r="BT19" s="410"/>
      <c r="BU19" s="411"/>
      <c r="BV19" s="409">
        <v>2611138</v>
      </c>
      <c r="BW19" s="410"/>
      <c r="BX19" s="410"/>
      <c r="BY19" s="410"/>
      <c r="BZ19" s="410"/>
      <c r="CA19" s="410"/>
      <c r="CB19" s="410"/>
      <c r="CC19" s="411"/>
      <c r="CD19" s="181"/>
      <c r="CE19" s="441"/>
      <c r="CF19" s="441"/>
      <c r="CG19" s="441"/>
      <c r="CH19" s="441"/>
      <c r="CI19" s="441"/>
      <c r="CJ19" s="441"/>
      <c r="CK19" s="441"/>
      <c r="CL19" s="441"/>
      <c r="CM19" s="441"/>
      <c r="CN19" s="441"/>
      <c r="CO19" s="441"/>
      <c r="CP19" s="441"/>
      <c r="CQ19" s="441"/>
      <c r="CR19" s="441"/>
      <c r="CS19" s="442"/>
      <c r="CT19" s="406"/>
      <c r="CU19" s="407"/>
      <c r="CV19" s="407"/>
      <c r="CW19" s="407"/>
      <c r="CX19" s="407"/>
      <c r="CY19" s="407"/>
      <c r="CZ19" s="407"/>
      <c r="DA19" s="408"/>
      <c r="DB19" s="406"/>
      <c r="DC19" s="407"/>
      <c r="DD19" s="407"/>
      <c r="DE19" s="407"/>
      <c r="DF19" s="407"/>
      <c r="DG19" s="407"/>
      <c r="DH19" s="407"/>
      <c r="DI19" s="408"/>
    </row>
    <row r="20" spans="1:113" ht="18.75" customHeight="1" thickBot="1" x14ac:dyDescent="0.25">
      <c r="A20" s="172"/>
      <c r="B20" s="459" t="s">
        <v>161</v>
      </c>
      <c r="C20" s="460"/>
      <c r="D20" s="460"/>
      <c r="E20" s="461"/>
      <c r="F20" s="461"/>
      <c r="G20" s="461"/>
      <c r="H20" s="461"/>
      <c r="I20" s="461"/>
      <c r="J20" s="461"/>
      <c r="K20" s="461"/>
      <c r="L20" s="469">
        <v>1379</v>
      </c>
      <c r="M20" s="469"/>
      <c r="N20" s="469"/>
      <c r="O20" s="469"/>
      <c r="P20" s="469"/>
      <c r="Q20" s="469"/>
      <c r="R20" s="470"/>
      <c r="S20" s="470"/>
      <c r="T20" s="470"/>
      <c r="U20" s="470"/>
      <c r="V20" s="471"/>
      <c r="W20" s="480"/>
      <c r="X20" s="481"/>
      <c r="Y20" s="481"/>
      <c r="Z20" s="481"/>
      <c r="AA20" s="481"/>
      <c r="AB20" s="481"/>
      <c r="AC20" s="472"/>
      <c r="AD20" s="472"/>
      <c r="AE20" s="472"/>
      <c r="AF20" s="472"/>
      <c r="AG20" s="472"/>
      <c r="AH20" s="472"/>
      <c r="AI20" s="472"/>
      <c r="AJ20" s="472"/>
      <c r="AK20" s="472"/>
      <c r="AL20" s="473"/>
      <c r="AM20" s="474"/>
      <c r="AN20" s="371"/>
      <c r="AO20" s="371"/>
      <c r="AP20" s="371"/>
      <c r="AQ20" s="371"/>
      <c r="AR20" s="371"/>
      <c r="AS20" s="371"/>
      <c r="AT20" s="372"/>
      <c r="AU20" s="475"/>
      <c r="AV20" s="476"/>
      <c r="AW20" s="476"/>
      <c r="AX20" s="477"/>
      <c r="AY20" s="423"/>
      <c r="AZ20" s="424"/>
      <c r="BA20" s="424"/>
      <c r="BB20" s="424"/>
      <c r="BC20" s="424"/>
      <c r="BD20" s="424"/>
      <c r="BE20" s="424"/>
      <c r="BF20" s="424"/>
      <c r="BG20" s="424"/>
      <c r="BH20" s="424"/>
      <c r="BI20" s="424"/>
      <c r="BJ20" s="424"/>
      <c r="BK20" s="424"/>
      <c r="BL20" s="424"/>
      <c r="BM20" s="425"/>
      <c r="BN20" s="409"/>
      <c r="BO20" s="410"/>
      <c r="BP20" s="410"/>
      <c r="BQ20" s="410"/>
      <c r="BR20" s="410"/>
      <c r="BS20" s="410"/>
      <c r="BT20" s="410"/>
      <c r="BU20" s="411"/>
      <c r="BV20" s="409"/>
      <c r="BW20" s="410"/>
      <c r="BX20" s="410"/>
      <c r="BY20" s="410"/>
      <c r="BZ20" s="410"/>
      <c r="CA20" s="410"/>
      <c r="CB20" s="410"/>
      <c r="CC20" s="411"/>
      <c r="CD20" s="181"/>
      <c r="CE20" s="441"/>
      <c r="CF20" s="441"/>
      <c r="CG20" s="441"/>
      <c r="CH20" s="441"/>
      <c r="CI20" s="441"/>
      <c r="CJ20" s="441"/>
      <c r="CK20" s="441"/>
      <c r="CL20" s="441"/>
      <c r="CM20" s="441"/>
      <c r="CN20" s="441"/>
      <c r="CO20" s="441"/>
      <c r="CP20" s="441"/>
      <c r="CQ20" s="441"/>
      <c r="CR20" s="441"/>
      <c r="CS20" s="442"/>
      <c r="CT20" s="406"/>
      <c r="CU20" s="407"/>
      <c r="CV20" s="407"/>
      <c r="CW20" s="407"/>
      <c r="CX20" s="407"/>
      <c r="CY20" s="407"/>
      <c r="CZ20" s="407"/>
      <c r="DA20" s="408"/>
      <c r="DB20" s="406"/>
      <c r="DC20" s="407"/>
      <c r="DD20" s="407"/>
      <c r="DE20" s="407"/>
      <c r="DF20" s="407"/>
      <c r="DG20" s="407"/>
      <c r="DH20" s="407"/>
      <c r="DI20" s="408"/>
    </row>
    <row r="21" spans="1:113" ht="18.75" customHeight="1" thickBot="1" x14ac:dyDescent="0.25">
      <c r="A21" s="172"/>
      <c r="B21" s="456" t="s">
        <v>162</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382"/>
      <c r="AZ21" s="383"/>
      <c r="BA21" s="383"/>
      <c r="BB21" s="383"/>
      <c r="BC21" s="383"/>
      <c r="BD21" s="383"/>
      <c r="BE21" s="383"/>
      <c r="BF21" s="383"/>
      <c r="BG21" s="383"/>
      <c r="BH21" s="383"/>
      <c r="BI21" s="383"/>
      <c r="BJ21" s="383"/>
      <c r="BK21" s="383"/>
      <c r="BL21" s="383"/>
      <c r="BM21" s="384"/>
      <c r="BN21" s="443"/>
      <c r="BO21" s="444"/>
      <c r="BP21" s="444"/>
      <c r="BQ21" s="444"/>
      <c r="BR21" s="444"/>
      <c r="BS21" s="444"/>
      <c r="BT21" s="444"/>
      <c r="BU21" s="445"/>
      <c r="BV21" s="443"/>
      <c r="BW21" s="444"/>
      <c r="BX21" s="444"/>
      <c r="BY21" s="444"/>
      <c r="BZ21" s="444"/>
      <c r="CA21" s="444"/>
      <c r="CB21" s="444"/>
      <c r="CC21" s="445"/>
      <c r="CD21" s="181"/>
      <c r="CE21" s="441"/>
      <c r="CF21" s="441"/>
      <c r="CG21" s="441"/>
      <c r="CH21" s="441"/>
      <c r="CI21" s="441"/>
      <c r="CJ21" s="441"/>
      <c r="CK21" s="441"/>
      <c r="CL21" s="441"/>
      <c r="CM21" s="441"/>
      <c r="CN21" s="441"/>
      <c r="CO21" s="441"/>
      <c r="CP21" s="441"/>
      <c r="CQ21" s="441"/>
      <c r="CR21" s="441"/>
      <c r="CS21" s="442"/>
      <c r="CT21" s="406"/>
      <c r="CU21" s="407"/>
      <c r="CV21" s="407"/>
      <c r="CW21" s="407"/>
      <c r="CX21" s="407"/>
      <c r="CY21" s="407"/>
      <c r="CZ21" s="407"/>
      <c r="DA21" s="408"/>
      <c r="DB21" s="406"/>
      <c r="DC21" s="407"/>
      <c r="DD21" s="407"/>
      <c r="DE21" s="407"/>
      <c r="DF21" s="407"/>
      <c r="DG21" s="407"/>
      <c r="DH21" s="407"/>
      <c r="DI21" s="408"/>
    </row>
    <row r="22" spans="1:113" ht="18.75" customHeight="1" x14ac:dyDescent="0.2">
      <c r="A22" s="172"/>
      <c r="B22" s="385" t="s">
        <v>163</v>
      </c>
      <c r="C22" s="386"/>
      <c r="D22" s="387"/>
      <c r="E22" s="394" t="s">
        <v>1</v>
      </c>
      <c r="F22" s="395"/>
      <c r="G22" s="395"/>
      <c r="H22" s="395"/>
      <c r="I22" s="395"/>
      <c r="J22" s="395"/>
      <c r="K22" s="396"/>
      <c r="L22" s="394" t="s">
        <v>164</v>
      </c>
      <c r="M22" s="395"/>
      <c r="N22" s="395"/>
      <c r="O22" s="395"/>
      <c r="P22" s="396"/>
      <c r="Q22" s="400" t="s">
        <v>165</v>
      </c>
      <c r="R22" s="401"/>
      <c r="S22" s="401"/>
      <c r="T22" s="401"/>
      <c r="U22" s="401"/>
      <c r="V22" s="402"/>
      <c r="W22" s="451" t="s">
        <v>166</v>
      </c>
      <c r="X22" s="386"/>
      <c r="Y22" s="387"/>
      <c r="Z22" s="394" t="s">
        <v>1</v>
      </c>
      <c r="AA22" s="395"/>
      <c r="AB22" s="395"/>
      <c r="AC22" s="395"/>
      <c r="AD22" s="395"/>
      <c r="AE22" s="395"/>
      <c r="AF22" s="395"/>
      <c r="AG22" s="396"/>
      <c r="AH22" s="412" t="s">
        <v>167</v>
      </c>
      <c r="AI22" s="395"/>
      <c r="AJ22" s="395"/>
      <c r="AK22" s="395"/>
      <c r="AL22" s="396"/>
      <c r="AM22" s="412" t="s">
        <v>168</v>
      </c>
      <c r="AN22" s="413"/>
      <c r="AO22" s="413"/>
      <c r="AP22" s="413"/>
      <c r="AQ22" s="413"/>
      <c r="AR22" s="414"/>
      <c r="AS22" s="400" t="s">
        <v>165</v>
      </c>
      <c r="AT22" s="401"/>
      <c r="AU22" s="401"/>
      <c r="AV22" s="401"/>
      <c r="AW22" s="401"/>
      <c r="AX22" s="418"/>
      <c r="AY22" s="435" t="s">
        <v>169</v>
      </c>
      <c r="AZ22" s="436"/>
      <c r="BA22" s="436"/>
      <c r="BB22" s="436"/>
      <c r="BC22" s="436"/>
      <c r="BD22" s="436"/>
      <c r="BE22" s="436"/>
      <c r="BF22" s="436"/>
      <c r="BG22" s="436"/>
      <c r="BH22" s="436"/>
      <c r="BI22" s="436"/>
      <c r="BJ22" s="436"/>
      <c r="BK22" s="436"/>
      <c r="BL22" s="436"/>
      <c r="BM22" s="437"/>
      <c r="BN22" s="438">
        <v>3564278</v>
      </c>
      <c r="BO22" s="439"/>
      <c r="BP22" s="439"/>
      <c r="BQ22" s="439"/>
      <c r="BR22" s="439"/>
      <c r="BS22" s="439"/>
      <c r="BT22" s="439"/>
      <c r="BU22" s="440"/>
      <c r="BV22" s="438">
        <v>3585809</v>
      </c>
      <c r="BW22" s="439"/>
      <c r="BX22" s="439"/>
      <c r="BY22" s="439"/>
      <c r="BZ22" s="439"/>
      <c r="CA22" s="439"/>
      <c r="CB22" s="439"/>
      <c r="CC22" s="440"/>
      <c r="CD22" s="181"/>
      <c r="CE22" s="441"/>
      <c r="CF22" s="441"/>
      <c r="CG22" s="441"/>
      <c r="CH22" s="441"/>
      <c r="CI22" s="441"/>
      <c r="CJ22" s="441"/>
      <c r="CK22" s="441"/>
      <c r="CL22" s="441"/>
      <c r="CM22" s="441"/>
      <c r="CN22" s="441"/>
      <c r="CO22" s="441"/>
      <c r="CP22" s="441"/>
      <c r="CQ22" s="441"/>
      <c r="CR22" s="441"/>
      <c r="CS22" s="442"/>
      <c r="CT22" s="406"/>
      <c r="CU22" s="407"/>
      <c r="CV22" s="407"/>
      <c r="CW22" s="407"/>
      <c r="CX22" s="407"/>
      <c r="CY22" s="407"/>
      <c r="CZ22" s="407"/>
      <c r="DA22" s="408"/>
      <c r="DB22" s="406"/>
      <c r="DC22" s="407"/>
      <c r="DD22" s="407"/>
      <c r="DE22" s="407"/>
      <c r="DF22" s="407"/>
      <c r="DG22" s="407"/>
      <c r="DH22" s="407"/>
      <c r="DI22" s="408"/>
    </row>
    <row r="23" spans="1:113" ht="18.75" customHeight="1" x14ac:dyDescent="0.2">
      <c r="A23" s="172"/>
      <c r="B23" s="388"/>
      <c r="C23" s="389"/>
      <c r="D23" s="390"/>
      <c r="E23" s="397"/>
      <c r="F23" s="398"/>
      <c r="G23" s="398"/>
      <c r="H23" s="398"/>
      <c r="I23" s="398"/>
      <c r="J23" s="398"/>
      <c r="K23" s="399"/>
      <c r="L23" s="397"/>
      <c r="M23" s="398"/>
      <c r="N23" s="398"/>
      <c r="O23" s="398"/>
      <c r="P23" s="399"/>
      <c r="Q23" s="403"/>
      <c r="R23" s="404"/>
      <c r="S23" s="404"/>
      <c r="T23" s="404"/>
      <c r="U23" s="404"/>
      <c r="V23" s="405"/>
      <c r="W23" s="452"/>
      <c r="X23" s="389"/>
      <c r="Y23" s="390"/>
      <c r="Z23" s="397"/>
      <c r="AA23" s="398"/>
      <c r="AB23" s="398"/>
      <c r="AC23" s="398"/>
      <c r="AD23" s="398"/>
      <c r="AE23" s="398"/>
      <c r="AF23" s="398"/>
      <c r="AG23" s="399"/>
      <c r="AH23" s="397"/>
      <c r="AI23" s="398"/>
      <c r="AJ23" s="398"/>
      <c r="AK23" s="398"/>
      <c r="AL23" s="399"/>
      <c r="AM23" s="415"/>
      <c r="AN23" s="416"/>
      <c r="AO23" s="416"/>
      <c r="AP23" s="416"/>
      <c r="AQ23" s="416"/>
      <c r="AR23" s="417"/>
      <c r="AS23" s="403"/>
      <c r="AT23" s="404"/>
      <c r="AU23" s="404"/>
      <c r="AV23" s="404"/>
      <c r="AW23" s="404"/>
      <c r="AX23" s="419"/>
      <c r="AY23" s="423" t="s">
        <v>170</v>
      </c>
      <c r="AZ23" s="424"/>
      <c r="BA23" s="424"/>
      <c r="BB23" s="424"/>
      <c r="BC23" s="424"/>
      <c r="BD23" s="424"/>
      <c r="BE23" s="424"/>
      <c r="BF23" s="424"/>
      <c r="BG23" s="424"/>
      <c r="BH23" s="424"/>
      <c r="BI23" s="424"/>
      <c r="BJ23" s="424"/>
      <c r="BK23" s="424"/>
      <c r="BL23" s="424"/>
      <c r="BM23" s="425"/>
      <c r="BN23" s="409">
        <v>3305138</v>
      </c>
      <c r="BO23" s="410"/>
      <c r="BP23" s="410"/>
      <c r="BQ23" s="410"/>
      <c r="BR23" s="410"/>
      <c r="BS23" s="410"/>
      <c r="BT23" s="410"/>
      <c r="BU23" s="411"/>
      <c r="BV23" s="409">
        <v>3277803</v>
      </c>
      <c r="BW23" s="410"/>
      <c r="BX23" s="410"/>
      <c r="BY23" s="410"/>
      <c r="BZ23" s="410"/>
      <c r="CA23" s="410"/>
      <c r="CB23" s="410"/>
      <c r="CC23" s="411"/>
      <c r="CD23" s="181"/>
      <c r="CE23" s="441"/>
      <c r="CF23" s="441"/>
      <c r="CG23" s="441"/>
      <c r="CH23" s="441"/>
      <c r="CI23" s="441"/>
      <c r="CJ23" s="441"/>
      <c r="CK23" s="441"/>
      <c r="CL23" s="441"/>
      <c r="CM23" s="441"/>
      <c r="CN23" s="441"/>
      <c r="CO23" s="441"/>
      <c r="CP23" s="441"/>
      <c r="CQ23" s="441"/>
      <c r="CR23" s="441"/>
      <c r="CS23" s="442"/>
      <c r="CT23" s="406"/>
      <c r="CU23" s="407"/>
      <c r="CV23" s="407"/>
      <c r="CW23" s="407"/>
      <c r="CX23" s="407"/>
      <c r="CY23" s="407"/>
      <c r="CZ23" s="407"/>
      <c r="DA23" s="408"/>
      <c r="DB23" s="406"/>
      <c r="DC23" s="407"/>
      <c r="DD23" s="407"/>
      <c r="DE23" s="407"/>
      <c r="DF23" s="407"/>
      <c r="DG23" s="407"/>
      <c r="DH23" s="407"/>
      <c r="DI23" s="408"/>
    </row>
    <row r="24" spans="1:113" ht="18.75" customHeight="1" thickBot="1" x14ac:dyDescent="0.25">
      <c r="A24" s="172"/>
      <c r="B24" s="388"/>
      <c r="C24" s="389"/>
      <c r="D24" s="390"/>
      <c r="E24" s="365" t="s">
        <v>171</v>
      </c>
      <c r="F24" s="366"/>
      <c r="G24" s="366"/>
      <c r="H24" s="366"/>
      <c r="I24" s="366"/>
      <c r="J24" s="366"/>
      <c r="K24" s="367"/>
      <c r="L24" s="362">
        <v>1</v>
      </c>
      <c r="M24" s="363"/>
      <c r="N24" s="363"/>
      <c r="O24" s="363"/>
      <c r="P24" s="364"/>
      <c r="Q24" s="362">
        <v>7000</v>
      </c>
      <c r="R24" s="363"/>
      <c r="S24" s="363"/>
      <c r="T24" s="363"/>
      <c r="U24" s="363"/>
      <c r="V24" s="364"/>
      <c r="W24" s="452"/>
      <c r="X24" s="389"/>
      <c r="Y24" s="390"/>
      <c r="Z24" s="365" t="s">
        <v>172</v>
      </c>
      <c r="AA24" s="366"/>
      <c r="AB24" s="366"/>
      <c r="AC24" s="366"/>
      <c r="AD24" s="366"/>
      <c r="AE24" s="366"/>
      <c r="AF24" s="366"/>
      <c r="AG24" s="367"/>
      <c r="AH24" s="362">
        <v>67</v>
      </c>
      <c r="AI24" s="363"/>
      <c r="AJ24" s="363"/>
      <c r="AK24" s="363"/>
      <c r="AL24" s="364"/>
      <c r="AM24" s="362">
        <v>191352</v>
      </c>
      <c r="AN24" s="363"/>
      <c r="AO24" s="363"/>
      <c r="AP24" s="363"/>
      <c r="AQ24" s="363"/>
      <c r="AR24" s="364"/>
      <c r="AS24" s="362">
        <v>2856</v>
      </c>
      <c r="AT24" s="363"/>
      <c r="AU24" s="363"/>
      <c r="AV24" s="363"/>
      <c r="AW24" s="363"/>
      <c r="AX24" s="422"/>
      <c r="AY24" s="382" t="s">
        <v>173</v>
      </c>
      <c r="AZ24" s="383"/>
      <c r="BA24" s="383"/>
      <c r="BB24" s="383"/>
      <c r="BC24" s="383"/>
      <c r="BD24" s="383"/>
      <c r="BE24" s="383"/>
      <c r="BF24" s="383"/>
      <c r="BG24" s="383"/>
      <c r="BH24" s="383"/>
      <c r="BI24" s="383"/>
      <c r="BJ24" s="383"/>
      <c r="BK24" s="383"/>
      <c r="BL24" s="383"/>
      <c r="BM24" s="384"/>
      <c r="BN24" s="409">
        <v>2483307</v>
      </c>
      <c r="BO24" s="410"/>
      <c r="BP24" s="410"/>
      <c r="BQ24" s="410"/>
      <c r="BR24" s="410"/>
      <c r="BS24" s="410"/>
      <c r="BT24" s="410"/>
      <c r="BU24" s="411"/>
      <c r="BV24" s="409">
        <v>2495239</v>
      </c>
      <c r="BW24" s="410"/>
      <c r="BX24" s="410"/>
      <c r="BY24" s="410"/>
      <c r="BZ24" s="410"/>
      <c r="CA24" s="410"/>
      <c r="CB24" s="410"/>
      <c r="CC24" s="411"/>
      <c r="CD24" s="181"/>
      <c r="CE24" s="441"/>
      <c r="CF24" s="441"/>
      <c r="CG24" s="441"/>
      <c r="CH24" s="441"/>
      <c r="CI24" s="441"/>
      <c r="CJ24" s="441"/>
      <c r="CK24" s="441"/>
      <c r="CL24" s="441"/>
      <c r="CM24" s="441"/>
      <c r="CN24" s="441"/>
      <c r="CO24" s="441"/>
      <c r="CP24" s="441"/>
      <c r="CQ24" s="441"/>
      <c r="CR24" s="441"/>
      <c r="CS24" s="442"/>
      <c r="CT24" s="406"/>
      <c r="CU24" s="407"/>
      <c r="CV24" s="407"/>
      <c r="CW24" s="407"/>
      <c r="CX24" s="407"/>
      <c r="CY24" s="407"/>
      <c r="CZ24" s="407"/>
      <c r="DA24" s="408"/>
      <c r="DB24" s="406"/>
      <c r="DC24" s="407"/>
      <c r="DD24" s="407"/>
      <c r="DE24" s="407"/>
      <c r="DF24" s="407"/>
      <c r="DG24" s="407"/>
      <c r="DH24" s="407"/>
      <c r="DI24" s="408"/>
    </row>
    <row r="25" spans="1:113" ht="18.75" customHeight="1" x14ac:dyDescent="0.2">
      <c r="A25" s="172"/>
      <c r="B25" s="388"/>
      <c r="C25" s="389"/>
      <c r="D25" s="390"/>
      <c r="E25" s="365" t="s">
        <v>174</v>
      </c>
      <c r="F25" s="366"/>
      <c r="G25" s="366"/>
      <c r="H25" s="366"/>
      <c r="I25" s="366"/>
      <c r="J25" s="366"/>
      <c r="K25" s="367"/>
      <c r="L25" s="362">
        <v>1</v>
      </c>
      <c r="M25" s="363"/>
      <c r="N25" s="363"/>
      <c r="O25" s="363"/>
      <c r="P25" s="364"/>
      <c r="Q25" s="362">
        <v>5750</v>
      </c>
      <c r="R25" s="363"/>
      <c r="S25" s="363"/>
      <c r="T25" s="363"/>
      <c r="U25" s="363"/>
      <c r="V25" s="364"/>
      <c r="W25" s="452"/>
      <c r="X25" s="389"/>
      <c r="Y25" s="390"/>
      <c r="Z25" s="365" t="s">
        <v>175</v>
      </c>
      <c r="AA25" s="366"/>
      <c r="AB25" s="366"/>
      <c r="AC25" s="366"/>
      <c r="AD25" s="366"/>
      <c r="AE25" s="366"/>
      <c r="AF25" s="366"/>
      <c r="AG25" s="367"/>
      <c r="AH25" s="362" t="s">
        <v>137</v>
      </c>
      <c r="AI25" s="363"/>
      <c r="AJ25" s="363"/>
      <c r="AK25" s="363"/>
      <c r="AL25" s="364"/>
      <c r="AM25" s="362" t="s">
        <v>137</v>
      </c>
      <c r="AN25" s="363"/>
      <c r="AO25" s="363"/>
      <c r="AP25" s="363"/>
      <c r="AQ25" s="363"/>
      <c r="AR25" s="364"/>
      <c r="AS25" s="362" t="s">
        <v>137</v>
      </c>
      <c r="AT25" s="363"/>
      <c r="AU25" s="363"/>
      <c r="AV25" s="363"/>
      <c r="AW25" s="363"/>
      <c r="AX25" s="422"/>
      <c r="AY25" s="435" t="s">
        <v>176</v>
      </c>
      <c r="AZ25" s="436"/>
      <c r="BA25" s="436"/>
      <c r="BB25" s="436"/>
      <c r="BC25" s="436"/>
      <c r="BD25" s="436"/>
      <c r="BE25" s="436"/>
      <c r="BF25" s="436"/>
      <c r="BG25" s="436"/>
      <c r="BH25" s="436"/>
      <c r="BI25" s="436"/>
      <c r="BJ25" s="436"/>
      <c r="BK25" s="436"/>
      <c r="BL25" s="436"/>
      <c r="BM25" s="437"/>
      <c r="BN25" s="438">
        <v>153853</v>
      </c>
      <c r="BO25" s="439"/>
      <c r="BP25" s="439"/>
      <c r="BQ25" s="439"/>
      <c r="BR25" s="439"/>
      <c r="BS25" s="439"/>
      <c r="BT25" s="439"/>
      <c r="BU25" s="440"/>
      <c r="BV25" s="438">
        <v>78524</v>
      </c>
      <c r="BW25" s="439"/>
      <c r="BX25" s="439"/>
      <c r="BY25" s="439"/>
      <c r="BZ25" s="439"/>
      <c r="CA25" s="439"/>
      <c r="CB25" s="439"/>
      <c r="CC25" s="440"/>
      <c r="CD25" s="181"/>
      <c r="CE25" s="441"/>
      <c r="CF25" s="441"/>
      <c r="CG25" s="441"/>
      <c r="CH25" s="441"/>
      <c r="CI25" s="441"/>
      <c r="CJ25" s="441"/>
      <c r="CK25" s="441"/>
      <c r="CL25" s="441"/>
      <c r="CM25" s="441"/>
      <c r="CN25" s="441"/>
      <c r="CO25" s="441"/>
      <c r="CP25" s="441"/>
      <c r="CQ25" s="441"/>
      <c r="CR25" s="441"/>
      <c r="CS25" s="442"/>
      <c r="CT25" s="406"/>
      <c r="CU25" s="407"/>
      <c r="CV25" s="407"/>
      <c r="CW25" s="407"/>
      <c r="CX25" s="407"/>
      <c r="CY25" s="407"/>
      <c r="CZ25" s="407"/>
      <c r="DA25" s="408"/>
      <c r="DB25" s="406"/>
      <c r="DC25" s="407"/>
      <c r="DD25" s="407"/>
      <c r="DE25" s="407"/>
      <c r="DF25" s="407"/>
      <c r="DG25" s="407"/>
      <c r="DH25" s="407"/>
      <c r="DI25" s="408"/>
    </row>
    <row r="26" spans="1:113" ht="18.75" customHeight="1" x14ac:dyDescent="0.2">
      <c r="A26" s="172"/>
      <c r="B26" s="388"/>
      <c r="C26" s="389"/>
      <c r="D26" s="390"/>
      <c r="E26" s="365" t="s">
        <v>177</v>
      </c>
      <c r="F26" s="366"/>
      <c r="G26" s="366"/>
      <c r="H26" s="366"/>
      <c r="I26" s="366"/>
      <c r="J26" s="366"/>
      <c r="K26" s="367"/>
      <c r="L26" s="362" t="s">
        <v>137</v>
      </c>
      <c r="M26" s="363"/>
      <c r="N26" s="363"/>
      <c r="O26" s="363"/>
      <c r="P26" s="364"/>
      <c r="Q26" s="362" t="s">
        <v>137</v>
      </c>
      <c r="R26" s="363"/>
      <c r="S26" s="363"/>
      <c r="T26" s="363"/>
      <c r="U26" s="363"/>
      <c r="V26" s="364"/>
      <c r="W26" s="452"/>
      <c r="X26" s="389"/>
      <c r="Y26" s="390"/>
      <c r="Z26" s="365" t="s">
        <v>178</v>
      </c>
      <c r="AA26" s="420"/>
      <c r="AB26" s="420"/>
      <c r="AC26" s="420"/>
      <c r="AD26" s="420"/>
      <c r="AE26" s="420"/>
      <c r="AF26" s="420"/>
      <c r="AG26" s="421"/>
      <c r="AH26" s="362">
        <v>2</v>
      </c>
      <c r="AI26" s="363"/>
      <c r="AJ26" s="363"/>
      <c r="AK26" s="363"/>
      <c r="AL26" s="364"/>
      <c r="AM26" s="362" t="s">
        <v>179</v>
      </c>
      <c r="AN26" s="363"/>
      <c r="AO26" s="363"/>
      <c r="AP26" s="363"/>
      <c r="AQ26" s="363"/>
      <c r="AR26" s="364"/>
      <c r="AS26" s="362" t="s">
        <v>180</v>
      </c>
      <c r="AT26" s="363"/>
      <c r="AU26" s="363"/>
      <c r="AV26" s="363"/>
      <c r="AW26" s="363"/>
      <c r="AX26" s="422"/>
      <c r="AY26" s="449" t="s">
        <v>181</v>
      </c>
      <c r="AZ26" s="369"/>
      <c r="BA26" s="369"/>
      <c r="BB26" s="369"/>
      <c r="BC26" s="369"/>
      <c r="BD26" s="369"/>
      <c r="BE26" s="369"/>
      <c r="BF26" s="369"/>
      <c r="BG26" s="369"/>
      <c r="BH26" s="369"/>
      <c r="BI26" s="369"/>
      <c r="BJ26" s="369"/>
      <c r="BK26" s="369"/>
      <c r="BL26" s="369"/>
      <c r="BM26" s="450"/>
      <c r="BN26" s="409" t="s">
        <v>137</v>
      </c>
      <c r="BO26" s="410"/>
      <c r="BP26" s="410"/>
      <c r="BQ26" s="410"/>
      <c r="BR26" s="410"/>
      <c r="BS26" s="410"/>
      <c r="BT26" s="410"/>
      <c r="BU26" s="411"/>
      <c r="BV26" s="409" t="s">
        <v>137</v>
      </c>
      <c r="BW26" s="410"/>
      <c r="BX26" s="410"/>
      <c r="BY26" s="410"/>
      <c r="BZ26" s="410"/>
      <c r="CA26" s="410"/>
      <c r="CB26" s="410"/>
      <c r="CC26" s="411"/>
      <c r="CD26" s="181"/>
      <c r="CE26" s="441"/>
      <c r="CF26" s="441"/>
      <c r="CG26" s="441"/>
      <c r="CH26" s="441"/>
      <c r="CI26" s="441"/>
      <c r="CJ26" s="441"/>
      <c r="CK26" s="441"/>
      <c r="CL26" s="441"/>
      <c r="CM26" s="441"/>
      <c r="CN26" s="441"/>
      <c r="CO26" s="441"/>
      <c r="CP26" s="441"/>
      <c r="CQ26" s="441"/>
      <c r="CR26" s="441"/>
      <c r="CS26" s="442"/>
      <c r="CT26" s="406"/>
      <c r="CU26" s="407"/>
      <c r="CV26" s="407"/>
      <c r="CW26" s="407"/>
      <c r="CX26" s="407"/>
      <c r="CY26" s="407"/>
      <c r="CZ26" s="407"/>
      <c r="DA26" s="408"/>
      <c r="DB26" s="406"/>
      <c r="DC26" s="407"/>
      <c r="DD26" s="407"/>
      <c r="DE26" s="407"/>
      <c r="DF26" s="407"/>
      <c r="DG26" s="407"/>
      <c r="DH26" s="407"/>
      <c r="DI26" s="408"/>
    </row>
    <row r="27" spans="1:113" ht="18.75" customHeight="1" thickBot="1" x14ac:dyDescent="0.25">
      <c r="A27" s="172"/>
      <c r="B27" s="388"/>
      <c r="C27" s="389"/>
      <c r="D27" s="390"/>
      <c r="E27" s="365" t="s">
        <v>182</v>
      </c>
      <c r="F27" s="366"/>
      <c r="G27" s="366"/>
      <c r="H27" s="366"/>
      <c r="I27" s="366"/>
      <c r="J27" s="366"/>
      <c r="K27" s="367"/>
      <c r="L27" s="362">
        <v>1</v>
      </c>
      <c r="M27" s="363"/>
      <c r="N27" s="363"/>
      <c r="O27" s="363"/>
      <c r="P27" s="364"/>
      <c r="Q27" s="362">
        <v>2700</v>
      </c>
      <c r="R27" s="363"/>
      <c r="S27" s="363"/>
      <c r="T27" s="363"/>
      <c r="U27" s="363"/>
      <c r="V27" s="364"/>
      <c r="W27" s="452"/>
      <c r="X27" s="389"/>
      <c r="Y27" s="390"/>
      <c r="Z27" s="365" t="s">
        <v>183</v>
      </c>
      <c r="AA27" s="366"/>
      <c r="AB27" s="366"/>
      <c r="AC27" s="366"/>
      <c r="AD27" s="366"/>
      <c r="AE27" s="366"/>
      <c r="AF27" s="366"/>
      <c r="AG27" s="367"/>
      <c r="AH27" s="362" t="s">
        <v>137</v>
      </c>
      <c r="AI27" s="363"/>
      <c r="AJ27" s="363"/>
      <c r="AK27" s="363"/>
      <c r="AL27" s="364"/>
      <c r="AM27" s="362" t="s">
        <v>184</v>
      </c>
      <c r="AN27" s="363"/>
      <c r="AO27" s="363"/>
      <c r="AP27" s="363"/>
      <c r="AQ27" s="363"/>
      <c r="AR27" s="364"/>
      <c r="AS27" s="362" t="s">
        <v>137</v>
      </c>
      <c r="AT27" s="363"/>
      <c r="AU27" s="363"/>
      <c r="AV27" s="363"/>
      <c r="AW27" s="363"/>
      <c r="AX27" s="422"/>
      <c r="AY27" s="446" t="s">
        <v>185</v>
      </c>
      <c r="AZ27" s="447"/>
      <c r="BA27" s="447"/>
      <c r="BB27" s="447"/>
      <c r="BC27" s="447"/>
      <c r="BD27" s="447"/>
      <c r="BE27" s="447"/>
      <c r="BF27" s="447"/>
      <c r="BG27" s="447"/>
      <c r="BH27" s="447"/>
      <c r="BI27" s="447"/>
      <c r="BJ27" s="447"/>
      <c r="BK27" s="447"/>
      <c r="BL27" s="447"/>
      <c r="BM27" s="448"/>
      <c r="BN27" s="443">
        <v>63752</v>
      </c>
      <c r="BO27" s="444"/>
      <c r="BP27" s="444"/>
      <c r="BQ27" s="444"/>
      <c r="BR27" s="444"/>
      <c r="BS27" s="444"/>
      <c r="BT27" s="444"/>
      <c r="BU27" s="445"/>
      <c r="BV27" s="443">
        <v>63752</v>
      </c>
      <c r="BW27" s="444"/>
      <c r="BX27" s="444"/>
      <c r="BY27" s="444"/>
      <c r="BZ27" s="444"/>
      <c r="CA27" s="444"/>
      <c r="CB27" s="444"/>
      <c r="CC27" s="445"/>
      <c r="CD27" s="175"/>
      <c r="CE27" s="441"/>
      <c r="CF27" s="441"/>
      <c r="CG27" s="441"/>
      <c r="CH27" s="441"/>
      <c r="CI27" s="441"/>
      <c r="CJ27" s="441"/>
      <c r="CK27" s="441"/>
      <c r="CL27" s="441"/>
      <c r="CM27" s="441"/>
      <c r="CN27" s="441"/>
      <c r="CO27" s="441"/>
      <c r="CP27" s="441"/>
      <c r="CQ27" s="441"/>
      <c r="CR27" s="441"/>
      <c r="CS27" s="442"/>
      <c r="CT27" s="406"/>
      <c r="CU27" s="407"/>
      <c r="CV27" s="407"/>
      <c r="CW27" s="407"/>
      <c r="CX27" s="407"/>
      <c r="CY27" s="407"/>
      <c r="CZ27" s="407"/>
      <c r="DA27" s="408"/>
      <c r="DB27" s="406"/>
      <c r="DC27" s="407"/>
      <c r="DD27" s="407"/>
      <c r="DE27" s="407"/>
      <c r="DF27" s="407"/>
      <c r="DG27" s="407"/>
      <c r="DH27" s="407"/>
      <c r="DI27" s="408"/>
    </row>
    <row r="28" spans="1:113" ht="18.75" customHeight="1" x14ac:dyDescent="0.2">
      <c r="A28" s="172"/>
      <c r="B28" s="388"/>
      <c r="C28" s="389"/>
      <c r="D28" s="390"/>
      <c r="E28" s="365" t="s">
        <v>186</v>
      </c>
      <c r="F28" s="366"/>
      <c r="G28" s="366"/>
      <c r="H28" s="366"/>
      <c r="I28" s="366"/>
      <c r="J28" s="366"/>
      <c r="K28" s="367"/>
      <c r="L28" s="362">
        <v>1</v>
      </c>
      <c r="M28" s="363"/>
      <c r="N28" s="363"/>
      <c r="O28" s="363"/>
      <c r="P28" s="364"/>
      <c r="Q28" s="362">
        <v>2000</v>
      </c>
      <c r="R28" s="363"/>
      <c r="S28" s="363"/>
      <c r="T28" s="363"/>
      <c r="U28" s="363"/>
      <c r="V28" s="364"/>
      <c r="W28" s="452"/>
      <c r="X28" s="389"/>
      <c r="Y28" s="390"/>
      <c r="Z28" s="365" t="s">
        <v>187</v>
      </c>
      <c r="AA28" s="366"/>
      <c r="AB28" s="366"/>
      <c r="AC28" s="366"/>
      <c r="AD28" s="366"/>
      <c r="AE28" s="366"/>
      <c r="AF28" s="366"/>
      <c r="AG28" s="367"/>
      <c r="AH28" s="362">
        <v>1</v>
      </c>
      <c r="AI28" s="363"/>
      <c r="AJ28" s="363"/>
      <c r="AK28" s="363"/>
      <c r="AL28" s="364"/>
      <c r="AM28" s="362" t="s">
        <v>180</v>
      </c>
      <c r="AN28" s="363"/>
      <c r="AO28" s="363"/>
      <c r="AP28" s="363"/>
      <c r="AQ28" s="363"/>
      <c r="AR28" s="364"/>
      <c r="AS28" s="362" t="s">
        <v>180</v>
      </c>
      <c r="AT28" s="363"/>
      <c r="AU28" s="363"/>
      <c r="AV28" s="363"/>
      <c r="AW28" s="363"/>
      <c r="AX28" s="422"/>
      <c r="AY28" s="426" t="s">
        <v>188</v>
      </c>
      <c r="AZ28" s="427"/>
      <c r="BA28" s="427"/>
      <c r="BB28" s="428"/>
      <c r="BC28" s="435" t="s">
        <v>48</v>
      </c>
      <c r="BD28" s="436"/>
      <c r="BE28" s="436"/>
      <c r="BF28" s="436"/>
      <c r="BG28" s="436"/>
      <c r="BH28" s="436"/>
      <c r="BI28" s="436"/>
      <c r="BJ28" s="436"/>
      <c r="BK28" s="436"/>
      <c r="BL28" s="436"/>
      <c r="BM28" s="437"/>
      <c r="BN28" s="438">
        <v>972763</v>
      </c>
      <c r="BO28" s="439"/>
      <c r="BP28" s="439"/>
      <c r="BQ28" s="439"/>
      <c r="BR28" s="439"/>
      <c r="BS28" s="439"/>
      <c r="BT28" s="439"/>
      <c r="BU28" s="440"/>
      <c r="BV28" s="438">
        <v>951202</v>
      </c>
      <c r="BW28" s="439"/>
      <c r="BX28" s="439"/>
      <c r="BY28" s="439"/>
      <c r="BZ28" s="439"/>
      <c r="CA28" s="439"/>
      <c r="CB28" s="439"/>
      <c r="CC28" s="440"/>
      <c r="CD28" s="181"/>
      <c r="CE28" s="441"/>
      <c r="CF28" s="441"/>
      <c r="CG28" s="441"/>
      <c r="CH28" s="441"/>
      <c r="CI28" s="441"/>
      <c r="CJ28" s="441"/>
      <c r="CK28" s="441"/>
      <c r="CL28" s="441"/>
      <c r="CM28" s="441"/>
      <c r="CN28" s="441"/>
      <c r="CO28" s="441"/>
      <c r="CP28" s="441"/>
      <c r="CQ28" s="441"/>
      <c r="CR28" s="441"/>
      <c r="CS28" s="442"/>
      <c r="CT28" s="406"/>
      <c r="CU28" s="407"/>
      <c r="CV28" s="407"/>
      <c r="CW28" s="407"/>
      <c r="CX28" s="407"/>
      <c r="CY28" s="407"/>
      <c r="CZ28" s="407"/>
      <c r="DA28" s="408"/>
      <c r="DB28" s="406"/>
      <c r="DC28" s="407"/>
      <c r="DD28" s="407"/>
      <c r="DE28" s="407"/>
      <c r="DF28" s="407"/>
      <c r="DG28" s="407"/>
      <c r="DH28" s="407"/>
      <c r="DI28" s="408"/>
    </row>
    <row r="29" spans="1:113" ht="18.75" customHeight="1" x14ac:dyDescent="0.2">
      <c r="A29" s="172"/>
      <c r="B29" s="388"/>
      <c r="C29" s="389"/>
      <c r="D29" s="390"/>
      <c r="E29" s="365" t="s">
        <v>189</v>
      </c>
      <c r="F29" s="366"/>
      <c r="G29" s="366"/>
      <c r="H29" s="366"/>
      <c r="I29" s="366"/>
      <c r="J29" s="366"/>
      <c r="K29" s="367"/>
      <c r="L29" s="362">
        <v>8</v>
      </c>
      <c r="M29" s="363"/>
      <c r="N29" s="363"/>
      <c r="O29" s="363"/>
      <c r="P29" s="364"/>
      <c r="Q29" s="362">
        <v>1600</v>
      </c>
      <c r="R29" s="363"/>
      <c r="S29" s="363"/>
      <c r="T29" s="363"/>
      <c r="U29" s="363"/>
      <c r="V29" s="364"/>
      <c r="W29" s="453"/>
      <c r="X29" s="454"/>
      <c r="Y29" s="455"/>
      <c r="Z29" s="365" t="s">
        <v>190</v>
      </c>
      <c r="AA29" s="366"/>
      <c r="AB29" s="366"/>
      <c r="AC29" s="366"/>
      <c r="AD29" s="366"/>
      <c r="AE29" s="366"/>
      <c r="AF29" s="366"/>
      <c r="AG29" s="367"/>
      <c r="AH29" s="362">
        <v>68</v>
      </c>
      <c r="AI29" s="363"/>
      <c r="AJ29" s="363"/>
      <c r="AK29" s="363"/>
      <c r="AL29" s="364"/>
      <c r="AM29" s="362">
        <v>193207</v>
      </c>
      <c r="AN29" s="363"/>
      <c r="AO29" s="363"/>
      <c r="AP29" s="363"/>
      <c r="AQ29" s="363"/>
      <c r="AR29" s="364"/>
      <c r="AS29" s="362">
        <v>2841</v>
      </c>
      <c r="AT29" s="363"/>
      <c r="AU29" s="363"/>
      <c r="AV29" s="363"/>
      <c r="AW29" s="363"/>
      <c r="AX29" s="422"/>
      <c r="AY29" s="429"/>
      <c r="AZ29" s="430"/>
      <c r="BA29" s="430"/>
      <c r="BB29" s="431"/>
      <c r="BC29" s="423" t="s">
        <v>191</v>
      </c>
      <c r="BD29" s="424"/>
      <c r="BE29" s="424"/>
      <c r="BF29" s="424"/>
      <c r="BG29" s="424"/>
      <c r="BH29" s="424"/>
      <c r="BI29" s="424"/>
      <c r="BJ29" s="424"/>
      <c r="BK29" s="424"/>
      <c r="BL29" s="424"/>
      <c r="BM29" s="425"/>
      <c r="BN29" s="409">
        <v>705166</v>
      </c>
      <c r="BO29" s="410"/>
      <c r="BP29" s="410"/>
      <c r="BQ29" s="410"/>
      <c r="BR29" s="410"/>
      <c r="BS29" s="410"/>
      <c r="BT29" s="410"/>
      <c r="BU29" s="411"/>
      <c r="BV29" s="409">
        <v>508718</v>
      </c>
      <c r="BW29" s="410"/>
      <c r="BX29" s="410"/>
      <c r="BY29" s="410"/>
      <c r="BZ29" s="410"/>
      <c r="CA29" s="410"/>
      <c r="CB29" s="410"/>
      <c r="CC29" s="411"/>
      <c r="CD29" s="175"/>
      <c r="CE29" s="441"/>
      <c r="CF29" s="441"/>
      <c r="CG29" s="441"/>
      <c r="CH29" s="441"/>
      <c r="CI29" s="441"/>
      <c r="CJ29" s="441"/>
      <c r="CK29" s="441"/>
      <c r="CL29" s="441"/>
      <c r="CM29" s="441"/>
      <c r="CN29" s="441"/>
      <c r="CO29" s="441"/>
      <c r="CP29" s="441"/>
      <c r="CQ29" s="441"/>
      <c r="CR29" s="441"/>
      <c r="CS29" s="442"/>
      <c r="CT29" s="406"/>
      <c r="CU29" s="407"/>
      <c r="CV29" s="407"/>
      <c r="CW29" s="407"/>
      <c r="CX29" s="407"/>
      <c r="CY29" s="407"/>
      <c r="CZ29" s="407"/>
      <c r="DA29" s="408"/>
      <c r="DB29" s="406"/>
      <c r="DC29" s="407"/>
      <c r="DD29" s="407"/>
      <c r="DE29" s="407"/>
      <c r="DF29" s="407"/>
      <c r="DG29" s="407"/>
      <c r="DH29" s="407"/>
      <c r="DI29" s="408"/>
    </row>
    <row r="30" spans="1:113" ht="18.75" customHeight="1" thickBot="1" x14ac:dyDescent="0.25">
      <c r="A30" s="172"/>
      <c r="B30" s="391"/>
      <c r="C30" s="392"/>
      <c r="D30" s="393"/>
      <c r="E30" s="370"/>
      <c r="F30" s="371"/>
      <c r="G30" s="371"/>
      <c r="H30" s="371"/>
      <c r="I30" s="371"/>
      <c r="J30" s="371"/>
      <c r="K30" s="372"/>
      <c r="L30" s="373"/>
      <c r="M30" s="374"/>
      <c r="N30" s="374"/>
      <c r="O30" s="374"/>
      <c r="P30" s="375"/>
      <c r="Q30" s="373"/>
      <c r="R30" s="374"/>
      <c r="S30" s="374"/>
      <c r="T30" s="374"/>
      <c r="U30" s="374"/>
      <c r="V30" s="375"/>
      <c r="W30" s="376" t="s">
        <v>192</v>
      </c>
      <c r="X30" s="377"/>
      <c r="Y30" s="377"/>
      <c r="Z30" s="377"/>
      <c r="AA30" s="377"/>
      <c r="AB30" s="377"/>
      <c r="AC30" s="377"/>
      <c r="AD30" s="377"/>
      <c r="AE30" s="377"/>
      <c r="AF30" s="377"/>
      <c r="AG30" s="378"/>
      <c r="AH30" s="379">
        <v>97.7</v>
      </c>
      <c r="AI30" s="380"/>
      <c r="AJ30" s="380"/>
      <c r="AK30" s="380"/>
      <c r="AL30" s="380"/>
      <c r="AM30" s="380"/>
      <c r="AN30" s="380"/>
      <c r="AO30" s="380"/>
      <c r="AP30" s="380"/>
      <c r="AQ30" s="380"/>
      <c r="AR30" s="380"/>
      <c r="AS30" s="380"/>
      <c r="AT30" s="380"/>
      <c r="AU30" s="380"/>
      <c r="AV30" s="380"/>
      <c r="AW30" s="380"/>
      <c r="AX30" s="381"/>
      <c r="AY30" s="432"/>
      <c r="AZ30" s="433"/>
      <c r="BA30" s="433"/>
      <c r="BB30" s="434"/>
      <c r="BC30" s="382" t="s">
        <v>50</v>
      </c>
      <c r="BD30" s="383"/>
      <c r="BE30" s="383"/>
      <c r="BF30" s="383"/>
      <c r="BG30" s="383"/>
      <c r="BH30" s="383"/>
      <c r="BI30" s="383"/>
      <c r="BJ30" s="383"/>
      <c r="BK30" s="383"/>
      <c r="BL30" s="383"/>
      <c r="BM30" s="384"/>
      <c r="BN30" s="443">
        <v>587907</v>
      </c>
      <c r="BO30" s="444"/>
      <c r="BP30" s="444"/>
      <c r="BQ30" s="444"/>
      <c r="BR30" s="444"/>
      <c r="BS30" s="444"/>
      <c r="BT30" s="444"/>
      <c r="BU30" s="445"/>
      <c r="BV30" s="443">
        <v>405181</v>
      </c>
      <c r="BW30" s="444"/>
      <c r="BX30" s="444"/>
      <c r="BY30" s="444"/>
      <c r="BZ30" s="444"/>
      <c r="CA30" s="444"/>
      <c r="CB30" s="444"/>
      <c r="CC30" s="4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68" t="s">
        <v>193</v>
      </c>
      <c r="D32" s="368"/>
      <c r="E32" s="368"/>
      <c r="F32" s="368"/>
      <c r="G32" s="368"/>
      <c r="H32" s="368"/>
      <c r="I32" s="368"/>
      <c r="J32" s="368"/>
      <c r="K32" s="368"/>
      <c r="L32" s="368"/>
      <c r="M32" s="368"/>
      <c r="N32" s="368"/>
      <c r="O32" s="368"/>
      <c r="P32" s="368"/>
      <c r="Q32" s="368"/>
      <c r="R32" s="368"/>
      <c r="S32" s="368"/>
      <c r="U32" s="369" t="s">
        <v>194</v>
      </c>
      <c r="V32" s="369"/>
      <c r="W32" s="369"/>
      <c r="X32" s="369"/>
      <c r="Y32" s="369"/>
      <c r="Z32" s="369"/>
      <c r="AA32" s="369"/>
      <c r="AB32" s="369"/>
      <c r="AC32" s="369"/>
      <c r="AD32" s="369"/>
      <c r="AE32" s="369"/>
      <c r="AF32" s="369"/>
      <c r="AG32" s="369"/>
      <c r="AH32" s="369"/>
      <c r="AI32" s="369"/>
      <c r="AJ32" s="369"/>
      <c r="AK32" s="369"/>
      <c r="AM32" s="369" t="s">
        <v>195</v>
      </c>
      <c r="AN32" s="369"/>
      <c r="AO32" s="369"/>
      <c r="AP32" s="369"/>
      <c r="AQ32" s="369"/>
      <c r="AR32" s="369"/>
      <c r="AS32" s="369"/>
      <c r="AT32" s="369"/>
      <c r="AU32" s="369"/>
      <c r="AV32" s="369"/>
      <c r="AW32" s="369"/>
      <c r="AX32" s="369"/>
      <c r="AY32" s="369"/>
      <c r="AZ32" s="369"/>
      <c r="BA32" s="369"/>
      <c r="BB32" s="369"/>
      <c r="BC32" s="369"/>
      <c r="BE32" s="369" t="s">
        <v>196</v>
      </c>
      <c r="BF32" s="369"/>
      <c r="BG32" s="369"/>
      <c r="BH32" s="369"/>
      <c r="BI32" s="369"/>
      <c r="BJ32" s="369"/>
      <c r="BK32" s="369"/>
      <c r="BL32" s="369"/>
      <c r="BM32" s="369"/>
      <c r="BN32" s="369"/>
      <c r="BO32" s="369"/>
      <c r="BP32" s="369"/>
      <c r="BQ32" s="369"/>
      <c r="BR32" s="369"/>
      <c r="BS32" s="369"/>
      <c r="BT32" s="369"/>
      <c r="BU32" s="369"/>
      <c r="BW32" s="369" t="s">
        <v>197</v>
      </c>
      <c r="BX32" s="369"/>
      <c r="BY32" s="369"/>
      <c r="BZ32" s="369"/>
      <c r="CA32" s="369"/>
      <c r="CB32" s="369"/>
      <c r="CC32" s="369"/>
      <c r="CD32" s="369"/>
      <c r="CE32" s="369"/>
      <c r="CF32" s="369"/>
      <c r="CG32" s="369"/>
      <c r="CH32" s="369"/>
      <c r="CI32" s="369"/>
      <c r="CJ32" s="369"/>
      <c r="CK32" s="369"/>
      <c r="CL32" s="369"/>
      <c r="CM32" s="369"/>
      <c r="CO32" s="369" t="s">
        <v>198</v>
      </c>
      <c r="CP32" s="369"/>
      <c r="CQ32" s="369"/>
      <c r="CR32" s="369"/>
      <c r="CS32" s="369"/>
      <c r="CT32" s="369"/>
      <c r="CU32" s="369"/>
      <c r="CV32" s="369"/>
      <c r="CW32" s="369"/>
      <c r="CX32" s="369"/>
      <c r="CY32" s="369"/>
      <c r="CZ32" s="369"/>
      <c r="DA32" s="369"/>
      <c r="DB32" s="369"/>
      <c r="DC32" s="369"/>
      <c r="DD32" s="369"/>
      <c r="DE32" s="369"/>
      <c r="DI32" s="198"/>
    </row>
    <row r="33" spans="1:113" ht="13.5" customHeight="1" x14ac:dyDescent="0.2">
      <c r="A33" s="172"/>
      <c r="B33" s="199"/>
      <c r="C33" s="361" t="s">
        <v>199</v>
      </c>
      <c r="D33" s="361"/>
      <c r="E33" s="360" t="s">
        <v>200</v>
      </c>
      <c r="F33" s="360"/>
      <c r="G33" s="360"/>
      <c r="H33" s="360"/>
      <c r="I33" s="360"/>
      <c r="J33" s="360"/>
      <c r="K33" s="360"/>
      <c r="L33" s="360"/>
      <c r="M33" s="360"/>
      <c r="N33" s="360"/>
      <c r="O33" s="360"/>
      <c r="P33" s="360"/>
      <c r="Q33" s="360"/>
      <c r="R33" s="360"/>
      <c r="S33" s="360"/>
      <c r="T33" s="176"/>
      <c r="U33" s="361" t="s">
        <v>199</v>
      </c>
      <c r="V33" s="361"/>
      <c r="W33" s="360" t="s">
        <v>200</v>
      </c>
      <c r="X33" s="360"/>
      <c r="Y33" s="360"/>
      <c r="Z33" s="360"/>
      <c r="AA33" s="360"/>
      <c r="AB33" s="360"/>
      <c r="AC33" s="360"/>
      <c r="AD33" s="360"/>
      <c r="AE33" s="360"/>
      <c r="AF33" s="360"/>
      <c r="AG33" s="360"/>
      <c r="AH33" s="360"/>
      <c r="AI33" s="360"/>
      <c r="AJ33" s="360"/>
      <c r="AK33" s="360"/>
      <c r="AL33" s="176"/>
      <c r="AM33" s="361" t="s">
        <v>199</v>
      </c>
      <c r="AN33" s="361"/>
      <c r="AO33" s="360" t="s">
        <v>201</v>
      </c>
      <c r="AP33" s="360"/>
      <c r="AQ33" s="360"/>
      <c r="AR33" s="360"/>
      <c r="AS33" s="360"/>
      <c r="AT33" s="360"/>
      <c r="AU33" s="360"/>
      <c r="AV33" s="360"/>
      <c r="AW33" s="360"/>
      <c r="AX33" s="360"/>
      <c r="AY33" s="360"/>
      <c r="AZ33" s="360"/>
      <c r="BA33" s="360"/>
      <c r="BB33" s="360"/>
      <c r="BC33" s="360"/>
      <c r="BD33" s="182"/>
      <c r="BE33" s="360" t="s">
        <v>202</v>
      </c>
      <c r="BF33" s="360"/>
      <c r="BG33" s="360" t="s">
        <v>203</v>
      </c>
      <c r="BH33" s="360"/>
      <c r="BI33" s="360"/>
      <c r="BJ33" s="360"/>
      <c r="BK33" s="360"/>
      <c r="BL33" s="360"/>
      <c r="BM33" s="360"/>
      <c r="BN33" s="360"/>
      <c r="BO33" s="360"/>
      <c r="BP33" s="360"/>
      <c r="BQ33" s="360"/>
      <c r="BR33" s="360"/>
      <c r="BS33" s="360"/>
      <c r="BT33" s="360"/>
      <c r="BU33" s="360"/>
      <c r="BV33" s="182"/>
      <c r="BW33" s="361" t="s">
        <v>202</v>
      </c>
      <c r="BX33" s="361"/>
      <c r="BY33" s="360" t="s">
        <v>204</v>
      </c>
      <c r="BZ33" s="360"/>
      <c r="CA33" s="360"/>
      <c r="CB33" s="360"/>
      <c r="CC33" s="360"/>
      <c r="CD33" s="360"/>
      <c r="CE33" s="360"/>
      <c r="CF33" s="360"/>
      <c r="CG33" s="360"/>
      <c r="CH33" s="360"/>
      <c r="CI33" s="360"/>
      <c r="CJ33" s="360"/>
      <c r="CK33" s="360"/>
      <c r="CL33" s="360"/>
      <c r="CM33" s="360"/>
      <c r="CN33" s="176"/>
      <c r="CO33" s="361" t="s">
        <v>199</v>
      </c>
      <c r="CP33" s="361"/>
      <c r="CQ33" s="360" t="s">
        <v>205</v>
      </c>
      <c r="CR33" s="360"/>
      <c r="CS33" s="360"/>
      <c r="CT33" s="360"/>
      <c r="CU33" s="360"/>
      <c r="CV33" s="360"/>
      <c r="CW33" s="360"/>
      <c r="CX33" s="360"/>
      <c r="CY33" s="360"/>
      <c r="CZ33" s="360"/>
      <c r="DA33" s="360"/>
      <c r="DB33" s="360"/>
      <c r="DC33" s="360"/>
      <c r="DD33" s="360"/>
      <c r="DE33" s="360"/>
      <c r="DF33" s="176"/>
      <c r="DG33" s="359" t="s">
        <v>206</v>
      </c>
      <c r="DH33" s="359"/>
      <c r="DI33" s="177"/>
    </row>
    <row r="34" spans="1:113" ht="32.25" customHeight="1" x14ac:dyDescent="0.2">
      <c r="A34" s="172"/>
      <c r="B34" s="199"/>
      <c r="C34" s="357">
        <f>IF(E34="","",1)</f>
        <v>1</v>
      </c>
      <c r="D34" s="357"/>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72"/>
      <c r="U34" s="357">
        <f>IF(W34="","",MAX(C34:D43)+1)</f>
        <v>2</v>
      </c>
      <c r="V34" s="357"/>
      <c r="W34" s="358" t="str">
        <f>IF('各会計、関係団体の財政状況及び健全化判断比率'!B28="","",'各会計、関係団体の財政状況及び健全化判断比率'!B28)</f>
        <v>国民健康保険特別会計（事業勘定）</v>
      </c>
      <c r="X34" s="358"/>
      <c r="Y34" s="358"/>
      <c r="Z34" s="358"/>
      <c r="AA34" s="358"/>
      <c r="AB34" s="358"/>
      <c r="AC34" s="358"/>
      <c r="AD34" s="358"/>
      <c r="AE34" s="358"/>
      <c r="AF34" s="358"/>
      <c r="AG34" s="358"/>
      <c r="AH34" s="358"/>
      <c r="AI34" s="358"/>
      <c r="AJ34" s="358"/>
      <c r="AK34" s="358"/>
      <c r="AL34" s="172"/>
      <c r="AM34" s="357" t="str">
        <f>IF(AO34="","",MAX(C34:D43,U34:V43)+1)</f>
        <v/>
      </c>
      <c r="AN34" s="357"/>
      <c r="AO34" s="358"/>
      <c r="AP34" s="358"/>
      <c r="AQ34" s="358"/>
      <c r="AR34" s="358"/>
      <c r="AS34" s="358"/>
      <c r="AT34" s="358"/>
      <c r="AU34" s="358"/>
      <c r="AV34" s="358"/>
      <c r="AW34" s="358"/>
      <c r="AX34" s="358"/>
      <c r="AY34" s="358"/>
      <c r="AZ34" s="358"/>
      <c r="BA34" s="358"/>
      <c r="BB34" s="358"/>
      <c r="BC34" s="358"/>
      <c r="BD34" s="172"/>
      <c r="BE34" s="357">
        <f>IF(BG34="","",MAX(C34:D43,U34:V43,AM34:AN43)+1)</f>
        <v>7</v>
      </c>
      <c r="BF34" s="357"/>
      <c r="BG34" s="358" t="str">
        <f>IF('各会計、関係団体の財政状況及び健全化判断比率'!B33="","",'各会計、関係団体の財政状況及び健全化判断比率'!B33)</f>
        <v>簡易水道事業特別会計</v>
      </c>
      <c r="BH34" s="358"/>
      <c r="BI34" s="358"/>
      <c r="BJ34" s="358"/>
      <c r="BK34" s="358"/>
      <c r="BL34" s="358"/>
      <c r="BM34" s="358"/>
      <c r="BN34" s="358"/>
      <c r="BO34" s="358"/>
      <c r="BP34" s="358"/>
      <c r="BQ34" s="358"/>
      <c r="BR34" s="358"/>
      <c r="BS34" s="358"/>
      <c r="BT34" s="358"/>
      <c r="BU34" s="358"/>
      <c r="BV34" s="172"/>
      <c r="BW34" s="357">
        <f>IF(BY34="","",MAX(C34:D43,U34:V43,AM34:AN43,BE34:BF43)+1)</f>
        <v>9</v>
      </c>
      <c r="BX34" s="357"/>
      <c r="BY34" s="358" t="str">
        <f>IF('各会計、関係団体の財政状況及び健全化判断比率'!B68="","",'各会計、関係団体の財政状況及び健全化判断比率'!B68)</f>
        <v>国民健康保険山城病院組合（病院事業会計）</v>
      </c>
      <c r="BZ34" s="358"/>
      <c r="CA34" s="358"/>
      <c r="CB34" s="358"/>
      <c r="CC34" s="358"/>
      <c r="CD34" s="358"/>
      <c r="CE34" s="358"/>
      <c r="CF34" s="358"/>
      <c r="CG34" s="358"/>
      <c r="CH34" s="358"/>
      <c r="CI34" s="358"/>
      <c r="CJ34" s="358"/>
      <c r="CK34" s="358"/>
      <c r="CL34" s="358"/>
      <c r="CM34" s="358"/>
      <c r="CN34" s="172"/>
      <c r="CO34" s="357">
        <f>IF(CQ34="","",MAX(C34:D43,U34:V43,AM34:AN43,BE34:BF43,BW34:BX43)+1)</f>
        <v>19</v>
      </c>
      <c r="CP34" s="357"/>
      <c r="CQ34" s="358" t="str">
        <f>IF('各会計、関係団体の財政状況及び健全化判断比率'!BS7="","",'各会計、関係団体の財政状況及び健全化判断比率'!BS7)</f>
        <v>和束町活性化センター</v>
      </c>
      <c r="CR34" s="358"/>
      <c r="CS34" s="358"/>
      <c r="CT34" s="358"/>
      <c r="CU34" s="358"/>
      <c r="CV34" s="358"/>
      <c r="CW34" s="358"/>
      <c r="CX34" s="358"/>
      <c r="CY34" s="358"/>
      <c r="CZ34" s="358"/>
      <c r="DA34" s="358"/>
      <c r="DB34" s="358"/>
      <c r="DC34" s="358"/>
      <c r="DD34" s="358"/>
      <c r="DE34" s="358"/>
      <c r="DG34" s="355" t="str">
        <f>IF('各会計、関係団体の財政状況及び健全化判断比率'!BR7="","",'各会計、関係団体の財政状況及び健全化判断比率'!BR7)</f>
        <v/>
      </c>
      <c r="DH34" s="355"/>
      <c r="DI34" s="177"/>
    </row>
    <row r="35" spans="1:113" ht="32.25" customHeight="1" x14ac:dyDescent="0.2">
      <c r="A35" s="172"/>
      <c r="B35" s="199"/>
      <c r="C35" s="357" t="str">
        <f>IF(E35="","",C34+1)</f>
        <v/>
      </c>
      <c r="D35" s="357"/>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72"/>
      <c r="U35" s="357">
        <f>IF(W35="","",U34+1)</f>
        <v>3</v>
      </c>
      <c r="V35" s="357"/>
      <c r="W35" s="358" t="str">
        <f>IF('各会計、関係団体の財政状況及び健全化判断比率'!B29="","",'各会計、関係団体の財政状況及び健全化判断比率'!B29)</f>
        <v>国民健康保険特別会計（直診勘定）</v>
      </c>
      <c r="X35" s="358"/>
      <c r="Y35" s="358"/>
      <c r="Z35" s="358"/>
      <c r="AA35" s="358"/>
      <c r="AB35" s="358"/>
      <c r="AC35" s="358"/>
      <c r="AD35" s="358"/>
      <c r="AE35" s="358"/>
      <c r="AF35" s="358"/>
      <c r="AG35" s="358"/>
      <c r="AH35" s="358"/>
      <c r="AI35" s="358"/>
      <c r="AJ35" s="358"/>
      <c r="AK35" s="358"/>
      <c r="AL35" s="172"/>
      <c r="AM35" s="357" t="str">
        <f t="shared" ref="AM35:AM43" si="0">IF(AO35="","",AM34+1)</f>
        <v/>
      </c>
      <c r="AN35" s="357"/>
      <c r="AO35" s="358"/>
      <c r="AP35" s="358"/>
      <c r="AQ35" s="358"/>
      <c r="AR35" s="358"/>
      <c r="AS35" s="358"/>
      <c r="AT35" s="358"/>
      <c r="AU35" s="358"/>
      <c r="AV35" s="358"/>
      <c r="AW35" s="358"/>
      <c r="AX35" s="358"/>
      <c r="AY35" s="358"/>
      <c r="AZ35" s="358"/>
      <c r="BA35" s="358"/>
      <c r="BB35" s="358"/>
      <c r="BC35" s="358"/>
      <c r="BD35" s="172"/>
      <c r="BE35" s="357">
        <f t="shared" ref="BE35:BE43" si="1">IF(BG35="","",BE34+1)</f>
        <v>8</v>
      </c>
      <c r="BF35" s="357"/>
      <c r="BG35" s="358" t="str">
        <f>IF('各会計、関係団体の財政状況及び健全化判断比率'!B34="","",'各会計、関係団体の財政状況及び健全化判断比率'!B34)</f>
        <v>下水道事業特別会計</v>
      </c>
      <c r="BH35" s="358"/>
      <c r="BI35" s="358"/>
      <c r="BJ35" s="358"/>
      <c r="BK35" s="358"/>
      <c r="BL35" s="358"/>
      <c r="BM35" s="358"/>
      <c r="BN35" s="358"/>
      <c r="BO35" s="358"/>
      <c r="BP35" s="358"/>
      <c r="BQ35" s="358"/>
      <c r="BR35" s="358"/>
      <c r="BS35" s="358"/>
      <c r="BT35" s="358"/>
      <c r="BU35" s="358"/>
      <c r="BV35" s="172"/>
      <c r="BW35" s="357">
        <f t="shared" ref="BW35:BW43" si="2">IF(BY35="","",BW34+1)</f>
        <v>10</v>
      </c>
      <c r="BX35" s="357"/>
      <c r="BY35" s="358" t="str">
        <f>IF('各会計、関係団体の財政状況及び健全化判断比率'!B69="","",'各会計、関係団体の財政状況及び健全化判断比率'!B69)</f>
        <v>国民健康保険山城病院組合（介護老人保健施設事業会計）</v>
      </c>
      <c r="BZ35" s="358"/>
      <c r="CA35" s="358"/>
      <c r="CB35" s="358"/>
      <c r="CC35" s="358"/>
      <c r="CD35" s="358"/>
      <c r="CE35" s="358"/>
      <c r="CF35" s="358"/>
      <c r="CG35" s="358"/>
      <c r="CH35" s="358"/>
      <c r="CI35" s="358"/>
      <c r="CJ35" s="358"/>
      <c r="CK35" s="358"/>
      <c r="CL35" s="358"/>
      <c r="CM35" s="358"/>
      <c r="CN35" s="172"/>
      <c r="CO35" s="357">
        <f t="shared" ref="CO35:CO43" si="3">IF(CQ35="","",CO34+1)</f>
        <v>20</v>
      </c>
      <c r="CP35" s="357"/>
      <c r="CQ35" s="358" t="str">
        <f>IF('各会計、関係団体の財政状況及び健全化判断比率'!BS8="","",'各会計、関係団体の財政状況及び健全化判断比率'!BS8)</f>
        <v>アグリビジネス</v>
      </c>
      <c r="CR35" s="358"/>
      <c r="CS35" s="358"/>
      <c r="CT35" s="358"/>
      <c r="CU35" s="358"/>
      <c r="CV35" s="358"/>
      <c r="CW35" s="358"/>
      <c r="CX35" s="358"/>
      <c r="CY35" s="358"/>
      <c r="CZ35" s="358"/>
      <c r="DA35" s="358"/>
      <c r="DB35" s="358"/>
      <c r="DC35" s="358"/>
      <c r="DD35" s="358"/>
      <c r="DE35" s="358"/>
      <c r="DG35" s="355" t="str">
        <f>IF('各会計、関係団体の財政状況及び健全化判断比率'!BR8="","",'各会計、関係団体の財政状況及び健全化判断比率'!BR8)</f>
        <v/>
      </c>
      <c r="DH35" s="355"/>
      <c r="DI35" s="177"/>
    </row>
    <row r="36" spans="1:113" ht="32.25" customHeight="1" x14ac:dyDescent="0.2">
      <c r="A36" s="172"/>
      <c r="B36" s="199"/>
      <c r="C36" s="357" t="str">
        <f>IF(E36="","",C35+1)</f>
        <v/>
      </c>
      <c r="D36" s="357"/>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72"/>
      <c r="U36" s="357">
        <f t="shared" ref="U36:U43" si="4">IF(W36="","",U35+1)</f>
        <v>4</v>
      </c>
      <c r="V36" s="357"/>
      <c r="W36" s="358" t="str">
        <f>IF('各会計、関係団体の財政状況及び健全化判断比率'!B30="","",'各会計、関係団体の財政状況及び健全化判断比率'!B30)</f>
        <v>介護保険特別会計（保険事業勘定）</v>
      </c>
      <c r="X36" s="358"/>
      <c r="Y36" s="358"/>
      <c r="Z36" s="358"/>
      <c r="AA36" s="358"/>
      <c r="AB36" s="358"/>
      <c r="AC36" s="358"/>
      <c r="AD36" s="358"/>
      <c r="AE36" s="358"/>
      <c r="AF36" s="358"/>
      <c r="AG36" s="358"/>
      <c r="AH36" s="358"/>
      <c r="AI36" s="358"/>
      <c r="AJ36" s="358"/>
      <c r="AK36" s="358"/>
      <c r="AL36" s="172"/>
      <c r="AM36" s="357" t="str">
        <f t="shared" si="0"/>
        <v/>
      </c>
      <c r="AN36" s="357"/>
      <c r="AO36" s="358"/>
      <c r="AP36" s="358"/>
      <c r="AQ36" s="358"/>
      <c r="AR36" s="358"/>
      <c r="AS36" s="358"/>
      <c r="AT36" s="358"/>
      <c r="AU36" s="358"/>
      <c r="AV36" s="358"/>
      <c r="AW36" s="358"/>
      <c r="AX36" s="358"/>
      <c r="AY36" s="358"/>
      <c r="AZ36" s="358"/>
      <c r="BA36" s="358"/>
      <c r="BB36" s="358"/>
      <c r="BC36" s="358"/>
      <c r="BD36" s="172"/>
      <c r="BE36" s="357" t="str">
        <f t="shared" si="1"/>
        <v/>
      </c>
      <c r="BF36" s="357"/>
      <c r="BG36" s="358"/>
      <c r="BH36" s="358"/>
      <c r="BI36" s="358"/>
      <c r="BJ36" s="358"/>
      <c r="BK36" s="358"/>
      <c r="BL36" s="358"/>
      <c r="BM36" s="358"/>
      <c r="BN36" s="358"/>
      <c r="BO36" s="358"/>
      <c r="BP36" s="358"/>
      <c r="BQ36" s="358"/>
      <c r="BR36" s="358"/>
      <c r="BS36" s="358"/>
      <c r="BT36" s="358"/>
      <c r="BU36" s="358"/>
      <c r="BV36" s="172"/>
      <c r="BW36" s="357">
        <f t="shared" si="2"/>
        <v>11</v>
      </c>
      <c r="BX36" s="357"/>
      <c r="BY36" s="358" t="str">
        <f>IF('各会計、関係団体の財政状況及び健全化判断比率'!B70="","",'各会計、関係団体の財政状況及び健全化判断比率'!B70)</f>
        <v>京都府市町村職員退職手当組合</v>
      </c>
      <c r="BZ36" s="358"/>
      <c r="CA36" s="358"/>
      <c r="CB36" s="358"/>
      <c r="CC36" s="358"/>
      <c r="CD36" s="358"/>
      <c r="CE36" s="358"/>
      <c r="CF36" s="358"/>
      <c r="CG36" s="358"/>
      <c r="CH36" s="358"/>
      <c r="CI36" s="358"/>
      <c r="CJ36" s="358"/>
      <c r="CK36" s="358"/>
      <c r="CL36" s="358"/>
      <c r="CM36" s="358"/>
      <c r="CN36" s="172"/>
      <c r="CO36" s="357" t="str">
        <f t="shared" si="3"/>
        <v/>
      </c>
      <c r="CP36" s="357"/>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55" t="str">
        <f>IF('各会計、関係団体の財政状況及び健全化判断比率'!BR9="","",'各会計、関係団体の財政状況及び健全化判断比率'!BR9)</f>
        <v/>
      </c>
      <c r="DH36" s="355"/>
      <c r="DI36" s="177"/>
    </row>
    <row r="37" spans="1:113" ht="32.25" customHeight="1" x14ac:dyDescent="0.2">
      <c r="A37" s="172"/>
      <c r="B37" s="199"/>
      <c r="C37" s="357" t="str">
        <f>IF(E37="","",C36+1)</f>
        <v/>
      </c>
      <c r="D37" s="357"/>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72"/>
      <c r="U37" s="357">
        <f t="shared" si="4"/>
        <v>5</v>
      </c>
      <c r="V37" s="357"/>
      <c r="W37" s="358" t="str">
        <f>IF('各会計、関係団体の財政状況及び健全化判断比率'!B31="","",'各会計、関係団体の財政状況及び健全化判断比率'!B31)</f>
        <v>介護保険特別会計（サービス事業勘定）</v>
      </c>
      <c r="X37" s="358"/>
      <c r="Y37" s="358"/>
      <c r="Z37" s="358"/>
      <c r="AA37" s="358"/>
      <c r="AB37" s="358"/>
      <c r="AC37" s="358"/>
      <c r="AD37" s="358"/>
      <c r="AE37" s="358"/>
      <c r="AF37" s="358"/>
      <c r="AG37" s="358"/>
      <c r="AH37" s="358"/>
      <c r="AI37" s="358"/>
      <c r="AJ37" s="358"/>
      <c r="AK37" s="358"/>
      <c r="AL37" s="172"/>
      <c r="AM37" s="357" t="str">
        <f t="shared" si="0"/>
        <v/>
      </c>
      <c r="AN37" s="357"/>
      <c r="AO37" s="358"/>
      <c r="AP37" s="358"/>
      <c r="AQ37" s="358"/>
      <c r="AR37" s="358"/>
      <c r="AS37" s="358"/>
      <c r="AT37" s="358"/>
      <c r="AU37" s="358"/>
      <c r="AV37" s="358"/>
      <c r="AW37" s="358"/>
      <c r="AX37" s="358"/>
      <c r="AY37" s="358"/>
      <c r="AZ37" s="358"/>
      <c r="BA37" s="358"/>
      <c r="BB37" s="358"/>
      <c r="BC37" s="358"/>
      <c r="BD37" s="172"/>
      <c r="BE37" s="357" t="str">
        <f t="shared" si="1"/>
        <v/>
      </c>
      <c r="BF37" s="357"/>
      <c r="BG37" s="358"/>
      <c r="BH37" s="358"/>
      <c r="BI37" s="358"/>
      <c r="BJ37" s="358"/>
      <c r="BK37" s="358"/>
      <c r="BL37" s="358"/>
      <c r="BM37" s="358"/>
      <c r="BN37" s="358"/>
      <c r="BO37" s="358"/>
      <c r="BP37" s="358"/>
      <c r="BQ37" s="358"/>
      <c r="BR37" s="358"/>
      <c r="BS37" s="358"/>
      <c r="BT37" s="358"/>
      <c r="BU37" s="358"/>
      <c r="BV37" s="172"/>
      <c r="BW37" s="357">
        <f t="shared" si="2"/>
        <v>12</v>
      </c>
      <c r="BX37" s="357"/>
      <c r="BY37" s="358" t="str">
        <f>IF('各会計、関係団体の財政状況及び健全化判断比率'!B71="","",'各会計、関係団体の財政状況及び健全化判断比率'!B71)</f>
        <v>京都府市町村議会議員公務災害補償等組合</v>
      </c>
      <c r="BZ37" s="358"/>
      <c r="CA37" s="358"/>
      <c r="CB37" s="358"/>
      <c r="CC37" s="358"/>
      <c r="CD37" s="358"/>
      <c r="CE37" s="358"/>
      <c r="CF37" s="358"/>
      <c r="CG37" s="358"/>
      <c r="CH37" s="358"/>
      <c r="CI37" s="358"/>
      <c r="CJ37" s="358"/>
      <c r="CK37" s="358"/>
      <c r="CL37" s="358"/>
      <c r="CM37" s="358"/>
      <c r="CN37" s="172"/>
      <c r="CO37" s="357" t="str">
        <f t="shared" si="3"/>
        <v/>
      </c>
      <c r="CP37" s="357"/>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55" t="str">
        <f>IF('各会計、関係団体の財政状況及び健全化判断比率'!BR10="","",'各会計、関係団体の財政状況及び健全化判断比率'!BR10)</f>
        <v/>
      </c>
      <c r="DH37" s="355"/>
      <c r="DI37" s="177"/>
    </row>
    <row r="38" spans="1:113" ht="32.25" customHeight="1" x14ac:dyDescent="0.2">
      <c r="A38" s="172"/>
      <c r="B38" s="199"/>
      <c r="C38" s="357" t="str">
        <f t="shared" ref="C38:C43" si="5">IF(E38="","",C37+1)</f>
        <v/>
      </c>
      <c r="D38" s="357"/>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72"/>
      <c r="U38" s="357">
        <f t="shared" si="4"/>
        <v>6</v>
      </c>
      <c r="V38" s="357"/>
      <c r="W38" s="358" t="str">
        <f>IF('各会計、関係団体の財政状況及び健全化判断比率'!B32="","",'各会計、関係団体の財政状況及び健全化判断比率'!B32)</f>
        <v>後期高齢者医療事業</v>
      </c>
      <c r="X38" s="358"/>
      <c r="Y38" s="358"/>
      <c r="Z38" s="358"/>
      <c r="AA38" s="358"/>
      <c r="AB38" s="358"/>
      <c r="AC38" s="358"/>
      <c r="AD38" s="358"/>
      <c r="AE38" s="358"/>
      <c r="AF38" s="358"/>
      <c r="AG38" s="358"/>
      <c r="AH38" s="358"/>
      <c r="AI38" s="358"/>
      <c r="AJ38" s="358"/>
      <c r="AK38" s="358"/>
      <c r="AL38" s="172"/>
      <c r="AM38" s="357" t="str">
        <f t="shared" si="0"/>
        <v/>
      </c>
      <c r="AN38" s="357"/>
      <c r="AO38" s="358"/>
      <c r="AP38" s="358"/>
      <c r="AQ38" s="358"/>
      <c r="AR38" s="358"/>
      <c r="AS38" s="358"/>
      <c r="AT38" s="358"/>
      <c r="AU38" s="358"/>
      <c r="AV38" s="358"/>
      <c r="AW38" s="358"/>
      <c r="AX38" s="358"/>
      <c r="AY38" s="358"/>
      <c r="AZ38" s="358"/>
      <c r="BA38" s="358"/>
      <c r="BB38" s="358"/>
      <c r="BC38" s="358"/>
      <c r="BD38" s="172"/>
      <c r="BE38" s="357" t="str">
        <f t="shared" si="1"/>
        <v/>
      </c>
      <c r="BF38" s="357"/>
      <c r="BG38" s="358"/>
      <c r="BH38" s="358"/>
      <c r="BI38" s="358"/>
      <c r="BJ38" s="358"/>
      <c r="BK38" s="358"/>
      <c r="BL38" s="358"/>
      <c r="BM38" s="358"/>
      <c r="BN38" s="358"/>
      <c r="BO38" s="358"/>
      <c r="BP38" s="358"/>
      <c r="BQ38" s="358"/>
      <c r="BR38" s="358"/>
      <c r="BS38" s="358"/>
      <c r="BT38" s="358"/>
      <c r="BU38" s="358"/>
      <c r="BV38" s="172"/>
      <c r="BW38" s="357">
        <f t="shared" si="2"/>
        <v>13</v>
      </c>
      <c r="BX38" s="357"/>
      <c r="BY38" s="358" t="str">
        <f>IF('各会計、関係団体の財政状況及び健全化判断比率'!B72="","",'各会計、関係団体の財政状況及び健全化判断比率'!B72)</f>
        <v>相楽中部消防組合</v>
      </c>
      <c r="BZ38" s="358"/>
      <c r="CA38" s="358"/>
      <c r="CB38" s="358"/>
      <c r="CC38" s="358"/>
      <c r="CD38" s="358"/>
      <c r="CE38" s="358"/>
      <c r="CF38" s="358"/>
      <c r="CG38" s="358"/>
      <c r="CH38" s="358"/>
      <c r="CI38" s="358"/>
      <c r="CJ38" s="358"/>
      <c r="CK38" s="358"/>
      <c r="CL38" s="358"/>
      <c r="CM38" s="358"/>
      <c r="CN38" s="172"/>
      <c r="CO38" s="357" t="str">
        <f t="shared" si="3"/>
        <v/>
      </c>
      <c r="CP38" s="357"/>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55" t="str">
        <f>IF('各会計、関係団体の財政状況及び健全化判断比率'!BR11="","",'各会計、関係団体の財政状況及び健全化判断比率'!BR11)</f>
        <v/>
      </c>
      <c r="DH38" s="355"/>
      <c r="DI38" s="177"/>
    </row>
    <row r="39" spans="1:113" ht="32.25" customHeight="1" x14ac:dyDescent="0.2">
      <c r="A39" s="172"/>
      <c r="B39" s="199"/>
      <c r="C39" s="357" t="str">
        <f t="shared" si="5"/>
        <v/>
      </c>
      <c r="D39" s="357"/>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72"/>
      <c r="U39" s="357" t="str">
        <f t="shared" si="4"/>
        <v/>
      </c>
      <c r="V39" s="357"/>
      <c r="W39" s="358"/>
      <c r="X39" s="358"/>
      <c r="Y39" s="358"/>
      <c r="Z39" s="358"/>
      <c r="AA39" s="358"/>
      <c r="AB39" s="358"/>
      <c r="AC39" s="358"/>
      <c r="AD39" s="358"/>
      <c r="AE39" s="358"/>
      <c r="AF39" s="358"/>
      <c r="AG39" s="358"/>
      <c r="AH39" s="358"/>
      <c r="AI39" s="358"/>
      <c r="AJ39" s="358"/>
      <c r="AK39" s="358"/>
      <c r="AL39" s="172"/>
      <c r="AM39" s="357" t="str">
        <f t="shared" si="0"/>
        <v/>
      </c>
      <c r="AN39" s="357"/>
      <c r="AO39" s="358"/>
      <c r="AP39" s="358"/>
      <c r="AQ39" s="358"/>
      <c r="AR39" s="358"/>
      <c r="AS39" s="358"/>
      <c r="AT39" s="358"/>
      <c r="AU39" s="358"/>
      <c r="AV39" s="358"/>
      <c r="AW39" s="358"/>
      <c r="AX39" s="358"/>
      <c r="AY39" s="358"/>
      <c r="AZ39" s="358"/>
      <c r="BA39" s="358"/>
      <c r="BB39" s="358"/>
      <c r="BC39" s="358"/>
      <c r="BD39" s="172"/>
      <c r="BE39" s="357" t="str">
        <f t="shared" si="1"/>
        <v/>
      </c>
      <c r="BF39" s="357"/>
      <c r="BG39" s="358"/>
      <c r="BH39" s="358"/>
      <c r="BI39" s="358"/>
      <c r="BJ39" s="358"/>
      <c r="BK39" s="358"/>
      <c r="BL39" s="358"/>
      <c r="BM39" s="358"/>
      <c r="BN39" s="358"/>
      <c r="BO39" s="358"/>
      <c r="BP39" s="358"/>
      <c r="BQ39" s="358"/>
      <c r="BR39" s="358"/>
      <c r="BS39" s="358"/>
      <c r="BT39" s="358"/>
      <c r="BU39" s="358"/>
      <c r="BV39" s="172"/>
      <c r="BW39" s="357">
        <f t="shared" si="2"/>
        <v>14</v>
      </c>
      <c r="BX39" s="357"/>
      <c r="BY39" s="358" t="str">
        <f>IF('各会計、関係団体の財政状況及び健全化判断比率'!B73="","",'各会計、関係団体の財政状況及び健全化判断比率'!B73)</f>
        <v>相楽郡広域事務組合（一般会計）</v>
      </c>
      <c r="BZ39" s="358"/>
      <c r="CA39" s="358"/>
      <c r="CB39" s="358"/>
      <c r="CC39" s="358"/>
      <c r="CD39" s="358"/>
      <c r="CE39" s="358"/>
      <c r="CF39" s="358"/>
      <c r="CG39" s="358"/>
      <c r="CH39" s="358"/>
      <c r="CI39" s="358"/>
      <c r="CJ39" s="358"/>
      <c r="CK39" s="358"/>
      <c r="CL39" s="358"/>
      <c r="CM39" s="358"/>
      <c r="CN39" s="172"/>
      <c r="CO39" s="357" t="str">
        <f t="shared" si="3"/>
        <v/>
      </c>
      <c r="CP39" s="357"/>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55" t="str">
        <f>IF('各会計、関係団体の財政状況及び健全化判断比率'!BR12="","",'各会計、関係団体の財政状況及び健全化判断比率'!BR12)</f>
        <v/>
      </c>
      <c r="DH39" s="355"/>
      <c r="DI39" s="177"/>
    </row>
    <row r="40" spans="1:113" ht="32.25" customHeight="1" x14ac:dyDescent="0.2">
      <c r="A40" s="172"/>
      <c r="B40" s="199"/>
      <c r="C40" s="357" t="str">
        <f t="shared" si="5"/>
        <v/>
      </c>
      <c r="D40" s="357"/>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72"/>
      <c r="U40" s="357" t="str">
        <f t="shared" si="4"/>
        <v/>
      </c>
      <c r="V40" s="357"/>
      <c r="W40" s="358"/>
      <c r="X40" s="358"/>
      <c r="Y40" s="358"/>
      <c r="Z40" s="358"/>
      <c r="AA40" s="358"/>
      <c r="AB40" s="358"/>
      <c r="AC40" s="358"/>
      <c r="AD40" s="358"/>
      <c r="AE40" s="358"/>
      <c r="AF40" s="358"/>
      <c r="AG40" s="358"/>
      <c r="AH40" s="358"/>
      <c r="AI40" s="358"/>
      <c r="AJ40" s="358"/>
      <c r="AK40" s="358"/>
      <c r="AL40" s="172"/>
      <c r="AM40" s="357" t="str">
        <f t="shared" si="0"/>
        <v/>
      </c>
      <c r="AN40" s="357"/>
      <c r="AO40" s="358"/>
      <c r="AP40" s="358"/>
      <c r="AQ40" s="358"/>
      <c r="AR40" s="358"/>
      <c r="AS40" s="358"/>
      <c r="AT40" s="358"/>
      <c r="AU40" s="358"/>
      <c r="AV40" s="358"/>
      <c r="AW40" s="358"/>
      <c r="AX40" s="358"/>
      <c r="AY40" s="358"/>
      <c r="AZ40" s="358"/>
      <c r="BA40" s="358"/>
      <c r="BB40" s="358"/>
      <c r="BC40" s="358"/>
      <c r="BD40" s="172"/>
      <c r="BE40" s="357" t="str">
        <f t="shared" si="1"/>
        <v/>
      </c>
      <c r="BF40" s="357"/>
      <c r="BG40" s="358"/>
      <c r="BH40" s="358"/>
      <c r="BI40" s="358"/>
      <c r="BJ40" s="358"/>
      <c r="BK40" s="358"/>
      <c r="BL40" s="358"/>
      <c r="BM40" s="358"/>
      <c r="BN40" s="358"/>
      <c r="BO40" s="358"/>
      <c r="BP40" s="358"/>
      <c r="BQ40" s="358"/>
      <c r="BR40" s="358"/>
      <c r="BS40" s="358"/>
      <c r="BT40" s="358"/>
      <c r="BU40" s="358"/>
      <c r="BV40" s="172"/>
      <c r="BW40" s="357">
        <f t="shared" si="2"/>
        <v>15</v>
      </c>
      <c r="BX40" s="357"/>
      <c r="BY40" s="358" t="str">
        <f>IF('各会計、関係団体の財政状況及び健全化判断比率'!B74="","",'各会計、関係団体の財政状況及び健全化判断比率'!B74)</f>
        <v>相楽郡広域事務組合（相楽地区ふるさと市町村圏振興事業特別会計）</v>
      </c>
      <c r="BZ40" s="358"/>
      <c r="CA40" s="358"/>
      <c r="CB40" s="358"/>
      <c r="CC40" s="358"/>
      <c r="CD40" s="358"/>
      <c r="CE40" s="358"/>
      <c r="CF40" s="358"/>
      <c r="CG40" s="358"/>
      <c r="CH40" s="358"/>
      <c r="CI40" s="358"/>
      <c r="CJ40" s="358"/>
      <c r="CK40" s="358"/>
      <c r="CL40" s="358"/>
      <c r="CM40" s="358"/>
      <c r="CN40" s="172"/>
      <c r="CO40" s="357" t="str">
        <f t="shared" si="3"/>
        <v/>
      </c>
      <c r="CP40" s="357"/>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55" t="str">
        <f>IF('各会計、関係団体の財政状況及び健全化判断比率'!BR13="","",'各会計、関係団体の財政状況及び健全化判断比率'!BR13)</f>
        <v/>
      </c>
      <c r="DH40" s="355"/>
      <c r="DI40" s="177"/>
    </row>
    <row r="41" spans="1:113" ht="32.25" customHeight="1" x14ac:dyDescent="0.2">
      <c r="A41" s="172"/>
      <c r="B41" s="199"/>
      <c r="C41" s="357" t="str">
        <f t="shared" si="5"/>
        <v/>
      </c>
      <c r="D41" s="357"/>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72"/>
      <c r="U41" s="357" t="str">
        <f t="shared" si="4"/>
        <v/>
      </c>
      <c r="V41" s="357"/>
      <c r="W41" s="358"/>
      <c r="X41" s="358"/>
      <c r="Y41" s="358"/>
      <c r="Z41" s="358"/>
      <c r="AA41" s="358"/>
      <c r="AB41" s="358"/>
      <c r="AC41" s="358"/>
      <c r="AD41" s="358"/>
      <c r="AE41" s="358"/>
      <c r="AF41" s="358"/>
      <c r="AG41" s="358"/>
      <c r="AH41" s="358"/>
      <c r="AI41" s="358"/>
      <c r="AJ41" s="358"/>
      <c r="AK41" s="358"/>
      <c r="AL41" s="172"/>
      <c r="AM41" s="357" t="str">
        <f t="shared" si="0"/>
        <v/>
      </c>
      <c r="AN41" s="357"/>
      <c r="AO41" s="358"/>
      <c r="AP41" s="358"/>
      <c r="AQ41" s="358"/>
      <c r="AR41" s="358"/>
      <c r="AS41" s="358"/>
      <c r="AT41" s="358"/>
      <c r="AU41" s="358"/>
      <c r="AV41" s="358"/>
      <c r="AW41" s="358"/>
      <c r="AX41" s="358"/>
      <c r="AY41" s="358"/>
      <c r="AZ41" s="358"/>
      <c r="BA41" s="358"/>
      <c r="BB41" s="358"/>
      <c r="BC41" s="358"/>
      <c r="BD41" s="172"/>
      <c r="BE41" s="357" t="str">
        <f t="shared" si="1"/>
        <v/>
      </c>
      <c r="BF41" s="357"/>
      <c r="BG41" s="358"/>
      <c r="BH41" s="358"/>
      <c r="BI41" s="358"/>
      <c r="BJ41" s="358"/>
      <c r="BK41" s="358"/>
      <c r="BL41" s="358"/>
      <c r="BM41" s="358"/>
      <c r="BN41" s="358"/>
      <c r="BO41" s="358"/>
      <c r="BP41" s="358"/>
      <c r="BQ41" s="358"/>
      <c r="BR41" s="358"/>
      <c r="BS41" s="358"/>
      <c r="BT41" s="358"/>
      <c r="BU41" s="358"/>
      <c r="BV41" s="172"/>
      <c r="BW41" s="357">
        <f t="shared" si="2"/>
        <v>16</v>
      </c>
      <c r="BX41" s="357"/>
      <c r="BY41" s="358" t="str">
        <f>IF('各会計、関係団体の財政状況及び健全化判断比率'!B75="","",'各会計、関係団体の財政状況及び健全化判断比率'!B75)</f>
        <v>京都府自治会館管理組合</v>
      </c>
      <c r="BZ41" s="358"/>
      <c r="CA41" s="358"/>
      <c r="CB41" s="358"/>
      <c r="CC41" s="358"/>
      <c r="CD41" s="358"/>
      <c r="CE41" s="358"/>
      <c r="CF41" s="358"/>
      <c r="CG41" s="358"/>
      <c r="CH41" s="358"/>
      <c r="CI41" s="358"/>
      <c r="CJ41" s="358"/>
      <c r="CK41" s="358"/>
      <c r="CL41" s="358"/>
      <c r="CM41" s="358"/>
      <c r="CN41" s="172"/>
      <c r="CO41" s="357" t="str">
        <f t="shared" si="3"/>
        <v/>
      </c>
      <c r="CP41" s="357"/>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55" t="str">
        <f>IF('各会計、関係団体の財政状況及び健全化判断比率'!BR14="","",'各会計、関係団体の財政状況及び健全化判断比率'!BR14)</f>
        <v/>
      </c>
      <c r="DH41" s="355"/>
      <c r="DI41" s="177"/>
    </row>
    <row r="42" spans="1:113" ht="32.25" customHeight="1" x14ac:dyDescent="0.2">
      <c r="B42" s="199"/>
      <c r="C42" s="357" t="str">
        <f t="shared" si="5"/>
        <v/>
      </c>
      <c r="D42" s="357"/>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72"/>
      <c r="U42" s="357" t="str">
        <f t="shared" si="4"/>
        <v/>
      </c>
      <c r="V42" s="357"/>
      <c r="W42" s="358"/>
      <c r="X42" s="358"/>
      <c r="Y42" s="358"/>
      <c r="Z42" s="358"/>
      <c r="AA42" s="358"/>
      <c r="AB42" s="358"/>
      <c r="AC42" s="358"/>
      <c r="AD42" s="358"/>
      <c r="AE42" s="358"/>
      <c r="AF42" s="358"/>
      <c r="AG42" s="358"/>
      <c r="AH42" s="358"/>
      <c r="AI42" s="358"/>
      <c r="AJ42" s="358"/>
      <c r="AK42" s="358"/>
      <c r="AL42" s="172"/>
      <c r="AM42" s="357" t="str">
        <f t="shared" si="0"/>
        <v/>
      </c>
      <c r="AN42" s="357"/>
      <c r="AO42" s="358"/>
      <c r="AP42" s="358"/>
      <c r="AQ42" s="358"/>
      <c r="AR42" s="358"/>
      <c r="AS42" s="358"/>
      <c r="AT42" s="358"/>
      <c r="AU42" s="358"/>
      <c r="AV42" s="358"/>
      <c r="AW42" s="358"/>
      <c r="AX42" s="358"/>
      <c r="AY42" s="358"/>
      <c r="AZ42" s="358"/>
      <c r="BA42" s="358"/>
      <c r="BB42" s="358"/>
      <c r="BC42" s="358"/>
      <c r="BD42" s="172"/>
      <c r="BE42" s="357" t="str">
        <f t="shared" si="1"/>
        <v/>
      </c>
      <c r="BF42" s="357"/>
      <c r="BG42" s="358"/>
      <c r="BH42" s="358"/>
      <c r="BI42" s="358"/>
      <c r="BJ42" s="358"/>
      <c r="BK42" s="358"/>
      <c r="BL42" s="358"/>
      <c r="BM42" s="358"/>
      <c r="BN42" s="358"/>
      <c r="BO42" s="358"/>
      <c r="BP42" s="358"/>
      <c r="BQ42" s="358"/>
      <c r="BR42" s="358"/>
      <c r="BS42" s="358"/>
      <c r="BT42" s="358"/>
      <c r="BU42" s="358"/>
      <c r="BV42" s="172"/>
      <c r="BW42" s="357">
        <f t="shared" si="2"/>
        <v>17</v>
      </c>
      <c r="BX42" s="357"/>
      <c r="BY42" s="358" t="str">
        <f>IF('各会計、関係団体の財政状況及び健全化判断比率'!B76="","",'各会計、関係団体の財政状況及び健全化判断比率'!B76)</f>
        <v>京都府住宅新築資金等貸付事業管理組合（一般会計）</v>
      </c>
      <c r="BZ42" s="358"/>
      <c r="CA42" s="358"/>
      <c r="CB42" s="358"/>
      <c r="CC42" s="358"/>
      <c r="CD42" s="358"/>
      <c r="CE42" s="358"/>
      <c r="CF42" s="358"/>
      <c r="CG42" s="358"/>
      <c r="CH42" s="358"/>
      <c r="CI42" s="358"/>
      <c r="CJ42" s="358"/>
      <c r="CK42" s="358"/>
      <c r="CL42" s="358"/>
      <c r="CM42" s="358"/>
      <c r="CN42" s="172"/>
      <c r="CO42" s="357" t="str">
        <f t="shared" si="3"/>
        <v/>
      </c>
      <c r="CP42" s="357"/>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55" t="str">
        <f>IF('各会計、関係団体の財政状況及び健全化判断比率'!BR15="","",'各会計、関係団体の財政状況及び健全化判断比率'!BR15)</f>
        <v/>
      </c>
      <c r="DH42" s="355"/>
      <c r="DI42" s="177"/>
    </row>
    <row r="43" spans="1:113" ht="32.25" customHeight="1" x14ac:dyDescent="0.2">
      <c r="B43" s="199"/>
      <c r="C43" s="357" t="str">
        <f t="shared" si="5"/>
        <v/>
      </c>
      <c r="D43" s="357"/>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72"/>
      <c r="U43" s="357" t="str">
        <f t="shared" si="4"/>
        <v/>
      </c>
      <c r="V43" s="357"/>
      <c r="W43" s="358"/>
      <c r="X43" s="358"/>
      <c r="Y43" s="358"/>
      <c r="Z43" s="358"/>
      <c r="AA43" s="358"/>
      <c r="AB43" s="358"/>
      <c r="AC43" s="358"/>
      <c r="AD43" s="358"/>
      <c r="AE43" s="358"/>
      <c r="AF43" s="358"/>
      <c r="AG43" s="358"/>
      <c r="AH43" s="358"/>
      <c r="AI43" s="358"/>
      <c r="AJ43" s="358"/>
      <c r="AK43" s="358"/>
      <c r="AL43" s="172"/>
      <c r="AM43" s="357" t="str">
        <f t="shared" si="0"/>
        <v/>
      </c>
      <c r="AN43" s="357"/>
      <c r="AO43" s="358"/>
      <c r="AP43" s="358"/>
      <c r="AQ43" s="358"/>
      <c r="AR43" s="358"/>
      <c r="AS43" s="358"/>
      <c r="AT43" s="358"/>
      <c r="AU43" s="358"/>
      <c r="AV43" s="358"/>
      <c r="AW43" s="358"/>
      <c r="AX43" s="358"/>
      <c r="AY43" s="358"/>
      <c r="AZ43" s="358"/>
      <c r="BA43" s="358"/>
      <c r="BB43" s="358"/>
      <c r="BC43" s="358"/>
      <c r="BD43" s="172"/>
      <c r="BE43" s="357" t="str">
        <f t="shared" si="1"/>
        <v/>
      </c>
      <c r="BF43" s="357"/>
      <c r="BG43" s="358"/>
      <c r="BH43" s="358"/>
      <c r="BI43" s="358"/>
      <c r="BJ43" s="358"/>
      <c r="BK43" s="358"/>
      <c r="BL43" s="358"/>
      <c r="BM43" s="358"/>
      <c r="BN43" s="358"/>
      <c r="BO43" s="358"/>
      <c r="BP43" s="358"/>
      <c r="BQ43" s="358"/>
      <c r="BR43" s="358"/>
      <c r="BS43" s="358"/>
      <c r="BT43" s="358"/>
      <c r="BU43" s="358"/>
      <c r="BV43" s="172"/>
      <c r="BW43" s="357">
        <f t="shared" si="2"/>
        <v>18</v>
      </c>
      <c r="BX43" s="357"/>
      <c r="BY43" s="358" t="str">
        <f>IF('各会計、関係団体の財政状況及び健全化判断比率'!B77="","",'各会計、関係団体の財政状況及び健全化判断比率'!B77)</f>
        <v>京都府住宅新築資金等貸付事業管理組合（特別会計）</v>
      </c>
      <c r="BZ43" s="358"/>
      <c r="CA43" s="358"/>
      <c r="CB43" s="358"/>
      <c r="CC43" s="358"/>
      <c r="CD43" s="358"/>
      <c r="CE43" s="358"/>
      <c r="CF43" s="358"/>
      <c r="CG43" s="358"/>
      <c r="CH43" s="358"/>
      <c r="CI43" s="358"/>
      <c r="CJ43" s="358"/>
      <c r="CK43" s="358"/>
      <c r="CL43" s="358"/>
      <c r="CM43" s="358"/>
      <c r="CN43" s="172"/>
      <c r="CO43" s="357" t="str">
        <f t="shared" si="3"/>
        <v/>
      </c>
      <c r="CP43" s="357"/>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55" t="str">
        <f>IF('各会計、関係団体の財政状況及び健全化判断比率'!BR16="","",'各会計、関係団体の財政状況及び健全化判断比率'!BR16)</f>
        <v/>
      </c>
      <c r="DH43" s="35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54" t="s">
        <v>208</v>
      </c>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4"/>
      <c r="AX46" s="354"/>
      <c r="AY46" s="354"/>
      <c r="AZ46" s="354"/>
      <c r="BA46" s="354"/>
      <c r="BB46" s="354"/>
      <c r="BC46" s="354"/>
      <c r="BD46" s="354"/>
      <c r="BE46" s="354"/>
      <c r="BF46" s="354"/>
      <c r="BG46" s="354"/>
      <c r="BH46" s="354"/>
      <c r="BI46" s="354"/>
      <c r="BJ46" s="354"/>
      <c r="BK46" s="354"/>
      <c r="BL46" s="354"/>
      <c r="BM46" s="354"/>
      <c r="BN46" s="354"/>
      <c r="BO46" s="354"/>
      <c r="BP46" s="354"/>
      <c r="BQ46" s="354"/>
      <c r="BR46" s="354"/>
      <c r="BS46" s="354"/>
      <c r="BT46" s="354"/>
      <c r="BU46" s="354"/>
      <c r="BV46" s="354"/>
      <c r="BW46" s="354"/>
      <c r="BX46" s="354"/>
      <c r="BY46" s="354"/>
      <c r="BZ46" s="354"/>
      <c r="CA46" s="354"/>
      <c r="CB46" s="354"/>
      <c r="CC46" s="354"/>
      <c r="CD46" s="354"/>
      <c r="CE46" s="354"/>
      <c r="CF46" s="354"/>
      <c r="CG46" s="354"/>
      <c r="CH46" s="354"/>
      <c r="CI46" s="354"/>
      <c r="CJ46" s="354"/>
      <c r="CK46" s="354"/>
      <c r="CL46" s="354"/>
      <c r="CM46" s="354"/>
      <c r="CN46" s="354"/>
      <c r="CO46" s="354"/>
      <c r="CP46" s="354"/>
      <c r="CQ46" s="354"/>
      <c r="CR46" s="354"/>
      <c r="CS46" s="354"/>
      <c r="CT46" s="354"/>
      <c r="CU46" s="354"/>
      <c r="CV46" s="354"/>
      <c r="CW46" s="354"/>
      <c r="CX46" s="354"/>
      <c r="CY46" s="354"/>
      <c r="CZ46" s="354"/>
      <c r="DA46" s="354"/>
      <c r="DB46" s="354"/>
      <c r="DC46" s="354"/>
      <c r="DD46" s="354"/>
      <c r="DE46" s="354"/>
      <c r="DF46" s="354"/>
      <c r="DG46" s="354"/>
      <c r="DH46" s="354"/>
      <c r="DI46" s="354"/>
    </row>
    <row r="47" spans="1:113" x14ac:dyDescent="0.2">
      <c r="E47" s="354" t="s">
        <v>209</v>
      </c>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4"/>
      <c r="BV47" s="354"/>
      <c r="BW47" s="354"/>
      <c r="BX47" s="354"/>
      <c r="BY47" s="354"/>
      <c r="BZ47" s="354"/>
      <c r="CA47" s="354"/>
      <c r="CB47" s="354"/>
      <c r="CC47" s="354"/>
      <c r="CD47" s="354"/>
      <c r="CE47" s="354"/>
      <c r="CF47" s="354"/>
      <c r="CG47" s="354"/>
      <c r="CH47" s="354"/>
      <c r="CI47" s="354"/>
      <c r="CJ47" s="354"/>
      <c r="CK47" s="354"/>
      <c r="CL47" s="354"/>
      <c r="CM47" s="354"/>
      <c r="CN47" s="354"/>
      <c r="CO47" s="354"/>
      <c r="CP47" s="354"/>
      <c r="CQ47" s="354"/>
      <c r="CR47" s="354"/>
      <c r="CS47" s="354"/>
      <c r="CT47" s="354"/>
      <c r="CU47" s="354"/>
      <c r="CV47" s="354"/>
      <c r="CW47" s="354"/>
      <c r="CX47" s="354"/>
      <c r="CY47" s="354"/>
      <c r="CZ47" s="354"/>
      <c r="DA47" s="354"/>
      <c r="DB47" s="354"/>
      <c r="DC47" s="354"/>
      <c r="DD47" s="354"/>
      <c r="DE47" s="354"/>
      <c r="DF47" s="354"/>
      <c r="DG47" s="354"/>
      <c r="DH47" s="354"/>
      <c r="DI47" s="354"/>
    </row>
    <row r="48" spans="1:113" x14ac:dyDescent="0.2">
      <c r="E48" s="354" t="s">
        <v>210</v>
      </c>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354"/>
      <c r="BG48" s="354"/>
      <c r="BH48" s="354"/>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c r="CG48" s="354"/>
      <c r="CH48" s="354"/>
      <c r="CI48" s="354"/>
      <c r="CJ48" s="354"/>
      <c r="CK48" s="354"/>
      <c r="CL48" s="354"/>
      <c r="CM48" s="354"/>
      <c r="CN48" s="354"/>
      <c r="CO48" s="354"/>
      <c r="CP48" s="354"/>
      <c r="CQ48" s="354"/>
      <c r="CR48" s="354"/>
      <c r="CS48" s="354"/>
      <c r="CT48" s="354"/>
      <c r="CU48" s="354"/>
      <c r="CV48" s="354"/>
      <c r="CW48" s="354"/>
      <c r="CX48" s="354"/>
      <c r="CY48" s="354"/>
      <c r="CZ48" s="354"/>
      <c r="DA48" s="354"/>
      <c r="DB48" s="354"/>
      <c r="DC48" s="354"/>
      <c r="DD48" s="354"/>
      <c r="DE48" s="354"/>
      <c r="DF48" s="354"/>
      <c r="DG48" s="354"/>
      <c r="DH48" s="354"/>
      <c r="DI48" s="354"/>
    </row>
    <row r="49" spans="5:113" x14ac:dyDescent="0.2">
      <c r="E49" s="356" t="s">
        <v>211</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6"/>
      <c r="BN49" s="356"/>
      <c r="BO49" s="356"/>
      <c r="BP49" s="356"/>
      <c r="BQ49" s="356"/>
      <c r="BR49" s="356"/>
      <c r="BS49" s="356"/>
      <c r="BT49" s="356"/>
      <c r="BU49" s="356"/>
      <c r="BV49" s="356"/>
      <c r="BW49" s="356"/>
      <c r="BX49" s="356"/>
      <c r="BY49" s="356"/>
      <c r="BZ49" s="356"/>
      <c r="CA49" s="356"/>
      <c r="CB49" s="356"/>
      <c r="CC49" s="356"/>
      <c r="CD49" s="356"/>
      <c r="CE49" s="356"/>
      <c r="CF49" s="356"/>
      <c r="CG49" s="356"/>
      <c r="CH49" s="356"/>
      <c r="CI49" s="356"/>
      <c r="CJ49" s="356"/>
      <c r="CK49" s="356"/>
      <c r="CL49" s="356"/>
      <c r="CM49" s="356"/>
      <c r="CN49" s="356"/>
      <c r="CO49" s="356"/>
      <c r="CP49" s="356"/>
      <c r="CQ49" s="356"/>
      <c r="CR49" s="356"/>
      <c r="CS49" s="356"/>
      <c r="CT49" s="356"/>
      <c r="CU49" s="356"/>
      <c r="CV49" s="356"/>
      <c r="CW49" s="356"/>
      <c r="CX49" s="356"/>
      <c r="CY49" s="356"/>
      <c r="CZ49" s="356"/>
      <c r="DA49" s="356"/>
      <c r="DB49" s="356"/>
      <c r="DC49" s="356"/>
      <c r="DD49" s="356"/>
      <c r="DE49" s="356"/>
      <c r="DF49" s="356"/>
      <c r="DG49" s="356"/>
      <c r="DH49" s="356"/>
      <c r="DI49" s="356"/>
    </row>
    <row r="50" spans="5:113" x14ac:dyDescent="0.2">
      <c r="E50" s="354" t="s">
        <v>212</v>
      </c>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354"/>
      <c r="AY50" s="354"/>
      <c r="AZ50" s="354"/>
      <c r="BA50" s="354"/>
      <c r="BB50" s="354"/>
      <c r="BC50" s="354"/>
      <c r="BD50" s="354"/>
      <c r="BE50" s="354"/>
      <c r="BF50" s="354"/>
      <c r="BG50" s="354"/>
      <c r="BH50" s="354"/>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c r="CG50" s="354"/>
      <c r="CH50" s="354"/>
      <c r="CI50" s="354"/>
      <c r="CJ50" s="354"/>
      <c r="CK50" s="354"/>
      <c r="CL50" s="354"/>
      <c r="CM50" s="354"/>
      <c r="CN50" s="354"/>
      <c r="CO50" s="354"/>
      <c r="CP50" s="354"/>
      <c r="CQ50" s="354"/>
      <c r="CR50" s="354"/>
      <c r="CS50" s="354"/>
      <c r="CT50" s="354"/>
      <c r="CU50" s="354"/>
      <c r="CV50" s="354"/>
      <c r="CW50" s="354"/>
      <c r="CX50" s="354"/>
      <c r="CY50" s="354"/>
      <c r="CZ50" s="354"/>
      <c r="DA50" s="354"/>
      <c r="DB50" s="354"/>
      <c r="DC50" s="354"/>
      <c r="DD50" s="354"/>
      <c r="DE50" s="354"/>
      <c r="DF50" s="354"/>
      <c r="DG50" s="354"/>
      <c r="DH50" s="354"/>
      <c r="DI50" s="354"/>
    </row>
    <row r="51" spans="5:113" x14ac:dyDescent="0.2">
      <c r="E51" s="354" t="s">
        <v>213</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354"/>
      <c r="AY51" s="354"/>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4"/>
      <c r="BZ51" s="354"/>
      <c r="CA51" s="354"/>
      <c r="CB51" s="354"/>
      <c r="CC51" s="354"/>
      <c r="CD51" s="354"/>
      <c r="CE51" s="354"/>
      <c r="CF51" s="354"/>
      <c r="CG51" s="354"/>
      <c r="CH51" s="354"/>
      <c r="CI51" s="354"/>
      <c r="CJ51" s="354"/>
      <c r="CK51" s="354"/>
      <c r="CL51" s="354"/>
      <c r="CM51" s="354"/>
      <c r="CN51" s="354"/>
      <c r="CO51" s="354"/>
      <c r="CP51" s="354"/>
      <c r="CQ51" s="354"/>
      <c r="CR51" s="354"/>
      <c r="CS51" s="354"/>
      <c r="CT51" s="354"/>
      <c r="CU51" s="354"/>
      <c r="CV51" s="354"/>
      <c r="CW51" s="354"/>
      <c r="CX51" s="354"/>
      <c r="CY51" s="354"/>
      <c r="CZ51" s="354"/>
      <c r="DA51" s="354"/>
      <c r="DB51" s="354"/>
      <c r="DC51" s="354"/>
      <c r="DD51" s="354"/>
      <c r="DE51" s="354"/>
      <c r="DF51" s="354"/>
      <c r="DG51" s="354"/>
      <c r="DH51" s="354"/>
      <c r="DI51" s="354"/>
    </row>
    <row r="52" spans="5:113" x14ac:dyDescent="0.2">
      <c r="E52" s="354" t="s">
        <v>214</v>
      </c>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4"/>
      <c r="AP52" s="354"/>
      <c r="AQ52" s="354"/>
      <c r="AR52" s="354"/>
      <c r="AS52" s="354"/>
      <c r="AT52" s="354"/>
      <c r="AU52" s="354"/>
      <c r="AV52" s="354"/>
      <c r="AW52" s="354"/>
      <c r="AX52" s="354"/>
      <c r="AY52" s="354"/>
      <c r="AZ52" s="354"/>
      <c r="BA52" s="354"/>
      <c r="BB52" s="354"/>
      <c r="BC52" s="354"/>
      <c r="BD52" s="354"/>
      <c r="BE52" s="354"/>
      <c r="BF52" s="354"/>
      <c r="BG52" s="354"/>
      <c r="BH52" s="354"/>
      <c r="BI52" s="354"/>
      <c r="BJ52" s="354"/>
      <c r="BK52" s="354"/>
      <c r="BL52" s="354"/>
      <c r="BM52" s="354"/>
      <c r="BN52" s="354"/>
      <c r="BO52" s="354"/>
      <c r="BP52" s="354"/>
      <c r="BQ52" s="354"/>
      <c r="BR52" s="354"/>
      <c r="BS52" s="354"/>
      <c r="BT52" s="354"/>
      <c r="BU52" s="354"/>
      <c r="BV52" s="354"/>
      <c r="BW52" s="354"/>
      <c r="BX52" s="354"/>
      <c r="BY52" s="354"/>
      <c r="BZ52" s="354"/>
      <c r="CA52" s="354"/>
      <c r="CB52" s="354"/>
      <c r="CC52" s="354"/>
      <c r="CD52" s="354"/>
      <c r="CE52" s="354"/>
      <c r="CF52" s="354"/>
      <c r="CG52" s="354"/>
      <c r="CH52" s="354"/>
      <c r="CI52" s="354"/>
      <c r="CJ52" s="354"/>
      <c r="CK52" s="354"/>
      <c r="CL52" s="354"/>
      <c r="CM52" s="354"/>
      <c r="CN52" s="354"/>
      <c r="CO52" s="354"/>
      <c r="CP52" s="354"/>
      <c r="CQ52" s="354"/>
      <c r="CR52" s="354"/>
      <c r="CS52" s="354"/>
      <c r="CT52" s="354"/>
      <c r="CU52" s="354"/>
      <c r="CV52" s="354"/>
      <c r="CW52" s="354"/>
      <c r="CX52" s="354"/>
      <c r="CY52" s="354"/>
      <c r="CZ52" s="354"/>
      <c r="DA52" s="354"/>
      <c r="DB52" s="354"/>
      <c r="DC52" s="354"/>
      <c r="DD52" s="354"/>
      <c r="DE52" s="354"/>
      <c r="DF52" s="354"/>
      <c r="DG52" s="354"/>
      <c r="DH52" s="354"/>
      <c r="DI52" s="354"/>
    </row>
    <row r="53" spans="5:113" x14ac:dyDescent="0.2">
      <c r="E53" s="171" t="s">
        <v>615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72" t="s">
        <v>574</v>
      </c>
      <c r="D34" s="1172"/>
      <c r="E34" s="1173"/>
      <c r="F34" s="32">
        <v>2.61</v>
      </c>
      <c r="G34" s="33">
        <v>2.5099999999999998</v>
      </c>
      <c r="H34" s="33">
        <v>2.31</v>
      </c>
      <c r="I34" s="33">
        <v>1.57</v>
      </c>
      <c r="J34" s="34">
        <v>1.73</v>
      </c>
      <c r="K34" s="22"/>
      <c r="L34" s="22"/>
      <c r="M34" s="22"/>
      <c r="N34" s="22"/>
      <c r="O34" s="22"/>
      <c r="P34" s="22"/>
    </row>
    <row r="35" spans="1:16" ht="39" customHeight="1" x14ac:dyDescent="0.2">
      <c r="A35" s="22"/>
      <c r="B35" s="35"/>
      <c r="C35" s="1168" t="s">
        <v>575</v>
      </c>
      <c r="D35" s="1168"/>
      <c r="E35" s="1169"/>
      <c r="F35" s="36">
        <v>4.9800000000000004</v>
      </c>
      <c r="G35" s="37">
        <v>6.27</v>
      </c>
      <c r="H35" s="37">
        <v>3.16</v>
      </c>
      <c r="I35" s="37">
        <v>2.0499999999999998</v>
      </c>
      <c r="J35" s="38">
        <v>1.7</v>
      </c>
      <c r="K35" s="22"/>
      <c r="L35" s="22"/>
      <c r="M35" s="22"/>
      <c r="N35" s="22"/>
      <c r="O35" s="22"/>
      <c r="P35" s="22"/>
    </row>
    <row r="36" spans="1:16" ht="39" customHeight="1" x14ac:dyDescent="0.2">
      <c r="A36" s="22"/>
      <c r="B36" s="35"/>
      <c r="C36" s="1168" t="s">
        <v>576</v>
      </c>
      <c r="D36" s="1168"/>
      <c r="E36" s="1169"/>
      <c r="F36" s="36">
        <v>1.28</v>
      </c>
      <c r="G36" s="37">
        <v>0.45</v>
      </c>
      <c r="H36" s="37">
        <v>0.66</v>
      </c>
      <c r="I36" s="37">
        <v>0.87</v>
      </c>
      <c r="J36" s="38">
        <v>1.06</v>
      </c>
      <c r="K36" s="22"/>
      <c r="L36" s="22"/>
      <c r="M36" s="22"/>
      <c r="N36" s="22"/>
      <c r="O36" s="22"/>
      <c r="P36" s="22"/>
    </row>
    <row r="37" spans="1:16" ht="39" customHeight="1" x14ac:dyDescent="0.2">
      <c r="A37" s="22"/>
      <c r="B37" s="35"/>
      <c r="C37" s="1168" t="s">
        <v>577</v>
      </c>
      <c r="D37" s="1168"/>
      <c r="E37" s="1169"/>
      <c r="F37" s="36">
        <v>0.43</v>
      </c>
      <c r="G37" s="37">
        <v>7.0000000000000007E-2</v>
      </c>
      <c r="H37" s="37">
        <v>0.12</v>
      </c>
      <c r="I37" s="37">
        <v>0.16</v>
      </c>
      <c r="J37" s="38">
        <v>0.11</v>
      </c>
      <c r="K37" s="22"/>
      <c r="L37" s="22"/>
      <c r="M37" s="22"/>
      <c r="N37" s="22"/>
      <c r="O37" s="22"/>
      <c r="P37" s="22"/>
    </row>
    <row r="38" spans="1:16" ht="39" customHeight="1" x14ac:dyDescent="0.2">
      <c r="A38" s="22"/>
      <c r="B38" s="35"/>
      <c r="C38" s="1168" t="s">
        <v>578</v>
      </c>
      <c r="D38" s="1168"/>
      <c r="E38" s="1169"/>
      <c r="F38" s="36">
        <v>0.66</v>
      </c>
      <c r="G38" s="37">
        <v>0.52</v>
      </c>
      <c r="H38" s="37">
        <v>0.26</v>
      </c>
      <c r="I38" s="37">
        <v>0.22</v>
      </c>
      <c r="J38" s="38">
        <v>0.11</v>
      </c>
      <c r="K38" s="22"/>
      <c r="L38" s="22"/>
      <c r="M38" s="22"/>
      <c r="N38" s="22"/>
      <c r="O38" s="22"/>
      <c r="P38" s="22"/>
    </row>
    <row r="39" spans="1:16" ht="39" customHeight="1" x14ac:dyDescent="0.2">
      <c r="A39" s="22"/>
      <c r="B39" s="35"/>
      <c r="C39" s="1168" t="s">
        <v>579</v>
      </c>
      <c r="D39" s="1168"/>
      <c r="E39" s="1169"/>
      <c r="F39" s="36">
        <v>0.11</v>
      </c>
      <c r="G39" s="37">
        <v>0.11</v>
      </c>
      <c r="H39" s="37">
        <v>0.1</v>
      </c>
      <c r="I39" s="37">
        <v>0.55000000000000004</v>
      </c>
      <c r="J39" s="38">
        <v>0.09</v>
      </c>
      <c r="K39" s="22"/>
      <c r="L39" s="22"/>
      <c r="M39" s="22"/>
      <c r="N39" s="22"/>
      <c r="O39" s="22"/>
      <c r="P39" s="22"/>
    </row>
    <row r="40" spans="1:16" ht="39" customHeight="1" x14ac:dyDescent="0.2">
      <c r="A40" s="22"/>
      <c r="B40" s="35"/>
      <c r="C40" s="1168" t="s">
        <v>580</v>
      </c>
      <c r="D40" s="1168"/>
      <c r="E40" s="1169"/>
      <c r="F40" s="36">
        <v>0.01</v>
      </c>
      <c r="G40" s="37">
        <v>0.02</v>
      </c>
      <c r="H40" s="37">
        <v>0.01</v>
      </c>
      <c r="I40" s="37">
        <v>0.01</v>
      </c>
      <c r="J40" s="38">
        <v>0.02</v>
      </c>
      <c r="K40" s="22"/>
      <c r="L40" s="22"/>
      <c r="M40" s="22"/>
      <c r="N40" s="22"/>
      <c r="O40" s="22"/>
      <c r="P40" s="22"/>
    </row>
    <row r="41" spans="1:16" ht="39" customHeight="1" x14ac:dyDescent="0.2">
      <c r="A41" s="22"/>
      <c r="B41" s="35"/>
      <c r="C41" s="1168" t="s">
        <v>581</v>
      </c>
      <c r="D41" s="1168"/>
      <c r="E41" s="1169"/>
      <c r="F41" s="36">
        <v>0</v>
      </c>
      <c r="G41" s="37">
        <v>0.01</v>
      </c>
      <c r="H41" s="37">
        <v>0.01</v>
      </c>
      <c r="I41" s="37">
        <v>0</v>
      </c>
      <c r="J41" s="38">
        <v>0.01</v>
      </c>
      <c r="K41" s="22"/>
      <c r="L41" s="22"/>
      <c r="M41" s="22"/>
      <c r="N41" s="22"/>
      <c r="O41" s="22"/>
      <c r="P41" s="22"/>
    </row>
    <row r="42" spans="1:16" ht="39" customHeight="1" x14ac:dyDescent="0.2">
      <c r="A42" s="22"/>
      <c r="B42" s="39"/>
      <c r="C42" s="1168" t="s">
        <v>582</v>
      </c>
      <c r="D42" s="1168"/>
      <c r="E42" s="1169"/>
      <c r="F42" s="36" t="s">
        <v>528</v>
      </c>
      <c r="G42" s="37" t="s">
        <v>528</v>
      </c>
      <c r="H42" s="37" t="s">
        <v>528</v>
      </c>
      <c r="I42" s="37" t="s">
        <v>528</v>
      </c>
      <c r="J42" s="38" t="s">
        <v>528</v>
      </c>
      <c r="K42" s="22"/>
      <c r="L42" s="22"/>
      <c r="M42" s="22"/>
      <c r="N42" s="22"/>
      <c r="O42" s="22"/>
      <c r="P42" s="22"/>
    </row>
    <row r="43" spans="1:16" ht="39" customHeight="1" thickBot="1" x14ac:dyDescent="0.25">
      <c r="A43" s="22"/>
      <c r="B43" s="40"/>
      <c r="C43" s="1170" t="s">
        <v>583</v>
      </c>
      <c r="D43" s="1170"/>
      <c r="E43" s="1171"/>
      <c r="F43" s="41">
        <v>0</v>
      </c>
      <c r="G43" s="42">
        <v>0</v>
      </c>
      <c r="H43" s="42">
        <v>0</v>
      </c>
      <c r="I43" s="42" t="s">
        <v>528</v>
      </c>
      <c r="J43" s="43" t="s">
        <v>528</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iTr2N4Eva1+cVG8FG2FKIotyTbC8S5eclsWIjxr3JO53yS1LYvRtcktSAsM0+K2nCEGsQgL7zKV1DcjvuZKXQ==" saltValue="MBsq8FYgtPOK9C/FG7fw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2">
      <c r="A45" s="46"/>
      <c r="B45" s="1192" t="s">
        <v>11</v>
      </c>
      <c r="C45" s="1193"/>
      <c r="D45" s="56"/>
      <c r="E45" s="1198" t="s">
        <v>12</v>
      </c>
      <c r="F45" s="1198"/>
      <c r="G45" s="1198"/>
      <c r="H45" s="1198"/>
      <c r="I45" s="1198"/>
      <c r="J45" s="1199"/>
      <c r="K45" s="57">
        <v>310</v>
      </c>
      <c r="L45" s="58">
        <v>343</v>
      </c>
      <c r="M45" s="58">
        <v>325</v>
      </c>
      <c r="N45" s="58">
        <v>345</v>
      </c>
      <c r="O45" s="59">
        <v>357</v>
      </c>
      <c r="P45" s="46"/>
      <c r="Q45" s="46"/>
      <c r="R45" s="46"/>
      <c r="S45" s="46"/>
      <c r="T45" s="46"/>
      <c r="U45" s="46"/>
    </row>
    <row r="46" spans="1:21" ht="30.75" customHeight="1" x14ac:dyDescent="0.2">
      <c r="A46" s="46"/>
      <c r="B46" s="1194"/>
      <c r="C46" s="1195"/>
      <c r="D46" s="60"/>
      <c r="E46" s="1176" t="s">
        <v>13</v>
      </c>
      <c r="F46" s="1176"/>
      <c r="G46" s="1176"/>
      <c r="H46" s="1176"/>
      <c r="I46" s="1176"/>
      <c r="J46" s="1177"/>
      <c r="K46" s="61" t="s">
        <v>528</v>
      </c>
      <c r="L46" s="62" t="s">
        <v>528</v>
      </c>
      <c r="M46" s="62" t="s">
        <v>528</v>
      </c>
      <c r="N46" s="62" t="s">
        <v>528</v>
      </c>
      <c r="O46" s="63" t="s">
        <v>528</v>
      </c>
      <c r="P46" s="46"/>
      <c r="Q46" s="46"/>
      <c r="R46" s="46"/>
      <c r="S46" s="46"/>
      <c r="T46" s="46"/>
      <c r="U46" s="46"/>
    </row>
    <row r="47" spans="1:21" ht="30.75" customHeight="1" x14ac:dyDescent="0.2">
      <c r="A47" s="46"/>
      <c r="B47" s="1194"/>
      <c r="C47" s="1195"/>
      <c r="D47" s="60"/>
      <c r="E47" s="1176" t="s">
        <v>14</v>
      </c>
      <c r="F47" s="1176"/>
      <c r="G47" s="1176"/>
      <c r="H47" s="1176"/>
      <c r="I47" s="1176"/>
      <c r="J47" s="1177"/>
      <c r="K47" s="61" t="s">
        <v>528</v>
      </c>
      <c r="L47" s="62" t="s">
        <v>528</v>
      </c>
      <c r="M47" s="62" t="s">
        <v>528</v>
      </c>
      <c r="N47" s="62" t="s">
        <v>528</v>
      </c>
      <c r="O47" s="63" t="s">
        <v>528</v>
      </c>
      <c r="P47" s="46"/>
      <c r="Q47" s="46"/>
      <c r="R47" s="46"/>
      <c r="S47" s="46"/>
      <c r="T47" s="46"/>
      <c r="U47" s="46"/>
    </row>
    <row r="48" spans="1:21" ht="30.75" customHeight="1" x14ac:dyDescent="0.2">
      <c r="A48" s="46"/>
      <c r="B48" s="1194"/>
      <c r="C48" s="1195"/>
      <c r="D48" s="60"/>
      <c r="E48" s="1176" t="s">
        <v>15</v>
      </c>
      <c r="F48" s="1176"/>
      <c r="G48" s="1176"/>
      <c r="H48" s="1176"/>
      <c r="I48" s="1176"/>
      <c r="J48" s="1177"/>
      <c r="K48" s="61">
        <v>164</v>
      </c>
      <c r="L48" s="62">
        <v>174</v>
      </c>
      <c r="M48" s="62">
        <v>183</v>
      </c>
      <c r="N48" s="62">
        <v>187</v>
      </c>
      <c r="O48" s="63">
        <v>188</v>
      </c>
      <c r="P48" s="46"/>
      <c r="Q48" s="46"/>
      <c r="R48" s="46"/>
      <c r="S48" s="46"/>
      <c r="T48" s="46"/>
      <c r="U48" s="46"/>
    </row>
    <row r="49" spans="1:21" ht="30.75" customHeight="1" x14ac:dyDescent="0.2">
      <c r="A49" s="46"/>
      <c r="B49" s="1194"/>
      <c r="C49" s="1195"/>
      <c r="D49" s="60"/>
      <c r="E49" s="1176" t="s">
        <v>16</v>
      </c>
      <c r="F49" s="1176"/>
      <c r="G49" s="1176"/>
      <c r="H49" s="1176"/>
      <c r="I49" s="1176"/>
      <c r="J49" s="1177"/>
      <c r="K49" s="61">
        <v>47</v>
      </c>
      <c r="L49" s="62">
        <v>46</v>
      </c>
      <c r="M49" s="62">
        <v>42</v>
      </c>
      <c r="N49" s="62">
        <v>39</v>
      </c>
      <c r="O49" s="63">
        <v>44</v>
      </c>
      <c r="P49" s="46"/>
      <c r="Q49" s="46"/>
      <c r="R49" s="46"/>
      <c r="S49" s="46"/>
      <c r="T49" s="46"/>
      <c r="U49" s="46"/>
    </row>
    <row r="50" spans="1:21" ht="30.75" customHeight="1" x14ac:dyDescent="0.2">
      <c r="A50" s="46"/>
      <c r="B50" s="1194"/>
      <c r="C50" s="1195"/>
      <c r="D50" s="60"/>
      <c r="E50" s="1176" t="s">
        <v>17</v>
      </c>
      <c r="F50" s="1176"/>
      <c r="G50" s="1176"/>
      <c r="H50" s="1176"/>
      <c r="I50" s="1176"/>
      <c r="J50" s="1177"/>
      <c r="K50" s="61" t="s">
        <v>528</v>
      </c>
      <c r="L50" s="62" t="s">
        <v>528</v>
      </c>
      <c r="M50" s="62" t="s">
        <v>528</v>
      </c>
      <c r="N50" s="62" t="s">
        <v>528</v>
      </c>
      <c r="O50" s="63" t="s">
        <v>528</v>
      </c>
      <c r="P50" s="46"/>
      <c r="Q50" s="46"/>
      <c r="R50" s="46"/>
      <c r="S50" s="46"/>
      <c r="T50" s="46"/>
      <c r="U50" s="46"/>
    </row>
    <row r="51" spans="1:21" ht="30.75" customHeight="1" x14ac:dyDescent="0.2">
      <c r="A51" s="46"/>
      <c r="B51" s="1196"/>
      <c r="C51" s="1197"/>
      <c r="D51" s="64"/>
      <c r="E51" s="1176" t="s">
        <v>18</v>
      </c>
      <c r="F51" s="1176"/>
      <c r="G51" s="1176"/>
      <c r="H51" s="1176"/>
      <c r="I51" s="1176"/>
      <c r="J51" s="1177"/>
      <c r="K51" s="61">
        <v>0</v>
      </c>
      <c r="L51" s="62">
        <v>0</v>
      </c>
      <c r="M51" s="62">
        <v>0</v>
      </c>
      <c r="N51" s="62">
        <v>0</v>
      </c>
      <c r="O51" s="63" t="s">
        <v>528</v>
      </c>
      <c r="P51" s="46"/>
      <c r="Q51" s="46"/>
      <c r="R51" s="46"/>
      <c r="S51" s="46"/>
      <c r="T51" s="46"/>
      <c r="U51" s="46"/>
    </row>
    <row r="52" spans="1:21" ht="30.75" customHeight="1" x14ac:dyDescent="0.2">
      <c r="A52" s="46"/>
      <c r="B52" s="1174" t="s">
        <v>19</v>
      </c>
      <c r="C52" s="1175"/>
      <c r="D52" s="64"/>
      <c r="E52" s="1176" t="s">
        <v>20</v>
      </c>
      <c r="F52" s="1176"/>
      <c r="G52" s="1176"/>
      <c r="H52" s="1176"/>
      <c r="I52" s="1176"/>
      <c r="J52" s="1177"/>
      <c r="K52" s="61">
        <v>343</v>
      </c>
      <c r="L52" s="62">
        <v>352</v>
      </c>
      <c r="M52" s="62">
        <v>343</v>
      </c>
      <c r="N52" s="62">
        <v>345</v>
      </c>
      <c r="O52" s="63">
        <v>359</v>
      </c>
      <c r="P52" s="46"/>
      <c r="Q52" s="46"/>
      <c r="R52" s="46"/>
      <c r="S52" s="46"/>
      <c r="T52" s="46"/>
      <c r="U52" s="46"/>
    </row>
    <row r="53" spans="1:21" ht="30.75" customHeight="1" thickBot="1" x14ac:dyDescent="0.25">
      <c r="A53" s="46"/>
      <c r="B53" s="1178" t="s">
        <v>21</v>
      </c>
      <c r="C53" s="1179"/>
      <c r="D53" s="65"/>
      <c r="E53" s="1180" t="s">
        <v>22</v>
      </c>
      <c r="F53" s="1180"/>
      <c r="G53" s="1180"/>
      <c r="H53" s="1180"/>
      <c r="I53" s="1180"/>
      <c r="J53" s="1181"/>
      <c r="K53" s="66">
        <v>178</v>
      </c>
      <c r="L53" s="67">
        <v>211</v>
      </c>
      <c r="M53" s="67">
        <v>207</v>
      </c>
      <c r="N53" s="67">
        <v>226</v>
      </c>
      <c r="O53" s="68">
        <v>230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5">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2">
      <c r="B57" s="1182" t="s">
        <v>25</v>
      </c>
      <c r="C57" s="1183"/>
      <c r="D57" s="1186" t="s">
        <v>26</v>
      </c>
      <c r="E57" s="1187"/>
      <c r="F57" s="1187"/>
      <c r="G57" s="1187"/>
      <c r="H57" s="1187"/>
      <c r="I57" s="1187"/>
      <c r="J57" s="1188"/>
      <c r="K57" s="81"/>
      <c r="L57" s="82"/>
      <c r="M57" s="82"/>
      <c r="N57" s="82"/>
      <c r="O57" s="83"/>
    </row>
    <row r="58" spans="1:21" ht="31.5" customHeight="1" thickBot="1" x14ac:dyDescent="0.25">
      <c r="B58" s="1184"/>
      <c r="C58" s="1185"/>
      <c r="D58" s="1189" t="s">
        <v>27</v>
      </c>
      <c r="E58" s="1190"/>
      <c r="F58" s="1190"/>
      <c r="G58" s="1190"/>
      <c r="H58" s="1190"/>
      <c r="I58" s="1190"/>
      <c r="J58" s="1191"/>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Zh4gHDWl4bANGkD/RyqWR6kpx5Jr0Mr1TUJmKLjKU3eCVrIidlr3lrLNs+TYxsFc4OJMoQxJCUNkj5Ugnvnhw==" saltValue="yBm7Su6suQHS48ArElGI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569</v>
      </c>
      <c r="J40" s="98" t="s">
        <v>570</v>
      </c>
      <c r="K40" s="98" t="s">
        <v>571</v>
      </c>
      <c r="L40" s="98" t="s">
        <v>572</v>
      </c>
      <c r="M40" s="99" t="s">
        <v>573</v>
      </c>
    </row>
    <row r="41" spans="2:13" ht="27.75" customHeight="1" x14ac:dyDescent="0.2">
      <c r="B41" s="1212" t="s">
        <v>30</v>
      </c>
      <c r="C41" s="1213"/>
      <c r="D41" s="100"/>
      <c r="E41" s="1214" t="s">
        <v>31</v>
      </c>
      <c r="F41" s="1214"/>
      <c r="G41" s="1214"/>
      <c r="H41" s="1215"/>
      <c r="I41" s="332">
        <v>3606</v>
      </c>
      <c r="J41" s="333">
        <v>3602</v>
      </c>
      <c r="K41" s="333">
        <v>3556</v>
      </c>
      <c r="L41" s="333">
        <v>3586</v>
      </c>
      <c r="M41" s="334">
        <v>3564</v>
      </c>
    </row>
    <row r="42" spans="2:13" ht="27.75" customHeight="1" x14ac:dyDescent="0.2">
      <c r="B42" s="1202"/>
      <c r="C42" s="1203"/>
      <c r="D42" s="101"/>
      <c r="E42" s="1206" t="s">
        <v>32</v>
      </c>
      <c r="F42" s="1206"/>
      <c r="G42" s="1206"/>
      <c r="H42" s="1207"/>
      <c r="I42" s="335" t="s">
        <v>528</v>
      </c>
      <c r="J42" s="336" t="s">
        <v>528</v>
      </c>
      <c r="K42" s="336" t="s">
        <v>528</v>
      </c>
      <c r="L42" s="336" t="s">
        <v>528</v>
      </c>
      <c r="M42" s="337" t="s">
        <v>528</v>
      </c>
    </row>
    <row r="43" spans="2:13" ht="27.75" customHeight="1" x14ac:dyDescent="0.2">
      <c r="B43" s="1202"/>
      <c r="C43" s="1203"/>
      <c r="D43" s="101"/>
      <c r="E43" s="1206" t="s">
        <v>33</v>
      </c>
      <c r="F43" s="1206"/>
      <c r="G43" s="1206"/>
      <c r="H43" s="1207"/>
      <c r="I43" s="335">
        <v>2583</v>
      </c>
      <c r="J43" s="336">
        <v>2572</v>
      </c>
      <c r="K43" s="336">
        <v>2619</v>
      </c>
      <c r="L43" s="336">
        <v>2693</v>
      </c>
      <c r="M43" s="337">
        <v>2611</v>
      </c>
    </row>
    <row r="44" spans="2:13" ht="27.75" customHeight="1" x14ac:dyDescent="0.2">
      <c r="B44" s="1202"/>
      <c r="C44" s="1203"/>
      <c r="D44" s="101"/>
      <c r="E44" s="1206" t="s">
        <v>34</v>
      </c>
      <c r="F44" s="1206"/>
      <c r="G44" s="1206"/>
      <c r="H44" s="1207"/>
      <c r="I44" s="335">
        <v>213</v>
      </c>
      <c r="J44" s="336">
        <v>179</v>
      </c>
      <c r="K44" s="336">
        <v>163</v>
      </c>
      <c r="L44" s="336">
        <v>142</v>
      </c>
      <c r="M44" s="337">
        <v>112</v>
      </c>
    </row>
    <row r="45" spans="2:13" ht="27.75" customHeight="1" x14ac:dyDescent="0.2">
      <c r="B45" s="1202"/>
      <c r="C45" s="1203"/>
      <c r="D45" s="101"/>
      <c r="E45" s="1206" t="s">
        <v>35</v>
      </c>
      <c r="F45" s="1206"/>
      <c r="G45" s="1206"/>
      <c r="H45" s="1207"/>
      <c r="I45" s="335">
        <v>581</v>
      </c>
      <c r="J45" s="336">
        <v>489</v>
      </c>
      <c r="K45" s="336">
        <v>474</v>
      </c>
      <c r="L45" s="336">
        <v>507</v>
      </c>
      <c r="M45" s="337">
        <v>476</v>
      </c>
    </row>
    <row r="46" spans="2:13" ht="27.75" customHeight="1" x14ac:dyDescent="0.2">
      <c r="B46" s="1202"/>
      <c r="C46" s="1203"/>
      <c r="D46" s="102"/>
      <c r="E46" s="1206" t="s">
        <v>36</v>
      </c>
      <c r="F46" s="1206"/>
      <c r="G46" s="1206"/>
      <c r="H46" s="1207"/>
      <c r="I46" s="335" t="s">
        <v>528</v>
      </c>
      <c r="J46" s="336" t="s">
        <v>528</v>
      </c>
      <c r="K46" s="336" t="s">
        <v>528</v>
      </c>
      <c r="L46" s="336" t="s">
        <v>528</v>
      </c>
      <c r="M46" s="337" t="s">
        <v>528</v>
      </c>
    </row>
    <row r="47" spans="2:13" ht="27.75" customHeight="1" x14ac:dyDescent="0.2">
      <c r="B47" s="1202"/>
      <c r="C47" s="1203"/>
      <c r="D47" s="103"/>
      <c r="E47" s="1216" t="s">
        <v>37</v>
      </c>
      <c r="F47" s="1217"/>
      <c r="G47" s="1217"/>
      <c r="H47" s="1218"/>
      <c r="I47" s="335" t="s">
        <v>528</v>
      </c>
      <c r="J47" s="336" t="s">
        <v>528</v>
      </c>
      <c r="K47" s="336" t="s">
        <v>528</v>
      </c>
      <c r="L47" s="336" t="s">
        <v>528</v>
      </c>
      <c r="M47" s="337" t="s">
        <v>528</v>
      </c>
    </row>
    <row r="48" spans="2:13" ht="27.75" customHeight="1" x14ac:dyDescent="0.2">
      <c r="B48" s="1202"/>
      <c r="C48" s="1203"/>
      <c r="D48" s="101"/>
      <c r="E48" s="1206" t="s">
        <v>38</v>
      </c>
      <c r="F48" s="1206"/>
      <c r="G48" s="1206"/>
      <c r="H48" s="1207"/>
      <c r="I48" s="335" t="s">
        <v>528</v>
      </c>
      <c r="J48" s="336" t="s">
        <v>528</v>
      </c>
      <c r="K48" s="336" t="s">
        <v>528</v>
      </c>
      <c r="L48" s="336" t="s">
        <v>528</v>
      </c>
      <c r="M48" s="337" t="s">
        <v>528</v>
      </c>
    </row>
    <row r="49" spans="2:13" ht="27.75" customHeight="1" x14ac:dyDescent="0.2">
      <c r="B49" s="1204"/>
      <c r="C49" s="1205"/>
      <c r="D49" s="101"/>
      <c r="E49" s="1206" t="s">
        <v>39</v>
      </c>
      <c r="F49" s="1206"/>
      <c r="G49" s="1206"/>
      <c r="H49" s="1207"/>
      <c r="I49" s="335" t="s">
        <v>528</v>
      </c>
      <c r="J49" s="336" t="s">
        <v>528</v>
      </c>
      <c r="K49" s="336" t="s">
        <v>528</v>
      </c>
      <c r="L49" s="336" t="s">
        <v>528</v>
      </c>
      <c r="M49" s="337" t="s">
        <v>528</v>
      </c>
    </row>
    <row r="50" spans="2:13" ht="27.75" customHeight="1" x14ac:dyDescent="0.2">
      <c r="B50" s="1200" t="s">
        <v>40</v>
      </c>
      <c r="C50" s="1201"/>
      <c r="D50" s="104"/>
      <c r="E50" s="1206" t="s">
        <v>41</v>
      </c>
      <c r="F50" s="1206"/>
      <c r="G50" s="1206"/>
      <c r="H50" s="1207"/>
      <c r="I50" s="335">
        <v>1860</v>
      </c>
      <c r="J50" s="336">
        <v>1874</v>
      </c>
      <c r="K50" s="336">
        <v>1909</v>
      </c>
      <c r="L50" s="336">
        <v>2054</v>
      </c>
      <c r="M50" s="337">
        <v>2473</v>
      </c>
    </row>
    <row r="51" spans="2:13" ht="27.75" customHeight="1" x14ac:dyDescent="0.2">
      <c r="B51" s="1202"/>
      <c r="C51" s="1203"/>
      <c r="D51" s="101"/>
      <c r="E51" s="1206" t="s">
        <v>42</v>
      </c>
      <c r="F51" s="1206"/>
      <c r="G51" s="1206"/>
      <c r="H51" s="1207"/>
      <c r="I51" s="335">
        <v>7</v>
      </c>
      <c r="J51" s="336">
        <v>24</v>
      </c>
      <c r="K51" s="336">
        <v>43</v>
      </c>
      <c r="L51" s="336">
        <v>37</v>
      </c>
      <c r="M51" s="337">
        <v>37</v>
      </c>
    </row>
    <row r="52" spans="2:13" ht="27.75" customHeight="1" x14ac:dyDescent="0.2">
      <c r="B52" s="1204"/>
      <c r="C52" s="1205"/>
      <c r="D52" s="101"/>
      <c r="E52" s="1206" t="s">
        <v>43</v>
      </c>
      <c r="F52" s="1206"/>
      <c r="G52" s="1206"/>
      <c r="H52" s="1207"/>
      <c r="I52" s="335">
        <v>3780</v>
      </c>
      <c r="J52" s="336">
        <v>3767</v>
      </c>
      <c r="K52" s="336">
        <v>3726</v>
      </c>
      <c r="L52" s="336">
        <v>3725</v>
      </c>
      <c r="M52" s="337">
        <v>3641</v>
      </c>
    </row>
    <row r="53" spans="2:13" ht="27.75" customHeight="1" thickBot="1" x14ac:dyDescent="0.25">
      <c r="B53" s="1208" t="s">
        <v>44</v>
      </c>
      <c r="C53" s="1209"/>
      <c r="D53" s="105"/>
      <c r="E53" s="1210" t="s">
        <v>45</v>
      </c>
      <c r="F53" s="1210"/>
      <c r="G53" s="1210"/>
      <c r="H53" s="1211"/>
      <c r="I53" s="338">
        <v>1335</v>
      </c>
      <c r="J53" s="339">
        <v>1178</v>
      </c>
      <c r="K53" s="339">
        <v>1134</v>
      </c>
      <c r="L53" s="339">
        <v>1112</v>
      </c>
      <c r="M53" s="340">
        <v>613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q6NKxmZWUmhL8/IJLvUcWQQXrkID4M6cPLsrF5YQ0shw9voVMK//Nti32fLE/BeOBOuzYs1hNFkfRZ6bWssQg==" saltValue="pkc9Hz3mQ07y1D/f+00A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571</v>
      </c>
      <c r="G54" s="114" t="s">
        <v>572</v>
      </c>
      <c r="H54" s="115" t="s">
        <v>573</v>
      </c>
    </row>
    <row r="55" spans="2:8" ht="52.5" customHeight="1" x14ac:dyDescent="0.2">
      <c r="B55" s="116"/>
      <c r="C55" s="1227" t="s">
        <v>48</v>
      </c>
      <c r="D55" s="1227"/>
      <c r="E55" s="1228"/>
      <c r="F55" s="117">
        <v>920</v>
      </c>
      <c r="G55" s="117">
        <v>951</v>
      </c>
      <c r="H55" s="118">
        <v>973</v>
      </c>
    </row>
    <row r="56" spans="2:8" ht="52.5" customHeight="1" x14ac:dyDescent="0.2">
      <c r="B56" s="119"/>
      <c r="C56" s="1229" t="s">
        <v>49</v>
      </c>
      <c r="D56" s="1229"/>
      <c r="E56" s="1230"/>
      <c r="F56" s="120">
        <v>485</v>
      </c>
      <c r="G56" s="120">
        <v>509</v>
      </c>
      <c r="H56" s="121">
        <v>705</v>
      </c>
    </row>
    <row r="57" spans="2:8" ht="53.25" customHeight="1" x14ac:dyDescent="0.2">
      <c r="B57" s="119"/>
      <c r="C57" s="1231" t="s">
        <v>50</v>
      </c>
      <c r="D57" s="1231"/>
      <c r="E57" s="1232"/>
      <c r="F57" s="122">
        <v>331</v>
      </c>
      <c r="G57" s="122">
        <v>405</v>
      </c>
      <c r="H57" s="123">
        <v>588</v>
      </c>
    </row>
    <row r="58" spans="2:8" ht="45.75" customHeight="1" x14ac:dyDescent="0.2">
      <c r="B58" s="124"/>
      <c r="C58" s="1219" t="s">
        <v>610</v>
      </c>
      <c r="D58" s="1220"/>
      <c r="E58" s="1221"/>
      <c r="F58" s="125">
        <v>282</v>
      </c>
      <c r="G58" s="125">
        <v>342</v>
      </c>
      <c r="H58" s="126">
        <v>502</v>
      </c>
    </row>
    <row r="59" spans="2:8" ht="45.75" customHeight="1" x14ac:dyDescent="0.2">
      <c r="B59" s="124"/>
      <c r="C59" s="1219" t="s">
        <v>611</v>
      </c>
      <c r="D59" s="1220"/>
      <c r="E59" s="1221"/>
      <c r="F59" s="125">
        <v>7</v>
      </c>
      <c r="G59" s="125">
        <v>21</v>
      </c>
      <c r="H59" s="126">
        <v>37</v>
      </c>
    </row>
    <row r="60" spans="2:8" ht="45.75" customHeight="1" x14ac:dyDescent="0.2">
      <c r="B60" s="124"/>
      <c r="C60" s="1219" t="s">
        <v>612</v>
      </c>
      <c r="D60" s="1220"/>
      <c r="E60" s="1221"/>
      <c r="F60" s="125">
        <v>15</v>
      </c>
      <c r="G60" s="125">
        <v>15</v>
      </c>
      <c r="H60" s="126">
        <v>15</v>
      </c>
    </row>
    <row r="61" spans="2:8" ht="45.75" customHeight="1" x14ac:dyDescent="0.2">
      <c r="B61" s="124"/>
      <c r="C61" s="1219" t="s">
        <v>613</v>
      </c>
      <c r="D61" s="1220"/>
      <c r="E61" s="1221"/>
      <c r="F61" s="125">
        <v>2</v>
      </c>
      <c r="G61" s="125">
        <v>7</v>
      </c>
      <c r="H61" s="126">
        <v>13</v>
      </c>
    </row>
    <row r="62" spans="2:8" ht="45.75" customHeight="1" thickBot="1" x14ac:dyDescent="0.25">
      <c r="B62" s="127"/>
      <c r="C62" s="1222" t="s">
        <v>614</v>
      </c>
      <c r="D62" s="1223"/>
      <c r="E62" s="1224"/>
      <c r="F62" s="128">
        <v>10</v>
      </c>
      <c r="G62" s="128">
        <v>10</v>
      </c>
      <c r="H62" s="129">
        <v>10</v>
      </c>
    </row>
    <row r="63" spans="2:8" ht="52.5" customHeight="1" thickBot="1" x14ac:dyDescent="0.25">
      <c r="B63" s="130"/>
      <c r="C63" s="1225" t="s">
        <v>51</v>
      </c>
      <c r="D63" s="1225"/>
      <c r="E63" s="1226"/>
      <c r="F63" s="131">
        <v>1735</v>
      </c>
      <c r="G63" s="131">
        <v>1865</v>
      </c>
      <c r="H63" s="132">
        <v>2266</v>
      </c>
    </row>
    <row r="64" spans="2:8" ht="13.2" x14ac:dyDescent="0.2"/>
  </sheetData>
  <sheetProtection algorithmName="SHA-512" hashValue="VQpxkEd+8sBgwWwNX4Q21E5TbL7M0hL7oOOGhJ2FFbcbVJg9KcYbKXIg9ccezmaaoVZ5wEJbBcMmvfE7BhgbDA==" saltValue="qx3iOga/tsPhvnp888aw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2D581-C42E-42B8-9032-9C7EE446F20D}">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1289"/>
      <c r="B1" s="1288"/>
      <c r="DD1" s="245"/>
      <c r="DE1" s="245"/>
    </row>
    <row r="2" spans="1:109" ht="25.5" customHeight="1" x14ac:dyDescent="0.2">
      <c r="A2" s="1287"/>
      <c r="C2" s="1287"/>
      <c r="O2" s="1287"/>
      <c r="P2" s="1287"/>
      <c r="Q2" s="1287"/>
      <c r="R2" s="1287"/>
      <c r="S2" s="1287"/>
      <c r="T2" s="1287"/>
      <c r="U2" s="1287"/>
      <c r="V2" s="1287"/>
      <c r="W2" s="1287"/>
      <c r="X2" s="1287"/>
      <c r="Y2" s="1287"/>
      <c r="Z2" s="1287"/>
      <c r="AA2" s="1287"/>
      <c r="AB2" s="1287"/>
      <c r="AC2" s="1287"/>
      <c r="AD2" s="1287"/>
      <c r="AE2" s="1287"/>
      <c r="AF2" s="1287"/>
      <c r="AG2" s="1287"/>
      <c r="AH2" s="1287"/>
      <c r="AI2" s="1287"/>
      <c r="AU2" s="1287"/>
      <c r="BG2" s="1287"/>
      <c r="BS2" s="1287"/>
      <c r="CE2" s="1287"/>
      <c r="CQ2" s="1287"/>
      <c r="DD2" s="245"/>
      <c r="DE2" s="245"/>
    </row>
    <row r="3" spans="1:109" ht="25.5" customHeight="1" x14ac:dyDescent="0.2">
      <c r="A3" s="1287"/>
      <c r="C3" s="1287"/>
      <c r="O3" s="1287"/>
      <c r="P3" s="1287"/>
      <c r="Q3" s="1287"/>
      <c r="R3" s="1287"/>
      <c r="S3" s="1287"/>
      <c r="T3" s="1287"/>
      <c r="U3" s="1287"/>
      <c r="V3" s="1287"/>
      <c r="W3" s="1287"/>
      <c r="X3" s="1287"/>
      <c r="Y3" s="1287"/>
      <c r="Z3" s="1287"/>
      <c r="AA3" s="1287"/>
      <c r="AB3" s="1287"/>
      <c r="AC3" s="1287"/>
      <c r="AD3" s="1287"/>
      <c r="AE3" s="1287"/>
      <c r="AF3" s="1287"/>
      <c r="AG3" s="1287"/>
      <c r="AH3" s="1287"/>
      <c r="AI3" s="1287"/>
      <c r="AU3" s="1287"/>
      <c r="BG3" s="1287"/>
      <c r="BS3" s="1287"/>
      <c r="CE3" s="1287"/>
      <c r="CQ3" s="1287"/>
      <c r="DD3" s="245"/>
      <c r="DE3" s="245"/>
    </row>
    <row r="4" spans="1:109" s="243" customFormat="1" ht="13.2" x14ac:dyDescent="0.2">
      <c r="A4" s="1287"/>
      <c r="B4" s="1287"/>
      <c r="C4" s="1287"/>
      <c r="D4" s="1287"/>
      <c r="E4" s="1287"/>
      <c r="F4" s="1287"/>
      <c r="G4" s="1287"/>
      <c r="H4" s="1287"/>
      <c r="I4" s="1287"/>
      <c r="J4" s="1287"/>
      <c r="K4" s="1287"/>
      <c r="L4" s="1287"/>
      <c r="M4" s="1287"/>
      <c r="N4" s="1287"/>
      <c r="O4" s="1287"/>
      <c r="P4" s="1287"/>
      <c r="Q4" s="1287"/>
      <c r="R4" s="1287"/>
      <c r="S4" s="1287"/>
      <c r="T4" s="1287"/>
      <c r="U4" s="1287"/>
      <c r="V4" s="1287"/>
      <c r="W4" s="1287"/>
      <c r="X4" s="1287"/>
      <c r="Y4" s="1287"/>
      <c r="Z4" s="1287"/>
      <c r="AA4" s="1287"/>
      <c r="AB4" s="1287"/>
      <c r="AC4" s="1287"/>
      <c r="AD4" s="1287"/>
      <c r="AE4" s="1287"/>
      <c r="AF4" s="1287"/>
      <c r="AG4" s="1287"/>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287"/>
      <c r="BK4" s="1287"/>
      <c r="BL4" s="1287"/>
      <c r="BM4" s="1287"/>
      <c r="BN4" s="1287"/>
      <c r="BO4" s="1287"/>
      <c r="BP4" s="1287"/>
      <c r="BQ4" s="1287"/>
      <c r="BR4" s="1287"/>
      <c r="BS4" s="1287"/>
      <c r="BT4" s="1287"/>
      <c r="BU4" s="1287"/>
      <c r="BV4" s="1287"/>
      <c r="BW4" s="1287"/>
      <c r="BX4" s="1287"/>
      <c r="BY4" s="1287"/>
      <c r="BZ4" s="1287"/>
      <c r="CA4" s="1287"/>
      <c r="CB4" s="1287"/>
      <c r="CC4" s="1287"/>
      <c r="CD4" s="1287"/>
      <c r="CE4" s="1287"/>
      <c r="CF4" s="1287"/>
      <c r="CG4" s="1287"/>
      <c r="CH4" s="1287"/>
      <c r="CI4" s="1287"/>
      <c r="CJ4" s="1287"/>
      <c r="CK4" s="1287"/>
      <c r="CL4" s="1287"/>
      <c r="CM4" s="1287"/>
      <c r="CN4" s="1287"/>
      <c r="CO4" s="1287"/>
      <c r="CP4" s="1287"/>
      <c r="CQ4" s="1287"/>
      <c r="CR4" s="1287"/>
      <c r="CS4" s="1287"/>
      <c r="CT4" s="1287"/>
      <c r="CU4" s="1287"/>
      <c r="CV4" s="1287"/>
      <c r="CW4" s="1287"/>
      <c r="CX4" s="1287"/>
      <c r="CY4" s="1287"/>
      <c r="CZ4" s="1287"/>
      <c r="DA4" s="1287"/>
      <c r="DB4" s="1287"/>
      <c r="DC4" s="1287"/>
      <c r="DD4" s="1287"/>
      <c r="DE4" s="1287"/>
    </row>
    <row r="5" spans="1:109" s="243" customFormat="1" ht="13.2" x14ac:dyDescent="0.2">
      <c r="A5" s="1287"/>
      <c r="B5" s="1287"/>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7"/>
      <c r="AI5" s="1287"/>
      <c r="AJ5" s="1287"/>
      <c r="AK5" s="1287"/>
      <c r="AL5" s="1287"/>
      <c r="AM5" s="1287"/>
      <c r="AN5" s="1287"/>
      <c r="AO5" s="1287"/>
      <c r="AP5" s="1287"/>
      <c r="AQ5" s="1287"/>
      <c r="AR5" s="1287"/>
      <c r="AS5" s="1287"/>
      <c r="AT5" s="1287"/>
      <c r="AU5" s="1287"/>
      <c r="AV5" s="1287"/>
      <c r="AW5" s="1287"/>
      <c r="AX5" s="1287"/>
      <c r="AY5" s="1287"/>
      <c r="AZ5" s="1287"/>
      <c r="BA5" s="1287"/>
      <c r="BB5" s="1287"/>
      <c r="BC5" s="1287"/>
      <c r="BD5" s="1287"/>
      <c r="BE5" s="1287"/>
      <c r="BF5" s="1287"/>
      <c r="BG5" s="1287"/>
      <c r="BH5" s="1287"/>
      <c r="BI5" s="1287"/>
      <c r="BJ5" s="1287"/>
      <c r="BK5" s="1287"/>
      <c r="BL5" s="1287"/>
      <c r="BM5" s="1287"/>
      <c r="BN5" s="1287"/>
      <c r="BO5" s="1287"/>
      <c r="BP5" s="1287"/>
      <c r="BQ5" s="1287"/>
      <c r="BR5" s="1287"/>
      <c r="BS5" s="1287"/>
      <c r="BT5" s="1287"/>
      <c r="BU5" s="1287"/>
      <c r="BV5" s="1287"/>
      <c r="BW5" s="1287"/>
      <c r="BX5" s="1287"/>
      <c r="BY5" s="1287"/>
      <c r="BZ5" s="1287"/>
      <c r="CA5" s="1287"/>
      <c r="CB5" s="1287"/>
      <c r="CC5" s="1287"/>
      <c r="CD5" s="1287"/>
      <c r="CE5" s="1287"/>
      <c r="CF5" s="1287"/>
      <c r="CG5" s="1287"/>
      <c r="CH5" s="1287"/>
      <c r="CI5" s="1287"/>
      <c r="CJ5" s="1287"/>
      <c r="CK5" s="1287"/>
      <c r="CL5" s="1287"/>
      <c r="CM5" s="1287"/>
      <c r="CN5" s="1287"/>
      <c r="CO5" s="1287"/>
      <c r="CP5" s="1287"/>
      <c r="CQ5" s="1287"/>
      <c r="CR5" s="1287"/>
      <c r="CS5" s="1287"/>
      <c r="CT5" s="1287"/>
      <c r="CU5" s="1287"/>
      <c r="CV5" s="1287"/>
      <c r="CW5" s="1287"/>
      <c r="CX5" s="1287"/>
      <c r="CY5" s="1287"/>
      <c r="CZ5" s="1287"/>
      <c r="DA5" s="1287"/>
      <c r="DB5" s="1287"/>
      <c r="DC5" s="1287"/>
      <c r="DD5" s="1287"/>
      <c r="DE5" s="1287"/>
    </row>
    <row r="6" spans="1:109" s="243" customFormat="1" ht="13.2" x14ac:dyDescent="0.2">
      <c r="A6" s="1287"/>
      <c r="B6" s="1287"/>
      <c r="C6" s="1287"/>
      <c r="D6" s="1287"/>
      <c r="E6" s="1287"/>
      <c r="F6" s="1287"/>
      <c r="G6" s="1287"/>
      <c r="H6" s="1287"/>
      <c r="I6" s="1287"/>
      <c r="J6" s="1287"/>
      <c r="K6" s="1287"/>
      <c r="L6" s="1287"/>
      <c r="M6" s="1287"/>
      <c r="N6" s="1287"/>
      <c r="O6" s="1287"/>
      <c r="P6" s="1287"/>
      <c r="Q6" s="1287"/>
      <c r="R6" s="1287"/>
      <c r="S6" s="1287"/>
      <c r="T6" s="1287"/>
      <c r="U6" s="1287"/>
      <c r="V6" s="1287"/>
      <c r="W6" s="1287"/>
      <c r="X6" s="1287"/>
      <c r="Y6" s="1287"/>
      <c r="Z6" s="1287"/>
      <c r="AA6" s="1287"/>
      <c r="AB6" s="1287"/>
      <c r="AC6" s="1287"/>
      <c r="AD6" s="1287"/>
      <c r="AE6" s="1287"/>
      <c r="AF6" s="1287"/>
      <c r="AG6" s="1287"/>
      <c r="AH6" s="1287"/>
      <c r="AI6" s="1287"/>
      <c r="AJ6" s="1287"/>
      <c r="AK6" s="1287"/>
      <c r="AL6" s="1287"/>
      <c r="AM6" s="1287"/>
      <c r="AN6" s="1287"/>
      <c r="AO6" s="1287"/>
      <c r="AP6" s="1287"/>
      <c r="AQ6" s="1287"/>
      <c r="AR6" s="1287"/>
      <c r="AS6" s="1287"/>
      <c r="AT6" s="1287"/>
      <c r="AU6" s="1287"/>
      <c r="AV6" s="1287"/>
      <c r="AW6" s="1287"/>
      <c r="AX6" s="1287"/>
      <c r="AY6" s="1287"/>
      <c r="AZ6" s="1287"/>
      <c r="BA6" s="1287"/>
      <c r="BB6" s="1287"/>
      <c r="BC6" s="1287"/>
      <c r="BD6" s="1287"/>
      <c r="BE6" s="1287"/>
      <c r="BF6" s="1287"/>
      <c r="BG6" s="1287"/>
      <c r="BH6" s="1287"/>
      <c r="BI6" s="1287"/>
      <c r="BJ6" s="1287"/>
      <c r="BK6" s="1287"/>
      <c r="BL6" s="1287"/>
      <c r="BM6" s="1287"/>
      <c r="BN6" s="1287"/>
      <c r="BO6" s="1287"/>
      <c r="BP6" s="1287"/>
      <c r="BQ6" s="1287"/>
      <c r="BR6" s="1287"/>
      <c r="BS6" s="1287"/>
      <c r="BT6" s="1287"/>
      <c r="BU6" s="1287"/>
      <c r="BV6" s="1287"/>
      <c r="BW6" s="1287"/>
      <c r="BX6" s="1287"/>
      <c r="BY6" s="1287"/>
      <c r="BZ6" s="1287"/>
      <c r="CA6" s="1287"/>
      <c r="CB6" s="1287"/>
      <c r="CC6" s="1287"/>
      <c r="CD6" s="1287"/>
      <c r="CE6" s="1287"/>
      <c r="CF6" s="1287"/>
      <c r="CG6" s="1287"/>
      <c r="CH6" s="1287"/>
      <c r="CI6" s="1287"/>
      <c r="CJ6" s="1287"/>
      <c r="CK6" s="1287"/>
      <c r="CL6" s="1287"/>
      <c r="CM6" s="1287"/>
      <c r="CN6" s="1287"/>
      <c r="CO6" s="1287"/>
      <c r="CP6" s="1287"/>
      <c r="CQ6" s="1287"/>
      <c r="CR6" s="1287"/>
      <c r="CS6" s="1287"/>
      <c r="CT6" s="1287"/>
      <c r="CU6" s="1287"/>
      <c r="CV6" s="1287"/>
      <c r="CW6" s="1287"/>
      <c r="CX6" s="1287"/>
      <c r="CY6" s="1287"/>
      <c r="CZ6" s="1287"/>
      <c r="DA6" s="1287"/>
      <c r="DB6" s="1287"/>
      <c r="DC6" s="1287"/>
      <c r="DD6" s="1287"/>
      <c r="DE6" s="1287"/>
    </row>
    <row r="7" spans="1:109" s="243" customFormat="1" ht="13.2" x14ac:dyDescent="0.2">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c r="AO7" s="1287"/>
      <c r="AP7" s="1287"/>
      <c r="AQ7" s="1287"/>
      <c r="AR7" s="1287"/>
      <c r="AS7" s="1287"/>
      <c r="AT7" s="1287"/>
      <c r="AU7" s="1287"/>
      <c r="AV7" s="1287"/>
      <c r="AW7" s="1287"/>
      <c r="AX7" s="1287"/>
      <c r="AY7" s="1287"/>
      <c r="AZ7" s="1287"/>
      <c r="BA7" s="1287"/>
      <c r="BB7" s="1287"/>
      <c r="BC7" s="1287"/>
      <c r="BD7" s="1287"/>
      <c r="BE7" s="1287"/>
      <c r="BF7" s="1287"/>
      <c r="BG7" s="1287"/>
      <c r="BH7" s="1287"/>
      <c r="BI7" s="1287"/>
      <c r="BJ7" s="1287"/>
      <c r="BK7" s="1287"/>
      <c r="BL7" s="1287"/>
      <c r="BM7" s="1287"/>
      <c r="BN7" s="1287"/>
      <c r="BO7" s="1287"/>
      <c r="BP7" s="1287"/>
      <c r="BQ7" s="1287"/>
      <c r="BR7" s="1287"/>
      <c r="BS7" s="1287"/>
      <c r="BT7" s="1287"/>
      <c r="BU7" s="1287"/>
      <c r="BV7" s="1287"/>
      <c r="BW7" s="1287"/>
      <c r="BX7" s="1287"/>
      <c r="BY7" s="1287"/>
      <c r="BZ7" s="1287"/>
      <c r="CA7" s="1287"/>
      <c r="CB7" s="1287"/>
      <c r="CC7" s="1287"/>
      <c r="CD7" s="1287"/>
      <c r="CE7" s="1287"/>
      <c r="CF7" s="1287"/>
      <c r="CG7" s="1287"/>
      <c r="CH7" s="1287"/>
      <c r="CI7" s="1287"/>
      <c r="CJ7" s="1287"/>
      <c r="CK7" s="1287"/>
      <c r="CL7" s="1287"/>
      <c r="CM7" s="1287"/>
      <c r="CN7" s="1287"/>
      <c r="CO7" s="1287"/>
      <c r="CP7" s="1287"/>
      <c r="CQ7" s="1287"/>
      <c r="CR7" s="1287"/>
      <c r="CS7" s="1287"/>
      <c r="CT7" s="1287"/>
      <c r="CU7" s="1287"/>
      <c r="CV7" s="1287"/>
      <c r="CW7" s="1287"/>
      <c r="CX7" s="1287"/>
      <c r="CY7" s="1287"/>
      <c r="CZ7" s="1287"/>
      <c r="DA7" s="1287"/>
      <c r="DB7" s="1287"/>
      <c r="DC7" s="1287"/>
      <c r="DD7" s="1287"/>
      <c r="DE7" s="1287"/>
    </row>
    <row r="8" spans="1:109" s="243" customFormat="1" ht="13.2" x14ac:dyDescent="0.2">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c r="CF8" s="1287"/>
      <c r="CG8" s="1287"/>
      <c r="CH8" s="1287"/>
      <c r="CI8" s="1287"/>
      <c r="CJ8" s="1287"/>
      <c r="CK8" s="1287"/>
      <c r="CL8" s="1287"/>
      <c r="CM8" s="1287"/>
      <c r="CN8" s="1287"/>
      <c r="CO8" s="1287"/>
      <c r="CP8" s="1287"/>
      <c r="CQ8" s="1287"/>
      <c r="CR8" s="1287"/>
      <c r="CS8" s="1287"/>
      <c r="CT8" s="1287"/>
      <c r="CU8" s="1287"/>
      <c r="CV8" s="1287"/>
      <c r="CW8" s="1287"/>
      <c r="CX8" s="1287"/>
      <c r="CY8" s="1287"/>
      <c r="CZ8" s="1287"/>
      <c r="DA8" s="1287"/>
      <c r="DB8" s="1287"/>
      <c r="DC8" s="1287"/>
      <c r="DD8" s="1287"/>
      <c r="DE8" s="1287"/>
    </row>
    <row r="9" spans="1:109" s="243" customFormat="1" ht="13.2" x14ac:dyDescent="0.2">
      <c r="A9" s="1287"/>
      <c r="B9" s="1287"/>
      <c r="C9" s="1287"/>
      <c r="D9" s="1287"/>
      <c r="E9" s="1287"/>
      <c r="F9" s="1287"/>
      <c r="G9" s="1287"/>
      <c r="H9" s="1287"/>
      <c r="I9" s="1287"/>
      <c r="J9" s="1287"/>
      <c r="K9" s="1287"/>
      <c r="L9" s="1287"/>
      <c r="M9" s="1287"/>
      <c r="N9" s="1287"/>
      <c r="O9" s="1287"/>
      <c r="P9" s="1287"/>
      <c r="Q9" s="1287"/>
      <c r="R9" s="1287"/>
      <c r="S9" s="1287"/>
      <c r="T9" s="1287"/>
      <c r="U9" s="1287"/>
      <c r="V9" s="1287"/>
      <c r="W9" s="1287"/>
      <c r="X9" s="1287"/>
      <c r="Y9" s="1287"/>
      <c r="Z9" s="1287"/>
      <c r="AA9" s="1287"/>
      <c r="AB9" s="1287"/>
      <c r="AC9" s="1287"/>
      <c r="AD9" s="1287"/>
      <c r="AE9" s="1287"/>
      <c r="AF9" s="1287"/>
      <c r="AG9" s="1287"/>
      <c r="AH9" s="1287"/>
      <c r="AI9" s="1287"/>
      <c r="AJ9" s="1287"/>
      <c r="AK9" s="1287"/>
      <c r="AL9" s="1287"/>
      <c r="AM9" s="1287"/>
      <c r="AN9" s="1287"/>
      <c r="AO9" s="1287"/>
      <c r="AP9" s="1287"/>
      <c r="AQ9" s="1287"/>
      <c r="AR9" s="1287"/>
      <c r="AS9" s="1287"/>
      <c r="AT9" s="1287"/>
      <c r="AU9" s="1287"/>
      <c r="AV9" s="1287"/>
      <c r="AW9" s="1287"/>
      <c r="AX9" s="1287"/>
      <c r="AY9" s="1287"/>
      <c r="AZ9" s="1287"/>
      <c r="BA9" s="1287"/>
      <c r="BB9" s="1287"/>
      <c r="BC9" s="1287"/>
      <c r="BD9" s="1287"/>
      <c r="BE9" s="1287"/>
      <c r="BF9" s="1287"/>
      <c r="BG9" s="1287"/>
      <c r="BH9" s="1287"/>
      <c r="BI9" s="1287"/>
      <c r="BJ9" s="1287"/>
      <c r="BK9" s="1287"/>
      <c r="BL9" s="1287"/>
      <c r="BM9" s="1287"/>
      <c r="BN9" s="1287"/>
      <c r="BO9" s="1287"/>
      <c r="BP9" s="1287"/>
      <c r="BQ9" s="1287"/>
      <c r="BR9" s="1287"/>
      <c r="BS9" s="1287"/>
      <c r="BT9" s="1287"/>
      <c r="BU9" s="1287"/>
      <c r="BV9" s="1287"/>
      <c r="BW9" s="1287"/>
      <c r="BX9" s="1287"/>
      <c r="BY9" s="1287"/>
      <c r="BZ9" s="1287"/>
      <c r="CA9" s="1287"/>
      <c r="CB9" s="1287"/>
      <c r="CC9" s="1287"/>
      <c r="CD9" s="1287"/>
      <c r="CE9" s="1287"/>
      <c r="CF9" s="1287"/>
      <c r="CG9" s="1287"/>
      <c r="CH9" s="1287"/>
      <c r="CI9" s="1287"/>
      <c r="CJ9" s="1287"/>
      <c r="CK9" s="1287"/>
      <c r="CL9" s="1287"/>
      <c r="CM9" s="1287"/>
      <c r="CN9" s="1287"/>
      <c r="CO9" s="1287"/>
      <c r="CP9" s="1287"/>
      <c r="CQ9" s="1287"/>
      <c r="CR9" s="1287"/>
      <c r="CS9" s="1287"/>
      <c r="CT9" s="1287"/>
      <c r="CU9" s="1287"/>
      <c r="CV9" s="1287"/>
      <c r="CW9" s="1287"/>
      <c r="CX9" s="1287"/>
      <c r="CY9" s="1287"/>
      <c r="CZ9" s="1287"/>
      <c r="DA9" s="1287"/>
      <c r="DB9" s="1287"/>
      <c r="DC9" s="1287"/>
      <c r="DD9" s="1287"/>
      <c r="DE9" s="1287"/>
    </row>
    <row r="10" spans="1:109" s="243" customFormat="1" ht="13.2" x14ac:dyDescent="0.2">
      <c r="A10" s="1287"/>
      <c r="B10" s="1287"/>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c r="AA10" s="1287"/>
      <c r="AB10" s="1287"/>
      <c r="AC10" s="1287"/>
      <c r="AD10" s="1287"/>
      <c r="AE10" s="1287"/>
      <c r="AF10" s="1287"/>
      <c r="AG10" s="1287"/>
      <c r="AH10" s="1287"/>
      <c r="AI10" s="1287"/>
      <c r="AJ10" s="1287"/>
      <c r="AK10" s="1287"/>
      <c r="AL10" s="1287"/>
      <c r="AM10" s="1287"/>
      <c r="AN10" s="1287"/>
      <c r="AO10" s="1287"/>
      <c r="AP10" s="1287"/>
      <c r="AQ10" s="1287"/>
      <c r="AR10" s="1287"/>
      <c r="AS10" s="1287"/>
      <c r="AT10" s="1287"/>
      <c r="AU10" s="1287"/>
      <c r="AV10" s="1287"/>
      <c r="AW10" s="1287"/>
      <c r="AX10" s="1287"/>
      <c r="AY10" s="1287"/>
      <c r="AZ10" s="1287"/>
      <c r="BA10" s="1287"/>
      <c r="BB10" s="1287"/>
      <c r="BC10" s="1287"/>
      <c r="BD10" s="1287"/>
      <c r="BE10" s="1287"/>
      <c r="BF10" s="1287"/>
      <c r="BG10" s="1287"/>
      <c r="BH10" s="1287"/>
      <c r="BI10" s="1287"/>
      <c r="BJ10" s="1287"/>
      <c r="BK10" s="1287"/>
      <c r="BL10" s="1287"/>
      <c r="BM10" s="1287"/>
      <c r="BN10" s="1287"/>
      <c r="BO10" s="1287"/>
      <c r="BP10" s="1287"/>
      <c r="BQ10" s="1287"/>
      <c r="BR10" s="1287"/>
      <c r="BS10" s="1287"/>
      <c r="BT10" s="1287"/>
      <c r="BU10" s="1287"/>
      <c r="BV10" s="1287"/>
      <c r="BW10" s="1287"/>
      <c r="BX10" s="1287"/>
      <c r="BY10" s="1287"/>
      <c r="BZ10" s="1287"/>
      <c r="CA10" s="1287"/>
      <c r="CB10" s="1287"/>
      <c r="CC10" s="1287"/>
      <c r="CD10" s="1287"/>
      <c r="CE10" s="1287"/>
      <c r="CF10" s="1287"/>
      <c r="CG10" s="1287"/>
      <c r="CH10" s="1287"/>
      <c r="CI10" s="1287"/>
      <c r="CJ10" s="1287"/>
      <c r="CK10" s="1287"/>
      <c r="CL10" s="1287"/>
      <c r="CM10" s="1287"/>
      <c r="CN10" s="1287"/>
      <c r="CO10" s="1287"/>
      <c r="CP10" s="1287"/>
      <c r="CQ10" s="1287"/>
      <c r="CR10" s="1287"/>
      <c r="CS10" s="1287"/>
      <c r="CT10" s="1287"/>
      <c r="CU10" s="1287"/>
      <c r="CV10" s="1287"/>
      <c r="CW10" s="1287"/>
      <c r="CX10" s="1287"/>
      <c r="CY10" s="1287"/>
      <c r="CZ10" s="1287"/>
      <c r="DA10" s="1287"/>
      <c r="DB10" s="1287"/>
      <c r="DC10" s="1287"/>
      <c r="DD10" s="1287"/>
      <c r="DE10" s="1287"/>
    </row>
    <row r="11" spans="1:109" s="243" customFormat="1" ht="13.2" x14ac:dyDescent="0.2">
      <c r="A11" s="1287"/>
      <c r="B11" s="1287"/>
      <c r="C11" s="1287"/>
      <c r="D11" s="1287"/>
      <c r="E11" s="1287"/>
      <c r="F11" s="1287"/>
      <c r="G11" s="1287"/>
      <c r="H11" s="1287"/>
      <c r="I11" s="1287"/>
      <c r="J11" s="1287"/>
      <c r="K11" s="1287"/>
      <c r="L11" s="1287"/>
      <c r="M11" s="1287"/>
      <c r="N11" s="1287"/>
      <c r="O11" s="1287"/>
      <c r="P11" s="1287"/>
      <c r="Q11" s="1287"/>
      <c r="R11" s="1287"/>
      <c r="S11" s="1287"/>
      <c r="T11" s="1287"/>
      <c r="U11" s="1287"/>
      <c r="V11" s="1287"/>
      <c r="W11" s="1287"/>
      <c r="X11" s="1287"/>
      <c r="Y11" s="1287"/>
      <c r="Z11" s="1287"/>
      <c r="AA11" s="1287"/>
      <c r="AB11" s="1287"/>
      <c r="AC11" s="1287"/>
      <c r="AD11" s="1287"/>
      <c r="AE11" s="1287"/>
      <c r="AF11" s="1287"/>
      <c r="AG11" s="1287"/>
      <c r="AH11" s="1287"/>
      <c r="AI11" s="1287"/>
      <c r="AJ11" s="1287"/>
      <c r="AK11" s="1287"/>
      <c r="AL11" s="1287"/>
      <c r="AM11" s="1287"/>
      <c r="AN11" s="1287"/>
      <c r="AO11" s="1287"/>
      <c r="AP11" s="1287"/>
      <c r="AQ11" s="1287"/>
      <c r="AR11" s="1287"/>
      <c r="AS11" s="1287"/>
      <c r="AT11" s="1287"/>
      <c r="AU11" s="1287"/>
      <c r="AV11" s="1287"/>
      <c r="AW11" s="1287"/>
      <c r="AX11" s="1287"/>
      <c r="AY11" s="1287"/>
      <c r="AZ11" s="1287"/>
      <c r="BA11" s="1287"/>
      <c r="BB11" s="1287"/>
      <c r="BC11" s="1287"/>
      <c r="BD11" s="1287"/>
      <c r="BE11" s="1287"/>
      <c r="BF11" s="1287"/>
      <c r="BG11" s="1287"/>
      <c r="BH11" s="1287"/>
      <c r="BI11" s="1287"/>
      <c r="BJ11" s="1287"/>
      <c r="BK11" s="1287"/>
      <c r="BL11" s="1287"/>
      <c r="BM11" s="1287"/>
      <c r="BN11" s="1287"/>
      <c r="BO11" s="1287"/>
      <c r="BP11" s="1287"/>
      <c r="BQ11" s="1287"/>
      <c r="BR11" s="1287"/>
      <c r="BS11" s="1287"/>
      <c r="BT11" s="1287"/>
      <c r="BU11" s="1287"/>
      <c r="BV11" s="1287"/>
      <c r="BW11" s="1287"/>
      <c r="BX11" s="1287"/>
      <c r="BY11" s="1287"/>
      <c r="BZ11" s="1287"/>
      <c r="CA11" s="1287"/>
      <c r="CB11" s="1287"/>
      <c r="CC11" s="1287"/>
      <c r="CD11" s="1287"/>
      <c r="CE11" s="1287"/>
      <c r="CF11" s="1287"/>
      <c r="CG11" s="1287"/>
      <c r="CH11" s="1287"/>
      <c r="CI11" s="1287"/>
      <c r="CJ11" s="1287"/>
      <c r="CK11" s="1287"/>
      <c r="CL11" s="1287"/>
      <c r="CM11" s="1287"/>
      <c r="CN11" s="1287"/>
      <c r="CO11" s="1287"/>
      <c r="CP11" s="1287"/>
      <c r="CQ11" s="1287"/>
      <c r="CR11" s="1287"/>
      <c r="CS11" s="1287"/>
      <c r="CT11" s="1287"/>
      <c r="CU11" s="1287"/>
      <c r="CV11" s="1287"/>
      <c r="CW11" s="1287"/>
      <c r="CX11" s="1287"/>
      <c r="CY11" s="1287"/>
      <c r="CZ11" s="1287"/>
      <c r="DA11" s="1287"/>
      <c r="DB11" s="1287"/>
      <c r="DC11" s="1287"/>
      <c r="DD11" s="1287"/>
      <c r="DE11" s="1287"/>
    </row>
    <row r="12" spans="1:109" s="243" customFormat="1" ht="13.2" x14ac:dyDescent="0.2">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c r="AO12" s="1287"/>
      <c r="AP12" s="1287"/>
      <c r="AQ12" s="1287"/>
      <c r="AR12" s="1287"/>
      <c r="AS12" s="1287"/>
      <c r="AT12" s="1287"/>
      <c r="AU12" s="1287"/>
      <c r="AV12" s="1287"/>
      <c r="AW12" s="1287"/>
      <c r="AX12" s="1287"/>
      <c r="AY12" s="1287"/>
      <c r="AZ12" s="1287"/>
      <c r="BA12" s="1287"/>
      <c r="BB12" s="1287"/>
      <c r="BC12" s="1287"/>
      <c r="BD12" s="1287"/>
      <c r="BE12" s="1287"/>
      <c r="BF12" s="1287"/>
      <c r="BG12" s="1287"/>
      <c r="BH12" s="1287"/>
      <c r="BI12" s="1287"/>
      <c r="BJ12" s="1287"/>
      <c r="BK12" s="1287"/>
      <c r="BL12" s="1287"/>
      <c r="BM12" s="1287"/>
      <c r="BN12" s="1287"/>
      <c r="BO12" s="1287"/>
      <c r="BP12" s="1287"/>
      <c r="BQ12" s="1287"/>
      <c r="BR12" s="1287"/>
      <c r="BS12" s="1287"/>
      <c r="BT12" s="1287"/>
      <c r="BU12" s="1287"/>
      <c r="BV12" s="1287"/>
      <c r="BW12" s="1287"/>
      <c r="BX12" s="1287"/>
      <c r="BY12" s="1287"/>
      <c r="BZ12" s="1287"/>
      <c r="CA12" s="1287"/>
      <c r="CB12" s="1287"/>
      <c r="CC12" s="1287"/>
      <c r="CD12" s="1287"/>
      <c r="CE12" s="1287"/>
      <c r="CF12" s="1287"/>
      <c r="CG12" s="1287"/>
      <c r="CH12" s="1287"/>
      <c r="CI12" s="1287"/>
      <c r="CJ12" s="1287"/>
      <c r="CK12" s="1287"/>
      <c r="CL12" s="1287"/>
      <c r="CM12" s="1287"/>
      <c r="CN12" s="1287"/>
      <c r="CO12" s="1287"/>
      <c r="CP12" s="1287"/>
      <c r="CQ12" s="1287"/>
      <c r="CR12" s="1287"/>
      <c r="CS12" s="1287"/>
      <c r="CT12" s="1287"/>
      <c r="CU12" s="1287"/>
      <c r="CV12" s="1287"/>
      <c r="CW12" s="1287"/>
      <c r="CX12" s="1287"/>
      <c r="CY12" s="1287"/>
      <c r="CZ12" s="1287"/>
      <c r="DA12" s="1287"/>
      <c r="DB12" s="1287"/>
      <c r="DC12" s="1287"/>
      <c r="DD12" s="1287"/>
      <c r="DE12" s="1287"/>
    </row>
    <row r="13" spans="1:109" s="243" customFormat="1" ht="13.2" x14ac:dyDescent="0.2">
      <c r="A13" s="1287"/>
      <c r="B13" s="1287"/>
      <c r="C13" s="1287"/>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1287"/>
      <c r="AF13" s="1287"/>
      <c r="AG13" s="1287"/>
      <c r="AH13" s="1287"/>
      <c r="AI13" s="1287"/>
      <c r="AJ13" s="1287"/>
      <c r="AK13" s="1287"/>
      <c r="AL13" s="1287"/>
      <c r="AM13" s="1287"/>
      <c r="AN13" s="1287"/>
      <c r="AO13" s="1287"/>
      <c r="AP13" s="1287"/>
      <c r="AQ13" s="1287"/>
      <c r="AR13" s="1287"/>
      <c r="AS13" s="1287"/>
      <c r="AT13" s="1287"/>
      <c r="AU13" s="1287"/>
      <c r="AV13" s="1287"/>
      <c r="AW13" s="1287"/>
      <c r="AX13" s="1287"/>
      <c r="AY13" s="1287"/>
      <c r="AZ13" s="1287"/>
      <c r="BA13" s="1287"/>
      <c r="BB13" s="1287"/>
      <c r="BC13" s="1287"/>
      <c r="BD13" s="1287"/>
      <c r="BE13" s="1287"/>
      <c r="BF13" s="1287"/>
      <c r="BG13" s="1287"/>
      <c r="BH13" s="1287"/>
      <c r="BI13" s="1287"/>
      <c r="BJ13" s="1287"/>
      <c r="BK13" s="1287"/>
      <c r="BL13" s="1287"/>
      <c r="BM13" s="1287"/>
      <c r="BN13" s="1287"/>
      <c r="BO13" s="1287"/>
      <c r="BP13" s="1287"/>
      <c r="BQ13" s="1287"/>
      <c r="BR13" s="1287"/>
      <c r="BS13" s="1287"/>
      <c r="BT13" s="1287"/>
      <c r="BU13" s="1287"/>
      <c r="BV13" s="1287"/>
      <c r="BW13" s="1287"/>
      <c r="BX13" s="1287"/>
      <c r="BY13" s="1287"/>
      <c r="BZ13" s="1287"/>
      <c r="CA13" s="1287"/>
      <c r="CB13" s="1287"/>
      <c r="CC13" s="1287"/>
      <c r="CD13" s="1287"/>
      <c r="CE13" s="1287"/>
      <c r="CF13" s="1287"/>
      <c r="CG13" s="1287"/>
      <c r="CH13" s="1287"/>
      <c r="CI13" s="1287"/>
      <c r="CJ13" s="1287"/>
      <c r="CK13" s="1287"/>
      <c r="CL13" s="1287"/>
      <c r="CM13" s="1287"/>
      <c r="CN13" s="1287"/>
      <c r="CO13" s="1287"/>
      <c r="CP13" s="1287"/>
      <c r="CQ13" s="1287"/>
      <c r="CR13" s="1287"/>
      <c r="CS13" s="1287"/>
      <c r="CT13" s="1287"/>
      <c r="CU13" s="1287"/>
      <c r="CV13" s="1287"/>
      <c r="CW13" s="1287"/>
      <c r="CX13" s="1287"/>
      <c r="CY13" s="1287"/>
      <c r="CZ13" s="1287"/>
      <c r="DA13" s="1287"/>
      <c r="DB13" s="1287"/>
      <c r="DC13" s="1287"/>
      <c r="DD13" s="1287"/>
      <c r="DE13" s="1287"/>
    </row>
    <row r="14" spans="1:109" s="243" customFormat="1" ht="13.2" x14ac:dyDescent="0.2">
      <c r="A14" s="1287"/>
      <c r="B14" s="1287"/>
      <c r="C14" s="1287"/>
      <c r="D14" s="1287"/>
      <c r="E14" s="1287"/>
      <c r="F14" s="1287"/>
      <c r="G14" s="1287"/>
      <c r="H14" s="1287"/>
      <c r="I14" s="1287"/>
      <c r="J14" s="1287"/>
      <c r="K14" s="1287"/>
      <c r="L14" s="1287"/>
      <c r="M14" s="1287"/>
      <c r="N14" s="1287"/>
      <c r="O14" s="1287"/>
      <c r="P14" s="1287"/>
      <c r="Q14" s="1287"/>
      <c r="R14" s="1287"/>
      <c r="S14" s="1287"/>
      <c r="T14" s="1287"/>
      <c r="U14" s="1287"/>
      <c r="V14" s="1287"/>
      <c r="W14" s="1287"/>
      <c r="X14" s="1287"/>
      <c r="Y14" s="1287"/>
      <c r="Z14" s="1287"/>
      <c r="AA14" s="1287"/>
      <c r="AB14" s="1287"/>
      <c r="AC14" s="1287"/>
      <c r="AD14" s="1287"/>
      <c r="AE14" s="1287"/>
      <c r="AF14" s="1287"/>
      <c r="AG14" s="1287"/>
      <c r="AH14" s="1287"/>
      <c r="AI14" s="1287"/>
      <c r="AJ14" s="1287"/>
      <c r="AK14" s="1287"/>
      <c r="AL14" s="1287"/>
      <c r="AM14" s="1287"/>
      <c r="AN14" s="1287"/>
      <c r="AO14" s="1287"/>
      <c r="AP14" s="1287"/>
      <c r="AQ14" s="1287"/>
      <c r="AR14" s="1287"/>
      <c r="AS14" s="1287"/>
      <c r="AT14" s="1287"/>
      <c r="AU14" s="1287"/>
      <c r="AV14" s="1287"/>
      <c r="AW14" s="1287"/>
      <c r="AX14" s="1287"/>
      <c r="AY14" s="1287"/>
      <c r="AZ14" s="1287"/>
      <c r="BA14" s="1287"/>
      <c r="BB14" s="1287"/>
      <c r="BC14" s="1287"/>
      <c r="BD14" s="1287"/>
      <c r="BE14" s="1287"/>
      <c r="BF14" s="1287"/>
      <c r="BG14" s="1287"/>
      <c r="BH14" s="1287"/>
      <c r="BI14" s="1287"/>
      <c r="BJ14" s="1287"/>
      <c r="BK14" s="1287"/>
      <c r="BL14" s="1287"/>
      <c r="BM14" s="1287"/>
      <c r="BN14" s="1287"/>
      <c r="BO14" s="1287"/>
      <c r="BP14" s="1287"/>
      <c r="BQ14" s="1287"/>
      <c r="BR14" s="1287"/>
      <c r="BS14" s="1287"/>
      <c r="BT14" s="1287"/>
      <c r="BU14" s="1287"/>
      <c r="BV14" s="1287"/>
      <c r="BW14" s="1287"/>
      <c r="BX14" s="1287"/>
      <c r="BY14" s="1287"/>
      <c r="BZ14" s="1287"/>
      <c r="CA14" s="1287"/>
      <c r="CB14" s="1287"/>
      <c r="CC14" s="1287"/>
      <c r="CD14" s="1287"/>
      <c r="CE14" s="1287"/>
      <c r="CF14" s="1287"/>
      <c r="CG14" s="1287"/>
      <c r="CH14" s="1287"/>
      <c r="CI14" s="1287"/>
      <c r="CJ14" s="1287"/>
      <c r="CK14" s="1287"/>
      <c r="CL14" s="1287"/>
      <c r="CM14" s="1287"/>
      <c r="CN14" s="1287"/>
      <c r="CO14" s="1287"/>
      <c r="CP14" s="1287"/>
      <c r="CQ14" s="1287"/>
      <c r="CR14" s="1287"/>
      <c r="CS14" s="1287"/>
      <c r="CT14" s="1287"/>
      <c r="CU14" s="1287"/>
      <c r="CV14" s="1287"/>
      <c r="CW14" s="1287"/>
      <c r="CX14" s="1287"/>
      <c r="CY14" s="1287"/>
      <c r="CZ14" s="1287"/>
      <c r="DA14" s="1287"/>
      <c r="DB14" s="1287"/>
      <c r="DC14" s="1287"/>
      <c r="DD14" s="1287"/>
      <c r="DE14" s="1287"/>
    </row>
    <row r="15" spans="1:109" s="243" customFormat="1" ht="13.2" x14ac:dyDescent="0.2">
      <c r="A15" s="245"/>
      <c r="B15" s="1287"/>
      <c r="C15" s="1287"/>
      <c r="D15" s="1287"/>
      <c r="E15" s="1287"/>
      <c r="F15" s="1287"/>
      <c r="G15" s="1287"/>
      <c r="H15" s="1287"/>
      <c r="I15" s="1287"/>
      <c r="J15" s="1287"/>
      <c r="K15" s="1287"/>
      <c r="L15" s="1287"/>
      <c r="M15" s="1287"/>
      <c r="N15" s="1287"/>
      <c r="O15" s="1287"/>
      <c r="P15" s="1287"/>
      <c r="Q15" s="1287"/>
      <c r="R15" s="1287"/>
      <c r="S15" s="1287"/>
      <c r="T15" s="1287"/>
      <c r="U15" s="1287"/>
      <c r="V15" s="1287"/>
      <c r="W15" s="1287"/>
      <c r="X15" s="1287"/>
      <c r="Y15" s="1287"/>
      <c r="Z15" s="1287"/>
      <c r="AA15" s="1287"/>
      <c r="AB15" s="1287"/>
      <c r="AC15" s="1287"/>
      <c r="AD15" s="1287"/>
      <c r="AE15" s="1287"/>
      <c r="AF15" s="1287"/>
      <c r="AG15" s="1287"/>
      <c r="AH15" s="1287"/>
      <c r="AI15" s="1287"/>
      <c r="AJ15" s="1287"/>
      <c r="AK15" s="1287"/>
      <c r="AL15" s="1287"/>
      <c r="AM15" s="1287"/>
      <c r="AN15" s="1287"/>
      <c r="AO15" s="1287"/>
      <c r="AP15" s="1287"/>
      <c r="AQ15" s="1287"/>
      <c r="AR15" s="1287"/>
      <c r="AS15" s="1287"/>
      <c r="AT15" s="1287"/>
      <c r="AU15" s="1287"/>
      <c r="AV15" s="1287"/>
      <c r="AW15" s="1287"/>
      <c r="AX15" s="1287"/>
      <c r="AY15" s="1287"/>
      <c r="AZ15" s="1287"/>
      <c r="BA15" s="1287"/>
      <c r="BB15" s="1287"/>
      <c r="BC15" s="1287"/>
      <c r="BD15" s="1287"/>
      <c r="BE15" s="1287"/>
      <c r="BF15" s="1287"/>
      <c r="BG15" s="1287"/>
      <c r="BH15" s="1287"/>
      <c r="BI15" s="1287"/>
      <c r="BJ15" s="1287"/>
      <c r="BK15" s="1287"/>
      <c r="BL15" s="1287"/>
      <c r="BM15" s="1287"/>
      <c r="BN15" s="1287"/>
      <c r="BO15" s="1287"/>
      <c r="BP15" s="1287"/>
      <c r="BQ15" s="1287"/>
      <c r="BR15" s="1287"/>
      <c r="BS15" s="1287"/>
      <c r="BT15" s="1287"/>
      <c r="BU15" s="1287"/>
      <c r="BV15" s="1287"/>
      <c r="BW15" s="1287"/>
      <c r="BX15" s="1287"/>
      <c r="BY15" s="1287"/>
      <c r="BZ15" s="1287"/>
      <c r="CA15" s="1287"/>
      <c r="CB15" s="1287"/>
      <c r="CC15" s="1287"/>
      <c r="CD15" s="1287"/>
      <c r="CE15" s="1287"/>
      <c r="CF15" s="1287"/>
      <c r="CG15" s="1287"/>
      <c r="CH15" s="1287"/>
      <c r="CI15" s="1287"/>
      <c r="CJ15" s="1287"/>
      <c r="CK15" s="1287"/>
      <c r="CL15" s="1287"/>
      <c r="CM15" s="1287"/>
      <c r="CN15" s="1287"/>
      <c r="CO15" s="1287"/>
      <c r="CP15" s="1287"/>
      <c r="CQ15" s="1287"/>
      <c r="CR15" s="1287"/>
      <c r="CS15" s="1287"/>
      <c r="CT15" s="1287"/>
      <c r="CU15" s="1287"/>
      <c r="CV15" s="1287"/>
      <c r="CW15" s="1287"/>
      <c r="CX15" s="1287"/>
      <c r="CY15" s="1287"/>
      <c r="CZ15" s="1287"/>
      <c r="DA15" s="1287"/>
      <c r="DB15" s="1287"/>
      <c r="DC15" s="1287"/>
      <c r="DD15" s="1287"/>
      <c r="DE15" s="1287"/>
    </row>
    <row r="16" spans="1:109" s="243" customFormat="1" ht="13.2" x14ac:dyDescent="0.2">
      <c r="A16" s="245"/>
      <c r="B16" s="1287"/>
      <c r="C16" s="1287"/>
      <c r="D16" s="1287"/>
      <c r="E16" s="1287"/>
      <c r="F16" s="1287"/>
      <c r="G16" s="1287"/>
      <c r="H16" s="1287"/>
      <c r="I16" s="1287"/>
      <c r="J16" s="1287"/>
      <c r="K16" s="1287"/>
      <c r="L16" s="1287"/>
      <c r="M16" s="1287"/>
      <c r="N16" s="1287"/>
      <c r="O16" s="1287"/>
      <c r="P16" s="1287"/>
      <c r="Q16" s="1287"/>
      <c r="R16" s="1287"/>
      <c r="S16" s="1287"/>
      <c r="T16" s="1287"/>
      <c r="U16" s="1287"/>
      <c r="V16" s="1287"/>
      <c r="W16" s="1287"/>
      <c r="X16" s="1287"/>
      <c r="Y16" s="1287"/>
      <c r="Z16" s="1287"/>
      <c r="AA16" s="1287"/>
      <c r="AB16" s="1287"/>
      <c r="AC16" s="1287"/>
      <c r="AD16" s="1287"/>
      <c r="AE16" s="1287"/>
      <c r="AF16" s="1287"/>
      <c r="AG16" s="1287"/>
      <c r="AH16" s="1287"/>
      <c r="AI16" s="1287"/>
      <c r="AJ16" s="1287"/>
      <c r="AK16" s="1287"/>
      <c r="AL16" s="1287"/>
      <c r="AM16" s="1287"/>
      <c r="AN16" s="1287"/>
      <c r="AO16" s="1287"/>
      <c r="AP16" s="1287"/>
      <c r="AQ16" s="1287"/>
      <c r="AR16" s="1287"/>
      <c r="AS16" s="1287"/>
      <c r="AT16" s="1287"/>
      <c r="AU16" s="1287"/>
      <c r="AV16" s="1287"/>
      <c r="AW16" s="1287"/>
      <c r="AX16" s="1287"/>
      <c r="AY16" s="1287"/>
      <c r="AZ16" s="1287"/>
      <c r="BA16" s="1287"/>
      <c r="BB16" s="1287"/>
      <c r="BC16" s="1287"/>
      <c r="BD16" s="1287"/>
      <c r="BE16" s="1287"/>
      <c r="BF16" s="1287"/>
      <c r="BG16" s="1287"/>
      <c r="BH16" s="1287"/>
      <c r="BI16" s="1287"/>
      <c r="BJ16" s="1287"/>
      <c r="BK16" s="1287"/>
      <c r="BL16" s="1287"/>
      <c r="BM16" s="1287"/>
      <c r="BN16" s="1287"/>
      <c r="BO16" s="1287"/>
      <c r="BP16" s="1287"/>
      <c r="BQ16" s="1287"/>
      <c r="BR16" s="1287"/>
      <c r="BS16" s="1287"/>
      <c r="BT16" s="1287"/>
      <c r="BU16" s="1287"/>
      <c r="BV16" s="1287"/>
      <c r="BW16" s="1287"/>
      <c r="BX16" s="1287"/>
      <c r="BY16" s="1287"/>
      <c r="BZ16" s="1287"/>
      <c r="CA16" s="1287"/>
      <c r="CB16" s="1287"/>
      <c r="CC16" s="1287"/>
      <c r="CD16" s="1287"/>
      <c r="CE16" s="1287"/>
      <c r="CF16" s="1287"/>
      <c r="CG16" s="1287"/>
      <c r="CH16" s="1287"/>
      <c r="CI16" s="1287"/>
      <c r="CJ16" s="1287"/>
      <c r="CK16" s="1287"/>
      <c r="CL16" s="1287"/>
      <c r="CM16" s="1287"/>
      <c r="CN16" s="1287"/>
      <c r="CO16" s="1287"/>
      <c r="CP16" s="1287"/>
      <c r="CQ16" s="1287"/>
      <c r="CR16" s="1287"/>
      <c r="CS16" s="1287"/>
      <c r="CT16" s="1287"/>
      <c r="CU16" s="1287"/>
      <c r="CV16" s="1287"/>
      <c r="CW16" s="1287"/>
      <c r="CX16" s="1287"/>
      <c r="CY16" s="1287"/>
      <c r="CZ16" s="1287"/>
      <c r="DA16" s="1287"/>
      <c r="DB16" s="1287"/>
      <c r="DC16" s="1287"/>
      <c r="DD16" s="1287"/>
      <c r="DE16" s="1287"/>
    </row>
    <row r="17" spans="1:109" s="243" customFormat="1" ht="13.2" x14ac:dyDescent="0.2">
      <c r="A17" s="245"/>
      <c r="B17" s="1287"/>
      <c r="C17" s="1287"/>
      <c r="D17" s="1287"/>
      <c r="E17" s="1287"/>
      <c r="F17" s="1287"/>
      <c r="G17" s="1287"/>
      <c r="H17" s="1287"/>
      <c r="I17" s="1287"/>
      <c r="J17" s="1287"/>
      <c r="K17" s="1287"/>
      <c r="L17" s="1287"/>
      <c r="M17" s="1287"/>
      <c r="N17" s="1287"/>
      <c r="O17" s="1287"/>
      <c r="P17" s="1287"/>
      <c r="Q17" s="1287"/>
      <c r="R17" s="1287"/>
      <c r="S17" s="1287"/>
      <c r="T17" s="1287"/>
      <c r="U17" s="1287"/>
      <c r="V17" s="1287"/>
      <c r="W17" s="1287"/>
      <c r="X17" s="1287"/>
      <c r="Y17" s="1287"/>
      <c r="Z17" s="1287"/>
      <c r="AA17" s="1287"/>
      <c r="AB17" s="1287"/>
      <c r="AC17" s="1287"/>
      <c r="AD17" s="1287"/>
      <c r="AE17" s="1287"/>
      <c r="AF17" s="1287"/>
      <c r="AG17" s="1287"/>
      <c r="AH17" s="1287"/>
      <c r="AI17" s="1287"/>
      <c r="AJ17" s="1287"/>
      <c r="AK17" s="1287"/>
      <c r="AL17" s="1287"/>
      <c r="AM17" s="1287"/>
      <c r="AN17" s="1287"/>
      <c r="AO17" s="1287"/>
      <c r="AP17" s="1287"/>
      <c r="AQ17" s="1287"/>
      <c r="AR17" s="1287"/>
      <c r="AS17" s="1287"/>
      <c r="AT17" s="1287"/>
      <c r="AU17" s="1287"/>
      <c r="AV17" s="1287"/>
      <c r="AW17" s="1287"/>
      <c r="AX17" s="1287"/>
      <c r="AY17" s="1287"/>
      <c r="AZ17" s="1287"/>
      <c r="BA17" s="1287"/>
      <c r="BB17" s="1287"/>
      <c r="BC17" s="1287"/>
      <c r="BD17" s="1287"/>
      <c r="BE17" s="1287"/>
      <c r="BF17" s="1287"/>
      <c r="BG17" s="1287"/>
      <c r="BH17" s="1287"/>
      <c r="BI17" s="1287"/>
      <c r="BJ17" s="1287"/>
      <c r="BK17" s="1287"/>
      <c r="BL17" s="1287"/>
      <c r="BM17" s="1287"/>
      <c r="BN17" s="1287"/>
      <c r="BO17" s="1287"/>
      <c r="BP17" s="1287"/>
      <c r="BQ17" s="1287"/>
      <c r="BR17" s="1287"/>
      <c r="BS17" s="1287"/>
      <c r="BT17" s="1287"/>
      <c r="BU17" s="1287"/>
      <c r="BV17" s="1287"/>
      <c r="BW17" s="1287"/>
      <c r="BX17" s="1287"/>
      <c r="BY17" s="1287"/>
      <c r="BZ17" s="1287"/>
      <c r="CA17" s="1287"/>
      <c r="CB17" s="1287"/>
      <c r="CC17" s="1287"/>
      <c r="CD17" s="1287"/>
      <c r="CE17" s="1287"/>
      <c r="CF17" s="1287"/>
      <c r="CG17" s="1287"/>
      <c r="CH17" s="1287"/>
      <c r="CI17" s="1287"/>
      <c r="CJ17" s="1287"/>
      <c r="CK17" s="1287"/>
      <c r="CL17" s="1287"/>
      <c r="CM17" s="1287"/>
      <c r="CN17" s="1287"/>
      <c r="CO17" s="1287"/>
      <c r="CP17" s="1287"/>
      <c r="CQ17" s="1287"/>
      <c r="CR17" s="1287"/>
      <c r="CS17" s="1287"/>
      <c r="CT17" s="1287"/>
      <c r="CU17" s="1287"/>
      <c r="CV17" s="1287"/>
      <c r="CW17" s="1287"/>
      <c r="CX17" s="1287"/>
      <c r="CY17" s="1287"/>
      <c r="CZ17" s="1287"/>
      <c r="DA17" s="1287"/>
      <c r="DB17" s="1287"/>
      <c r="DC17" s="1287"/>
      <c r="DD17" s="1287"/>
      <c r="DE17" s="1287"/>
    </row>
    <row r="18" spans="1:109" s="243" customFormat="1" ht="13.2" x14ac:dyDescent="0.2">
      <c r="A18" s="245"/>
      <c r="B18" s="1287"/>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c r="CF18" s="1287"/>
      <c r="CG18" s="1287"/>
      <c r="CH18" s="1287"/>
      <c r="CI18" s="1287"/>
      <c r="CJ18" s="1287"/>
      <c r="CK18" s="1287"/>
      <c r="CL18" s="1287"/>
      <c r="CM18" s="1287"/>
      <c r="CN18" s="1287"/>
      <c r="CO18" s="1287"/>
      <c r="CP18" s="1287"/>
      <c r="CQ18" s="1287"/>
      <c r="CR18" s="1287"/>
      <c r="CS18" s="1287"/>
      <c r="CT18" s="1287"/>
      <c r="CU18" s="1287"/>
      <c r="CV18" s="1287"/>
      <c r="CW18" s="1287"/>
      <c r="CX18" s="1287"/>
      <c r="CY18" s="1287"/>
      <c r="CZ18" s="1287"/>
      <c r="DA18" s="1287"/>
      <c r="DB18" s="1287"/>
      <c r="DC18" s="1287"/>
      <c r="DD18" s="1287"/>
      <c r="DE18" s="1287"/>
    </row>
    <row r="19" spans="1:109" ht="13.2" x14ac:dyDescent="0.2">
      <c r="DD19" s="245"/>
      <c r="DE19" s="245"/>
    </row>
    <row r="20" spans="1:109" ht="13.2" x14ac:dyDescent="0.2">
      <c r="DD20" s="245"/>
      <c r="DE20" s="245"/>
    </row>
    <row r="21" spans="1:109" ht="17.25" customHeight="1" x14ac:dyDescent="0.2">
      <c r="B21" s="1286"/>
      <c r="C21" s="247"/>
      <c r="D21" s="247"/>
      <c r="E21" s="247"/>
      <c r="F21" s="247"/>
      <c r="G21" s="247"/>
      <c r="H21" s="247"/>
      <c r="I21" s="247"/>
      <c r="J21" s="247"/>
      <c r="K21" s="247"/>
      <c r="L21" s="247"/>
      <c r="M21" s="247"/>
      <c r="N21" s="128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285"/>
      <c r="AU21" s="247"/>
      <c r="AV21" s="247"/>
      <c r="AW21" s="247"/>
      <c r="AX21" s="247"/>
      <c r="AY21" s="247"/>
      <c r="AZ21" s="247"/>
      <c r="BA21" s="247"/>
      <c r="BB21" s="247"/>
      <c r="BC21" s="247"/>
      <c r="BD21" s="247"/>
      <c r="BE21" s="247"/>
      <c r="BF21" s="1285"/>
      <c r="BG21" s="247"/>
      <c r="BH21" s="247"/>
      <c r="BI21" s="247"/>
      <c r="BJ21" s="247"/>
      <c r="BK21" s="247"/>
      <c r="BL21" s="247"/>
      <c r="BM21" s="247"/>
      <c r="BN21" s="247"/>
      <c r="BO21" s="247"/>
      <c r="BP21" s="247"/>
      <c r="BQ21" s="247"/>
      <c r="BR21" s="1285"/>
      <c r="BS21" s="247"/>
      <c r="BT21" s="247"/>
      <c r="BU21" s="247"/>
      <c r="BV21" s="247"/>
      <c r="BW21" s="247"/>
      <c r="BX21" s="247"/>
      <c r="BY21" s="247"/>
      <c r="BZ21" s="247"/>
      <c r="CA21" s="247"/>
      <c r="CB21" s="247"/>
      <c r="CC21" s="247"/>
      <c r="CD21" s="1285"/>
      <c r="CE21" s="247"/>
      <c r="CF21" s="247"/>
      <c r="CG21" s="247"/>
      <c r="CH21" s="247"/>
      <c r="CI21" s="247"/>
      <c r="CJ21" s="247"/>
      <c r="CK21" s="247"/>
      <c r="CL21" s="247"/>
      <c r="CM21" s="247"/>
      <c r="CN21" s="247"/>
      <c r="CO21" s="247"/>
      <c r="CP21" s="1285"/>
      <c r="CQ21" s="247"/>
      <c r="CR21" s="247"/>
      <c r="CS21" s="247"/>
      <c r="CT21" s="247"/>
      <c r="CU21" s="247"/>
      <c r="CV21" s="247"/>
      <c r="CW21" s="247"/>
      <c r="CX21" s="247"/>
      <c r="CY21" s="247"/>
      <c r="CZ21" s="247"/>
      <c r="DA21" s="247"/>
      <c r="DB21" s="1285"/>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1267"/>
      <c r="DD40" s="1267"/>
      <c r="DE40" s="245"/>
    </row>
    <row r="41" spans="2:109" ht="16.2" x14ac:dyDescent="0.2">
      <c r="B41" s="246" t="s">
        <v>626</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1264"/>
      <c r="I42" s="1263"/>
      <c r="J42" s="1263"/>
      <c r="K42" s="1263"/>
      <c r="AM42" s="1264"/>
      <c r="AN42" s="1264" t="s">
        <v>622</v>
      </c>
      <c r="AP42" s="1263"/>
      <c r="AQ42" s="1263"/>
      <c r="AR42" s="1263"/>
      <c r="AY42" s="1264"/>
      <c r="BA42" s="1263"/>
      <c r="BB42" s="1263"/>
      <c r="BC42" s="1263"/>
      <c r="BK42" s="1264"/>
      <c r="BM42" s="1263"/>
      <c r="BN42" s="1263"/>
      <c r="BO42" s="1263"/>
      <c r="BW42" s="1264"/>
      <c r="BY42" s="1263"/>
      <c r="BZ42" s="1263"/>
      <c r="CA42" s="1263"/>
      <c r="CI42" s="1264"/>
      <c r="CK42" s="1263"/>
      <c r="CL42" s="1263"/>
      <c r="CM42" s="1263"/>
      <c r="CU42" s="1264"/>
      <c r="CW42" s="1263"/>
      <c r="CX42" s="1263"/>
      <c r="CY42" s="1263"/>
    </row>
    <row r="43" spans="2:109" ht="13.5" customHeight="1" x14ac:dyDescent="0.2">
      <c r="B43" s="249"/>
      <c r="AN43" s="1284" t="s">
        <v>625</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2"/>
    </row>
    <row r="44" spans="2:109" ht="13.2" x14ac:dyDescent="0.2">
      <c r="B44" s="249"/>
      <c r="AN44" s="1281"/>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79"/>
    </row>
    <row r="45" spans="2:109" ht="13.2" x14ac:dyDescent="0.2">
      <c r="B45" s="249"/>
      <c r="AN45" s="1281"/>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79"/>
    </row>
    <row r="46" spans="2:109" ht="13.2" x14ac:dyDescent="0.2">
      <c r="B46" s="249"/>
      <c r="AN46" s="1281"/>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79"/>
    </row>
    <row r="47" spans="2:109" ht="13.2" x14ac:dyDescent="0.2">
      <c r="B47" s="249"/>
      <c r="AN47" s="1278"/>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6"/>
    </row>
    <row r="48" spans="2:109" ht="13.2" x14ac:dyDescent="0.2">
      <c r="B48" s="249"/>
      <c r="H48" s="1241"/>
      <c r="I48" s="1241"/>
      <c r="J48" s="1241"/>
      <c r="AN48" s="1241"/>
      <c r="AO48" s="1241"/>
      <c r="AP48" s="1241"/>
      <c r="AZ48" s="1241"/>
      <c r="BA48" s="1241"/>
      <c r="BB48" s="1241"/>
      <c r="BL48" s="1241"/>
      <c r="BM48" s="1241"/>
      <c r="BN48" s="1241"/>
      <c r="BX48" s="1241"/>
      <c r="BY48" s="1241"/>
      <c r="BZ48" s="1241"/>
      <c r="CJ48" s="1241"/>
      <c r="CK48" s="1241"/>
      <c r="CL48" s="1241"/>
      <c r="CV48" s="1241"/>
      <c r="CW48" s="1241"/>
      <c r="CX48" s="1241"/>
    </row>
    <row r="49" spans="1:109" ht="13.2" x14ac:dyDescent="0.2">
      <c r="B49" s="249"/>
      <c r="AN49" s="245" t="s">
        <v>620</v>
      </c>
    </row>
    <row r="50" spans="1:109" ht="13.2" x14ac:dyDescent="0.2">
      <c r="B50" s="249"/>
      <c r="G50" s="1239"/>
      <c r="H50" s="1239"/>
      <c r="I50" s="1239"/>
      <c r="J50" s="1239"/>
      <c r="K50" s="1248"/>
      <c r="L50" s="1248"/>
      <c r="M50" s="1247"/>
      <c r="N50" s="1247"/>
      <c r="AN50" s="1246"/>
      <c r="AO50" s="1245"/>
      <c r="AP50" s="1245"/>
      <c r="AQ50" s="1245"/>
      <c r="AR50" s="1245"/>
      <c r="AS50" s="1245"/>
      <c r="AT50" s="1245"/>
      <c r="AU50" s="1245"/>
      <c r="AV50" s="1245"/>
      <c r="AW50" s="1245"/>
      <c r="AX50" s="1245"/>
      <c r="AY50" s="1245"/>
      <c r="AZ50" s="1245"/>
      <c r="BA50" s="1245"/>
      <c r="BB50" s="1245"/>
      <c r="BC50" s="1245"/>
      <c r="BD50" s="1245"/>
      <c r="BE50" s="1245"/>
      <c r="BF50" s="1245"/>
      <c r="BG50" s="1245"/>
      <c r="BH50" s="1245"/>
      <c r="BI50" s="1245"/>
      <c r="BJ50" s="1245"/>
      <c r="BK50" s="1245"/>
      <c r="BL50" s="1245"/>
      <c r="BM50" s="1245"/>
      <c r="BN50" s="1245"/>
      <c r="BO50" s="1244"/>
      <c r="BP50" s="1236" t="s">
        <v>569</v>
      </c>
      <c r="BQ50" s="1236"/>
      <c r="BR50" s="1236"/>
      <c r="BS50" s="1236"/>
      <c r="BT50" s="1236"/>
      <c r="BU50" s="1236"/>
      <c r="BV50" s="1236"/>
      <c r="BW50" s="1236"/>
      <c r="BX50" s="1236" t="s">
        <v>570</v>
      </c>
      <c r="BY50" s="1236"/>
      <c r="BZ50" s="1236"/>
      <c r="CA50" s="1236"/>
      <c r="CB50" s="1236"/>
      <c r="CC50" s="1236"/>
      <c r="CD50" s="1236"/>
      <c r="CE50" s="1236"/>
      <c r="CF50" s="1236" t="s">
        <v>571</v>
      </c>
      <c r="CG50" s="1236"/>
      <c r="CH50" s="1236"/>
      <c r="CI50" s="1236"/>
      <c r="CJ50" s="1236"/>
      <c r="CK50" s="1236"/>
      <c r="CL50" s="1236"/>
      <c r="CM50" s="1236"/>
      <c r="CN50" s="1236" t="s">
        <v>572</v>
      </c>
      <c r="CO50" s="1236"/>
      <c r="CP50" s="1236"/>
      <c r="CQ50" s="1236"/>
      <c r="CR50" s="1236"/>
      <c r="CS50" s="1236"/>
      <c r="CT50" s="1236"/>
      <c r="CU50" s="1236"/>
      <c r="CV50" s="1236" t="s">
        <v>573</v>
      </c>
      <c r="CW50" s="1236"/>
      <c r="CX50" s="1236"/>
      <c r="CY50" s="1236"/>
      <c r="CZ50" s="1236"/>
      <c r="DA50" s="1236"/>
      <c r="DB50" s="1236"/>
      <c r="DC50" s="1236"/>
    </row>
    <row r="51" spans="1:109" ht="13.5" customHeight="1" x14ac:dyDescent="0.2">
      <c r="B51" s="249"/>
      <c r="G51" s="1243"/>
      <c r="H51" s="1243"/>
      <c r="I51" s="1275"/>
      <c r="J51" s="1275"/>
      <c r="K51" s="1242"/>
      <c r="L51" s="1242"/>
      <c r="M51" s="1242"/>
      <c r="N51" s="1242"/>
      <c r="AM51" s="1241"/>
      <c r="AN51" s="1235" t="s">
        <v>619</v>
      </c>
      <c r="AO51" s="1235"/>
      <c r="AP51" s="1235"/>
      <c r="AQ51" s="1235"/>
      <c r="AR51" s="1235"/>
      <c r="AS51" s="1235"/>
      <c r="AT51" s="1235"/>
      <c r="AU51" s="1235"/>
      <c r="AV51" s="1235"/>
      <c r="AW51" s="1235"/>
      <c r="AX51" s="1235"/>
      <c r="AY51" s="1235"/>
      <c r="AZ51" s="1235"/>
      <c r="BA51" s="1235"/>
      <c r="BB51" s="1235" t="s">
        <v>617</v>
      </c>
      <c r="BC51" s="1235"/>
      <c r="BD51" s="1235"/>
      <c r="BE51" s="1235"/>
      <c r="BF51" s="1235"/>
      <c r="BG51" s="1235"/>
      <c r="BH51" s="1235"/>
      <c r="BI51" s="1235"/>
      <c r="BJ51" s="1235"/>
      <c r="BK51" s="1235"/>
      <c r="BL51" s="1235"/>
      <c r="BM51" s="1235"/>
      <c r="BN51" s="1235"/>
      <c r="BO51" s="1235"/>
      <c r="BP51" s="1234">
        <v>79.5</v>
      </c>
      <c r="BQ51" s="1234"/>
      <c r="BR51" s="1234"/>
      <c r="BS51" s="1234"/>
      <c r="BT51" s="1234"/>
      <c r="BU51" s="1234"/>
      <c r="BV51" s="1234"/>
      <c r="BW51" s="1234"/>
      <c r="BX51" s="1234">
        <v>71</v>
      </c>
      <c r="BY51" s="1234"/>
      <c r="BZ51" s="1234"/>
      <c r="CA51" s="1234"/>
      <c r="CB51" s="1234"/>
      <c r="CC51" s="1234"/>
      <c r="CD51" s="1234"/>
      <c r="CE51" s="1234"/>
      <c r="CF51" s="1234">
        <v>68.3</v>
      </c>
      <c r="CG51" s="1234"/>
      <c r="CH51" s="1234"/>
      <c r="CI51" s="1234"/>
      <c r="CJ51" s="1234"/>
      <c r="CK51" s="1234"/>
      <c r="CL51" s="1234"/>
      <c r="CM51" s="1234"/>
      <c r="CN51" s="1234">
        <v>63.1</v>
      </c>
      <c r="CO51" s="1234"/>
      <c r="CP51" s="1234"/>
      <c r="CQ51" s="1234"/>
      <c r="CR51" s="1234"/>
      <c r="CS51" s="1234"/>
      <c r="CT51" s="1234"/>
      <c r="CU51" s="1234"/>
      <c r="CV51" s="1234">
        <v>30.6</v>
      </c>
      <c r="CW51" s="1234"/>
      <c r="CX51" s="1234"/>
      <c r="CY51" s="1234"/>
      <c r="CZ51" s="1234"/>
      <c r="DA51" s="1234"/>
      <c r="DB51" s="1234"/>
      <c r="DC51" s="1234"/>
    </row>
    <row r="52" spans="1:109" ht="13.2" x14ac:dyDescent="0.2">
      <c r="B52" s="249"/>
      <c r="G52" s="1243"/>
      <c r="H52" s="1243"/>
      <c r="I52" s="1275"/>
      <c r="J52" s="1275"/>
      <c r="K52" s="1242"/>
      <c r="L52" s="1242"/>
      <c r="M52" s="1242"/>
      <c r="N52" s="1242"/>
      <c r="AM52" s="1241"/>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1263"/>
      <c r="B53" s="249"/>
      <c r="G53" s="1243"/>
      <c r="H53" s="1243"/>
      <c r="I53" s="1239"/>
      <c r="J53" s="1239"/>
      <c r="K53" s="1242"/>
      <c r="L53" s="1242"/>
      <c r="M53" s="1242"/>
      <c r="N53" s="1242"/>
      <c r="AM53" s="1241"/>
      <c r="AN53" s="1235"/>
      <c r="AO53" s="1235"/>
      <c r="AP53" s="1235"/>
      <c r="AQ53" s="1235"/>
      <c r="AR53" s="1235"/>
      <c r="AS53" s="1235"/>
      <c r="AT53" s="1235"/>
      <c r="AU53" s="1235"/>
      <c r="AV53" s="1235"/>
      <c r="AW53" s="1235"/>
      <c r="AX53" s="1235"/>
      <c r="AY53" s="1235"/>
      <c r="AZ53" s="1235"/>
      <c r="BA53" s="1235"/>
      <c r="BB53" s="1235" t="s">
        <v>624</v>
      </c>
      <c r="BC53" s="1235"/>
      <c r="BD53" s="1235"/>
      <c r="BE53" s="1235"/>
      <c r="BF53" s="1235"/>
      <c r="BG53" s="1235"/>
      <c r="BH53" s="1235"/>
      <c r="BI53" s="1235"/>
      <c r="BJ53" s="1235"/>
      <c r="BK53" s="1235"/>
      <c r="BL53" s="1235"/>
      <c r="BM53" s="1235"/>
      <c r="BN53" s="1235"/>
      <c r="BO53" s="1235"/>
      <c r="BP53" s="1234">
        <v>68.599999999999994</v>
      </c>
      <c r="BQ53" s="1234"/>
      <c r="BR53" s="1234"/>
      <c r="BS53" s="1234"/>
      <c r="BT53" s="1234"/>
      <c r="BU53" s="1234"/>
      <c r="BV53" s="1234"/>
      <c r="BW53" s="1234"/>
      <c r="BX53" s="1234">
        <v>70.099999999999994</v>
      </c>
      <c r="BY53" s="1234"/>
      <c r="BZ53" s="1234"/>
      <c r="CA53" s="1234"/>
      <c r="CB53" s="1234"/>
      <c r="CC53" s="1234"/>
      <c r="CD53" s="1234"/>
      <c r="CE53" s="1234"/>
      <c r="CF53" s="1234">
        <v>71.2</v>
      </c>
      <c r="CG53" s="1234"/>
      <c r="CH53" s="1234"/>
      <c r="CI53" s="1234"/>
      <c r="CJ53" s="1234"/>
      <c r="CK53" s="1234"/>
      <c r="CL53" s="1234"/>
      <c r="CM53" s="1234"/>
      <c r="CN53" s="1234">
        <v>71.900000000000006</v>
      </c>
      <c r="CO53" s="1234"/>
      <c r="CP53" s="1234"/>
      <c r="CQ53" s="1234"/>
      <c r="CR53" s="1234"/>
      <c r="CS53" s="1234"/>
      <c r="CT53" s="1234"/>
      <c r="CU53" s="1234"/>
      <c r="CV53" s="1234">
        <v>73.2</v>
      </c>
      <c r="CW53" s="1234"/>
      <c r="CX53" s="1234"/>
      <c r="CY53" s="1234"/>
      <c r="CZ53" s="1234"/>
      <c r="DA53" s="1234"/>
      <c r="DB53" s="1234"/>
      <c r="DC53" s="1234"/>
    </row>
    <row r="54" spans="1:109" ht="13.2" x14ac:dyDescent="0.2">
      <c r="A54" s="1263"/>
      <c r="B54" s="249"/>
      <c r="G54" s="1243"/>
      <c r="H54" s="1243"/>
      <c r="I54" s="1239"/>
      <c r="J54" s="1239"/>
      <c r="K54" s="1242"/>
      <c r="L54" s="1242"/>
      <c r="M54" s="1242"/>
      <c r="N54" s="1242"/>
      <c r="AM54" s="1241"/>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1263"/>
      <c r="B55" s="249"/>
      <c r="G55" s="1239"/>
      <c r="H55" s="1239"/>
      <c r="I55" s="1239"/>
      <c r="J55" s="1239"/>
      <c r="K55" s="1242"/>
      <c r="L55" s="1242"/>
      <c r="M55" s="1242"/>
      <c r="N55" s="1242"/>
      <c r="AN55" s="1236" t="s">
        <v>618</v>
      </c>
      <c r="AO55" s="1236"/>
      <c r="AP55" s="1236"/>
      <c r="AQ55" s="1236"/>
      <c r="AR55" s="1236"/>
      <c r="AS55" s="1236"/>
      <c r="AT55" s="1236"/>
      <c r="AU55" s="1236"/>
      <c r="AV55" s="1236"/>
      <c r="AW55" s="1236"/>
      <c r="AX55" s="1236"/>
      <c r="AY55" s="1236"/>
      <c r="AZ55" s="1236"/>
      <c r="BA55" s="1236"/>
      <c r="BB55" s="1235" t="s">
        <v>617</v>
      </c>
      <c r="BC55" s="1235"/>
      <c r="BD55" s="1235"/>
      <c r="BE55" s="1235"/>
      <c r="BF55" s="1235"/>
      <c r="BG55" s="1235"/>
      <c r="BH55" s="1235"/>
      <c r="BI55" s="1235"/>
      <c r="BJ55" s="1235"/>
      <c r="BK55" s="1235"/>
      <c r="BL55" s="1235"/>
      <c r="BM55" s="1235"/>
      <c r="BN55" s="1235"/>
      <c r="BO55" s="1235"/>
      <c r="BP55" s="1234">
        <v>0</v>
      </c>
      <c r="BQ55" s="1234"/>
      <c r="BR55" s="1234"/>
      <c r="BS55" s="1234"/>
      <c r="BT55" s="1234"/>
      <c r="BU55" s="1234"/>
      <c r="BV55" s="1234"/>
      <c r="BW55" s="1234"/>
      <c r="BX55" s="1234">
        <v>0</v>
      </c>
      <c r="BY55" s="1234"/>
      <c r="BZ55" s="1234"/>
      <c r="CA55" s="1234"/>
      <c r="CB55" s="1234"/>
      <c r="CC55" s="1234"/>
      <c r="CD55" s="1234"/>
      <c r="CE55" s="1234"/>
      <c r="CF55" s="1234">
        <v>0</v>
      </c>
      <c r="CG55" s="1234"/>
      <c r="CH55" s="1234"/>
      <c r="CI55" s="1234"/>
      <c r="CJ55" s="1234"/>
      <c r="CK55" s="1234"/>
      <c r="CL55" s="1234"/>
      <c r="CM55" s="1234"/>
      <c r="CN55" s="1234">
        <v>0</v>
      </c>
      <c r="CO55" s="1234"/>
      <c r="CP55" s="1234"/>
      <c r="CQ55" s="1234"/>
      <c r="CR55" s="1234"/>
      <c r="CS55" s="1234"/>
      <c r="CT55" s="1234"/>
      <c r="CU55" s="1234"/>
      <c r="CV55" s="1234">
        <v>0</v>
      </c>
      <c r="CW55" s="1234"/>
      <c r="CX55" s="1234"/>
      <c r="CY55" s="1234"/>
      <c r="CZ55" s="1234"/>
      <c r="DA55" s="1234"/>
      <c r="DB55" s="1234"/>
      <c r="DC55" s="1234"/>
    </row>
    <row r="56" spans="1:109" ht="13.2" x14ac:dyDescent="0.2">
      <c r="A56" s="1263"/>
      <c r="B56" s="249"/>
      <c r="G56" s="1239"/>
      <c r="H56" s="1239"/>
      <c r="I56" s="1239"/>
      <c r="J56" s="1239"/>
      <c r="K56" s="1242"/>
      <c r="L56" s="1242"/>
      <c r="M56" s="1242"/>
      <c r="N56" s="1242"/>
      <c r="AN56" s="1236"/>
      <c r="AO56" s="1236"/>
      <c r="AP56" s="1236"/>
      <c r="AQ56" s="1236"/>
      <c r="AR56" s="1236"/>
      <c r="AS56" s="1236"/>
      <c r="AT56" s="1236"/>
      <c r="AU56" s="1236"/>
      <c r="AV56" s="1236"/>
      <c r="AW56" s="1236"/>
      <c r="AX56" s="1236"/>
      <c r="AY56" s="1236"/>
      <c r="AZ56" s="1236"/>
      <c r="BA56" s="1236"/>
      <c r="BB56" s="1235"/>
      <c r="BC56" s="1235"/>
      <c r="BD56" s="1235"/>
      <c r="BE56" s="1235"/>
      <c r="BF56" s="1235"/>
      <c r="BG56" s="1235"/>
      <c r="BH56" s="1235"/>
      <c r="BI56" s="1235"/>
      <c r="BJ56" s="1235"/>
      <c r="BK56" s="1235"/>
      <c r="BL56" s="1235"/>
      <c r="BM56" s="1235"/>
      <c r="BN56" s="1235"/>
      <c r="BO56" s="1235"/>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63" customFormat="1" ht="13.2" x14ac:dyDescent="0.2">
      <c r="B57" s="1268"/>
      <c r="G57" s="1239"/>
      <c r="H57" s="1239"/>
      <c r="I57" s="1238"/>
      <c r="J57" s="1238"/>
      <c r="K57" s="1242"/>
      <c r="L57" s="1242"/>
      <c r="M57" s="1242"/>
      <c r="N57" s="1242"/>
      <c r="AM57" s="245"/>
      <c r="AN57" s="1236"/>
      <c r="AO57" s="1236"/>
      <c r="AP57" s="1236"/>
      <c r="AQ57" s="1236"/>
      <c r="AR57" s="1236"/>
      <c r="AS57" s="1236"/>
      <c r="AT57" s="1236"/>
      <c r="AU57" s="1236"/>
      <c r="AV57" s="1236"/>
      <c r="AW57" s="1236"/>
      <c r="AX57" s="1236"/>
      <c r="AY57" s="1236"/>
      <c r="AZ57" s="1236"/>
      <c r="BA57" s="1236"/>
      <c r="BB57" s="1235" t="s">
        <v>624</v>
      </c>
      <c r="BC57" s="1235"/>
      <c r="BD57" s="1235"/>
      <c r="BE57" s="1235"/>
      <c r="BF57" s="1235"/>
      <c r="BG57" s="1235"/>
      <c r="BH57" s="1235"/>
      <c r="BI57" s="1235"/>
      <c r="BJ57" s="1235"/>
      <c r="BK57" s="1235"/>
      <c r="BL57" s="1235"/>
      <c r="BM57" s="1235"/>
      <c r="BN57" s="1235"/>
      <c r="BO57" s="1235"/>
      <c r="BP57" s="1234">
        <v>57.7</v>
      </c>
      <c r="BQ57" s="1234"/>
      <c r="BR57" s="1234"/>
      <c r="BS57" s="1234"/>
      <c r="BT57" s="1234"/>
      <c r="BU57" s="1234"/>
      <c r="BV57" s="1234"/>
      <c r="BW57" s="1234"/>
      <c r="BX57" s="1234">
        <v>59.3</v>
      </c>
      <c r="BY57" s="1234"/>
      <c r="BZ57" s="1234"/>
      <c r="CA57" s="1234"/>
      <c r="CB57" s="1234"/>
      <c r="CC57" s="1234"/>
      <c r="CD57" s="1234"/>
      <c r="CE57" s="1234"/>
      <c r="CF57" s="1234">
        <v>60.4</v>
      </c>
      <c r="CG57" s="1234"/>
      <c r="CH57" s="1234"/>
      <c r="CI57" s="1234"/>
      <c r="CJ57" s="1234"/>
      <c r="CK57" s="1234"/>
      <c r="CL57" s="1234"/>
      <c r="CM57" s="1234"/>
      <c r="CN57" s="1234">
        <v>61.1</v>
      </c>
      <c r="CO57" s="1234"/>
      <c r="CP57" s="1234"/>
      <c r="CQ57" s="1234"/>
      <c r="CR57" s="1234"/>
      <c r="CS57" s="1234"/>
      <c r="CT57" s="1234"/>
      <c r="CU57" s="1234"/>
      <c r="CV57" s="1234">
        <v>62.3</v>
      </c>
      <c r="CW57" s="1234"/>
      <c r="CX57" s="1234"/>
      <c r="CY57" s="1234"/>
      <c r="CZ57" s="1234"/>
      <c r="DA57" s="1234"/>
      <c r="DB57" s="1234"/>
      <c r="DC57" s="1234"/>
      <c r="DD57" s="1273"/>
      <c r="DE57" s="1268"/>
    </row>
    <row r="58" spans="1:109" s="1263" customFormat="1" ht="13.2" x14ac:dyDescent="0.2">
      <c r="A58" s="245"/>
      <c r="B58" s="1268"/>
      <c r="G58" s="1239"/>
      <c r="H58" s="1239"/>
      <c r="I58" s="1238"/>
      <c r="J58" s="1238"/>
      <c r="K58" s="1242"/>
      <c r="L58" s="1242"/>
      <c r="M58" s="1242"/>
      <c r="N58" s="1242"/>
      <c r="AM58" s="245"/>
      <c r="AN58" s="1236"/>
      <c r="AO58" s="1236"/>
      <c r="AP58" s="1236"/>
      <c r="AQ58" s="1236"/>
      <c r="AR58" s="1236"/>
      <c r="AS58" s="1236"/>
      <c r="AT58" s="1236"/>
      <c r="AU58" s="1236"/>
      <c r="AV58" s="1236"/>
      <c r="AW58" s="1236"/>
      <c r="AX58" s="1236"/>
      <c r="AY58" s="1236"/>
      <c r="AZ58" s="1236"/>
      <c r="BA58" s="1236"/>
      <c r="BB58" s="1235"/>
      <c r="BC58" s="1235"/>
      <c r="BD58" s="1235"/>
      <c r="BE58" s="1235"/>
      <c r="BF58" s="1235"/>
      <c r="BG58" s="1235"/>
      <c r="BH58" s="1235"/>
      <c r="BI58" s="1235"/>
      <c r="BJ58" s="1235"/>
      <c r="BK58" s="1235"/>
      <c r="BL58" s="1235"/>
      <c r="BM58" s="1235"/>
      <c r="BN58" s="1235"/>
      <c r="BO58" s="1235"/>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73"/>
      <c r="DE58" s="1268"/>
    </row>
    <row r="59" spans="1:109" s="1263" customFormat="1" ht="13.2" x14ac:dyDescent="0.2">
      <c r="A59" s="245"/>
      <c r="B59" s="1268"/>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68"/>
    </row>
    <row r="60" spans="1:109" s="1263" customFormat="1" ht="13.2" x14ac:dyDescent="0.2">
      <c r="A60" s="245"/>
      <c r="B60" s="1268"/>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68"/>
    </row>
    <row r="61" spans="1:109" s="1263" customFormat="1" ht="13.2" x14ac:dyDescent="0.2">
      <c r="A61" s="245"/>
      <c r="B61" s="1272"/>
      <c r="C61" s="1271"/>
      <c r="D61" s="1271"/>
      <c r="E61" s="1271"/>
      <c r="F61" s="1271"/>
      <c r="G61" s="1271"/>
      <c r="H61" s="1271"/>
      <c r="I61" s="1271"/>
      <c r="J61" s="1271"/>
      <c r="K61" s="1271"/>
      <c r="L61" s="1271"/>
      <c r="M61" s="1270"/>
      <c r="N61" s="1270"/>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0"/>
      <c r="AT61" s="1270"/>
      <c r="AU61" s="1271"/>
      <c r="AV61" s="1271"/>
      <c r="AW61" s="1271"/>
      <c r="AX61" s="1271"/>
      <c r="AY61" s="1271"/>
      <c r="AZ61" s="1271"/>
      <c r="BA61" s="1271"/>
      <c r="BB61" s="1271"/>
      <c r="BC61" s="1271"/>
      <c r="BD61" s="1271"/>
      <c r="BE61" s="1270"/>
      <c r="BF61" s="1270"/>
      <c r="BG61" s="1271"/>
      <c r="BH61" s="1271"/>
      <c r="BI61" s="1271"/>
      <c r="BJ61" s="1271"/>
      <c r="BK61" s="1271"/>
      <c r="BL61" s="1271"/>
      <c r="BM61" s="1271"/>
      <c r="BN61" s="1271"/>
      <c r="BO61" s="1271"/>
      <c r="BP61" s="1271"/>
      <c r="BQ61" s="1270"/>
      <c r="BR61" s="1270"/>
      <c r="BS61" s="1271"/>
      <c r="BT61" s="1271"/>
      <c r="BU61" s="1271"/>
      <c r="BV61" s="1271"/>
      <c r="BW61" s="1271"/>
      <c r="BX61" s="1271"/>
      <c r="BY61" s="1271"/>
      <c r="BZ61" s="1271"/>
      <c r="CA61" s="1271"/>
      <c r="CB61" s="1271"/>
      <c r="CC61" s="1270"/>
      <c r="CD61" s="1270"/>
      <c r="CE61" s="1271"/>
      <c r="CF61" s="1271"/>
      <c r="CG61" s="1271"/>
      <c r="CH61" s="1271"/>
      <c r="CI61" s="1271"/>
      <c r="CJ61" s="1271"/>
      <c r="CK61" s="1271"/>
      <c r="CL61" s="1271"/>
      <c r="CM61" s="1271"/>
      <c r="CN61" s="1271"/>
      <c r="CO61" s="1270"/>
      <c r="CP61" s="1270"/>
      <c r="CQ61" s="1271"/>
      <c r="CR61" s="1271"/>
      <c r="CS61" s="1271"/>
      <c r="CT61" s="1271"/>
      <c r="CU61" s="1271"/>
      <c r="CV61" s="1271"/>
      <c r="CW61" s="1271"/>
      <c r="CX61" s="1271"/>
      <c r="CY61" s="1271"/>
      <c r="CZ61" s="1271"/>
      <c r="DA61" s="1270"/>
      <c r="DB61" s="1270"/>
      <c r="DC61" s="1270"/>
      <c r="DD61" s="1269"/>
      <c r="DE61" s="1268"/>
    </row>
    <row r="62" spans="1:109" ht="13.2" x14ac:dyDescent="0.2">
      <c r="B62" s="1267"/>
      <c r="C62" s="1267"/>
      <c r="D62" s="1267"/>
      <c r="E62" s="1267"/>
      <c r="F62" s="1267"/>
      <c r="G62" s="1267"/>
      <c r="H62" s="1267"/>
      <c r="I62" s="1267"/>
      <c r="J62" s="1267"/>
      <c r="K62" s="1267"/>
      <c r="L62" s="1267"/>
      <c r="M62" s="1267"/>
      <c r="N62" s="1267"/>
      <c r="O62" s="1267"/>
      <c r="P62" s="1267"/>
      <c r="Q62" s="1267"/>
      <c r="R62" s="1267"/>
      <c r="S62" s="1267"/>
      <c r="T62" s="1267"/>
      <c r="U62" s="1267"/>
      <c r="V62" s="1267"/>
      <c r="W62" s="1267"/>
      <c r="X62" s="1267"/>
      <c r="Y62" s="1267"/>
      <c r="Z62" s="1267"/>
      <c r="AA62" s="1267"/>
      <c r="AB62" s="1267"/>
      <c r="AC62" s="1267"/>
      <c r="AD62" s="1267"/>
      <c r="AE62" s="1267"/>
      <c r="AF62" s="1267"/>
      <c r="AG62" s="1267"/>
      <c r="AH62" s="1267"/>
      <c r="AI62" s="1267"/>
      <c r="AJ62" s="1267"/>
      <c r="AK62" s="1267"/>
      <c r="AL62" s="1267"/>
      <c r="AM62" s="1267"/>
      <c r="AN62" s="1267"/>
      <c r="AO62" s="1267"/>
      <c r="AP62" s="1267"/>
      <c r="AQ62" s="1267"/>
      <c r="AR62" s="1267"/>
      <c r="AS62" s="1267"/>
      <c r="AT62" s="1267"/>
      <c r="AU62" s="1267"/>
      <c r="AV62" s="1267"/>
      <c r="AW62" s="1267"/>
      <c r="AX62" s="1267"/>
      <c r="AY62" s="1267"/>
      <c r="AZ62" s="1267"/>
      <c r="BA62" s="1267"/>
      <c r="BB62" s="1267"/>
      <c r="BC62" s="1267"/>
      <c r="BD62" s="1267"/>
      <c r="BE62" s="1267"/>
      <c r="BF62" s="1267"/>
      <c r="BG62" s="1267"/>
      <c r="BH62" s="1267"/>
      <c r="BI62" s="1267"/>
      <c r="BJ62" s="1267"/>
      <c r="BK62" s="1267"/>
      <c r="BL62" s="1267"/>
      <c r="BM62" s="1267"/>
      <c r="BN62" s="1267"/>
      <c r="BO62" s="1267"/>
      <c r="BP62" s="1267"/>
      <c r="BQ62" s="1267"/>
      <c r="BR62" s="1267"/>
      <c r="BS62" s="1267"/>
      <c r="BT62" s="1267"/>
      <c r="BU62" s="1267"/>
      <c r="BV62" s="1267"/>
      <c r="BW62" s="1267"/>
      <c r="BX62" s="1267"/>
      <c r="BY62" s="1267"/>
      <c r="BZ62" s="1267"/>
      <c r="CA62" s="1267"/>
      <c r="CB62" s="1267"/>
      <c r="CC62" s="1267"/>
      <c r="CD62" s="1267"/>
      <c r="CE62" s="1267"/>
      <c r="CF62" s="1267"/>
      <c r="CG62" s="1267"/>
      <c r="CH62" s="1267"/>
      <c r="CI62" s="1267"/>
      <c r="CJ62" s="1267"/>
      <c r="CK62" s="1267"/>
      <c r="CL62" s="1267"/>
      <c r="CM62" s="1267"/>
      <c r="CN62" s="1267"/>
      <c r="CO62" s="1267"/>
      <c r="CP62" s="1267"/>
      <c r="CQ62" s="1267"/>
      <c r="CR62" s="1267"/>
      <c r="CS62" s="1267"/>
      <c r="CT62" s="1267"/>
      <c r="CU62" s="1267"/>
      <c r="CV62" s="1267"/>
      <c r="CW62" s="1267"/>
      <c r="CX62" s="1267"/>
      <c r="CY62" s="1267"/>
      <c r="CZ62" s="1267"/>
      <c r="DA62" s="1267"/>
      <c r="DB62" s="1267"/>
      <c r="DC62" s="1267"/>
      <c r="DD62" s="1267"/>
      <c r="DE62" s="245"/>
    </row>
    <row r="63" spans="1:109" ht="16.2" x14ac:dyDescent="0.2">
      <c r="B63" s="302" t="s">
        <v>623</v>
      </c>
    </row>
    <row r="64" spans="1:109" ht="13.2" x14ac:dyDescent="0.2">
      <c r="B64" s="249"/>
      <c r="G64" s="1264"/>
      <c r="I64" s="1266"/>
      <c r="J64" s="1266"/>
      <c r="K64" s="1266"/>
      <c r="L64" s="1266"/>
      <c r="M64" s="1266"/>
      <c r="N64" s="1265"/>
      <c r="AM64" s="1264"/>
      <c r="AN64" s="1264" t="s">
        <v>622</v>
      </c>
      <c r="AP64" s="1263"/>
      <c r="AQ64" s="1263"/>
      <c r="AR64" s="1263"/>
      <c r="AY64" s="1264"/>
      <c r="BA64" s="1263"/>
      <c r="BB64" s="1263"/>
      <c r="BC64" s="1263"/>
      <c r="BK64" s="1264"/>
      <c r="BM64" s="1263"/>
      <c r="BN64" s="1263"/>
      <c r="BO64" s="1263"/>
      <c r="BW64" s="1264"/>
      <c r="BY64" s="1263"/>
      <c r="BZ64" s="1263"/>
      <c r="CA64" s="1263"/>
      <c r="CI64" s="1264"/>
      <c r="CK64" s="1263"/>
      <c r="CL64" s="1263"/>
      <c r="CM64" s="1263"/>
      <c r="CU64" s="1264"/>
      <c r="CW64" s="1263"/>
      <c r="CX64" s="1263"/>
      <c r="CY64" s="1263"/>
    </row>
    <row r="65" spans="2:107" ht="13.2" x14ac:dyDescent="0.2">
      <c r="B65" s="249"/>
      <c r="AN65" s="1262" t="s">
        <v>621</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0"/>
    </row>
    <row r="66" spans="2:107" ht="13.2" x14ac:dyDescent="0.2">
      <c r="B66" s="249"/>
      <c r="AN66" s="1259"/>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7"/>
    </row>
    <row r="67" spans="2:107" ht="13.2" x14ac:dyDescent="0.2">
      <c r="B67" s="249"/>
      <c r="AN67" s="1259"/>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7"/>
    </row>
    <row r="68" spans="2:107" ht="13.2" x14ac:dyDescent="0.2">
      <c r="B68" s="249"/>
      <c r="AN68" s="1259"/>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7"/>
    </row>
    <row r="69" spans="2:107" ht="13.2" x14ac:dyDescent="0.2">
      <c r="B69" s="249"/>
      <c r="AN69" s="1256"/>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4"/>
    </row>
    <row r="70" spans="2:107" ht="13.2" x14ac:dyDescent="0.2">
      <c r="B70" s="249"/>
      <c r="H70" s="1253"/>
      <c r="I70" s="1253"/>
      <c r="J70" s="1251"/>
      <c r="K70" s="1251"/>
      <c r="L70" s="1250"/>
      <c r="M70" s="1251"/>
      <c r="N70" s="1250"/>
      <c r="AN70" s="1241"/>
      <c r="AO70" s="1241"/>
      <c r="AP70" s="1241"/>
      <c r="AZ70" s="1241"/>
      <c r="BA70" s="1241"/>
      <c r="BB70" s="1241"/>
      <c r="BL70" s="1241"/>
      <c r="BM70" s="1241"/>
      <c r="BN70" s="1241"/>
      <c r="BX70" s="1241"/>
      <c r="BY70" s="1241"/>
      <c r="BZ70" s="1241"/>
      <c r="CJ70" s="1241"/>
      <c r="CK70" s="1241"/>
      <c r="CL70" s="1241"/>
      <c r="CV70" s="1241"/>
      <c r="CW70" s="1241"/>
      <c r="CX70" s="1241"/>
    </row>
    <row r="71" spans="2:107" ht="13.2" x14ac:dyDescent="0.2">
      <c r="B71" s="249"/>
      <c r="G71" s="1249"/>
      <c r="I71" s="1252"/>
      <c r="J71" s="1251"/>
      <c r="K71" s="1251"/>
      <c r="L71" s="1250"/>
      <c r="M71" s="1251"/>
      <c r="N71" s="1250"/>
      <c r="AM71" s="1249"/>
      <c r="AN71" s="245" t="s">
        <v>620</v>
      </c>
    </row>
    <row r="72" spans="2:107" ht="13.2" x14ac:dyDescent="0.2">
      <c r="B72" s="249"/>
      <c r="G72" s="1239"/>
      <c r="H72" s="1239"/>
      <c r="I72" s="1239"/>
      <c r="J72" s="1239"/>
      <c r="K72" s="1248"/>
      <c r="L72" s="1248"/>
      <c r="M72" s="1247"/>
      <c r="N72" s="1247"/>
      <c r="AN72" s="1246"/>
      <c r="AO72" s="1245"/>
      <c r="AP72" s="1245"/>
      <c r="AQ72" s="1245"/>
      <c r="AR72" s="1245"/>
      <c r="AS72" s="1245"/>
      <c r="AT72" s="1245"/>
      <c r="AU72" s="1245"/>
      <c r="AV72" s="1245"/>
      <c r="AW72" s="1245"/>
      <c r="AX72" s="1245"/>
      <c r="AY72" s="1245"/>
      <c r="AZ72" s="1245"/>
      <c r="BA72" s="1245"/>
      <c r="BB72" s="1245"/>
      <c r="BC72" s="1245"/>
      <c r="BD72" s="1245"/>
      <c r="BE72" s="1245"/>
      <c r="BF72" s="1245"/>
      <c r="BG72" s="1245"/>
      <c r="BH72" s="1245"/>
      <c r="BI72" s="1245"/>
      <c r="BJ72" s="1245"/>
      <c r="BK72" s="1245"/>
      <c r="BL72" s="1245"/>
      <c r="BM72" s="1245"/>
      <c r="BN72" s="1245"/>
      <c r="BO72" s="1244"/>
      <c r="BP72" s="1236" t="s">
        <v>569</v>
      </c>
      <c r="BQ72" s="1236"/>
      <c r="BR72" s="1236"/>
      <c r="BS72" s="1236"/>
      <c r="BT72" s="1236"/>
      <c r="BU72" s="1236"/>
      <c r="BV72" s="1236"/>
      <c r="BW72" s="1236"/>
      <c r="BX72" s="1236" t="s">
        <v>570</v>
      </c>
      <c r="BY72" s="1236"/>
      <c r="BZ72" s="1236"/>
      <c r="CA72" s="1236"/>
      <c r="CB72" s="1236"/>
      <c r="CC72" s="1236"/>
      <c r="CD72" s="1236"/>
      <c r="CE72" s="1236"/>
      <c r="CF72" s="1236" t="s">
        <v>571</v>
      </c>
      <c r="CG72" s="1236"/>
      <c r="CH72" s="1236"/>
      <c r="CI72" s="1236"/>
      <c r="CJ72" s="1236"/>
      <c r="CK72" s="1236"/>
      <c r="CL72" s="1236"/>
      <c r="CM72" s="1236"/>
      <c r="CN72" s="1236" t="s">
        <v>572</v>
      </c>
      <c r="CO72" s="1236"/>
      <c r="CP72" s="1236"/>
      <c r="CQ72" s="1236"/>
      <c r="CR72" s="1236"/>
      <c r="CS72" s="1236"/>
      <c r="CT72" s="1236"/>
      <c r="CU72" s="1236"/>
      <c r="CV72" s="1236" t="s">
        <v>573</v>
      </c>
      <c r="CW72" s="1236"/>
      <c r="CX72" s="1236"/>
      <c r="CY72" s="1236"/>
      <c r="CZ72" s="1236"/>
      <c r="DA72" s="1236"/>
      <c r="DB72" s="1236"/>
      <c r="DC72" s="1236"/>
    </row>
    <row r="73" spans="2:107" ht="13.2" x14ac:dyDescent="0.2">
      <c r="B73" s="249"/>
      <c r="G73" s="1243"/>
      <c r="H73" s="1243"/>
      <c r="I73" s="1243"/>
      <c r="J73" s="1243"/>
      <c r="K73" s="1240"/>
      <c r="L73" s="1240"/>
      <c r="M73" s="1240"/>
      <c r="N73" s="1240"/>
      <c r="AM73" s="1241"/>
      <c r="AN73" s="1235" t="s">
        <v>619</v>
      </c>
      <c r="AO73" s="1235"/>
      <c r="AP73" s="1235"/>
      <c r="AQ73" s="1235"/>
      <c r="AR73" s="1235"/>
      <c r="AS73" s="1235"/>
      <c r="AT73" s="1235"/>
      <c r="AU73" s="1235"/>
      <c r="AV73" s="1235"/>
      <c r="AW73" s="1235"/>
      <c r="AX73" s="1235"/>
      <c r="AY73" s="1235"/>
      <c r="AZ73" s="1235"/>
      <c r="BA73" s="1235"/>
      <c r="BB73" s="1235" t="s">
        <v>617</v>
      </c>
      <c r="BC73" s="1235"/>
      <c r="BD73" s="1235"/>
      <c r="BE73" s="1235"/>
      <c r="BF73" s="1235"/>
      <c r="BG73" s="1235"/>
      <c r="BH73" s="1235"/>
      <c r="BI73" s="1235"/>
      <c r="BJ73" s="1235"/>
      <c r="BK73" s="1235"/>
      <c r="BL73" s="1235"/>
      <c r="BM73" s="1235"/>
      <c r="BN73" s="1235"/>
      <c r="BO73" s="1235"/>
      <c r="BP73" s="1234">
        <v>79.5</v>
      </c>
      <c r="BQ73" s="1234"/>
      <c r="BR73" s="1234"/>
      <c r="BS73" s="1234"/>
      <c r="BT73" s="1234"/>
      <c r="BU73" s="1234"/>
      <c r="BV73" s="1234"/>
      <c r="BW73" s="1234"/>
      <c r="BX73" s="1234">
        <v>71</v>
      </c>
      <c r="BY73" s="1234"/>
      <c r="BZ73" s="1234"/>
      <c r="CA73" s="1234"/>
      <c r="CB73" s="1234"/>
      <c r="CC73" s="1234"/>
      <c r="CD73" s="1234"/>
      <c r="CE73" s="1234"/>
      <c r="CF73" s="1234">
        <v>68.3</v>
      </c>
      <c r="CG73" s="1234"/>
      <c r="CH73" s="1234"/>
      <c r="CI73" s="1234"/>
      <c r="CJ73" s="1234"/>
      <c r="CK73" s="1234"/>
      <c r="CL73" s="1234"/>
      <c r="CM73" s="1234"/>
      <c r="CN73" s="1234">
        <v>63.1</v>
      </c>
      <c r="CO73" s="1234"/>
      <c r="CP73" s="1234"/>
      <c r="CQ73" s="1234"/>
      <c r="CR73" s="1234"/>
      <c r="CS73" s="1234"/>
      <c r="CT73" s="1234"/>
      <c r="CU73" s="1234"/>
      <c r="CV73" s="1234">
        <v>30.6</v>
      </c>
      <c r="CW73" s="1234"/>
      <c r="CX73" s="1234"/>
      <c r="CY73" s="1234"/>
      <c r="CZ73" s="1234"/>
      <c r="DA73" s="1234"/>
      <c r="DB73" s="1234"/>
      <c r="DC73" s="1234"/>
    </row>
    <row r="74" spans="2:107" ht="13.2" x14ac:dyDescent="0.2">
      <c r="B74" s="249"/>
      <c r="G74" s="1243"/>
      <c r="H74" s="1243"/>
      <c r="I74" s="1243"/>
      <c r="J74" s="1243"/>
      <c r="K74" s="1240"/>
      <c r="L74" s="1240"/>
      <c r="M74" s="1240"/>
      <c r="N74" s="1240"/>
      <c r="AM74" s="1241"/>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49"/>
      <c r="G75" s="1243"/>
      <c r="H75" s="1243"/>
      <c r="I75" s="1239"/>
      <c r="J75" s="1239"/>
      <c r="K75" s="1242"/>
      <c r="L75" s="1242"/>
      <c r="M75" s="1242"/>
      <c r="N75" s="1242"/>
      <c r="AM75" s="1241"/>
      <c r="AN75" s="1235"/>
      <c r="AO75" s="1235"/>
      <c r="AP75" s="1235"/>
      <c r="AQ75" s="1235"/>
      <c r="AR75" s="1235"/>
      <c r="AS75" s="1235"/>
      <c r="AT75" s="1235"/>
      <c r="AU75" s="1235"/>
      <c r="AV75" s="1235"/>
      <c r="AW75" s="1235"/>
      <c r="AX75" s="1235"/>
      <c r="AY75" s="1235"/>
      <c r="AZ75" s="1235"/>
      <c r="BA75" s="1235"/>
      <c r="BB75" s="1235" t="s">
        <v>616</v>
      </c>
      <c r="BC75" s="1235"/>
      <c r="BD75" s="1235"/>
      <c r="BE75" s="1235"/>
      <c r="BF75" s="1235"/>
      <c r="BG75" s="1235"/>
      <c r="BH75" s="1235"/>
      <c r="BI75" s="1235"/>
      <c r="BJ75" s="1235"/>
      <c r="BK75" s="1235"/>
      <c r="BL75" s="1235"/>
      <c r="BM75" s="1235"/>
      <c r="BN75" s="1235"/>
      <c r="BO75" s="1235"/>
      <c r="BP75" s="1234">
        <v>11.1</v>
      </c>
      <c r="BQ75" s="1234"/>
      <c r="BR75" s="1234"/>
      <c r="BS75" s="1234"/>
      <c r="BT75" s="1234"/>
      <c r="BU75" s="1234"/>
      <c r="BV75" s="1234"/>
      <c r="BW75" s="1234"/>
      <c r="BX75" s="1234">
        <v>11.3</v>
      </c>
      <c r="BY75" s="1234"/>
      <c r="BZ75" s="1234"/>
      <c r="CA75" s="1234"/>
      <c r="CB75" s="1234"/>
      <c r="CC75" s="1234"/>
      <c r="CD75" s="1234"/>
      <c r="CE75" s="1234"/>
      <c r="CF75" s="1234">
        <v>11.9</v>
      </c>
      <c r="CG75" s="1234"/>
      <c r="CH75" s="1234"/>
      <c r="CI75" s="1234"/>
      <c r="CJ75" s="1234"/>
      <c r="CK75" s="1234"/>
      <c r="CL75" s="1234"/>
      <c r="CM75" s="1234"/>
      <c r="CN75" s="1234">
        <v>12.7</v>
      </c>
      <c r="CO75" s="1234"/>
      <c r="CP75" s="1234"/>
      <c r="CQ75" s="1234"/>
      <c r="CR75" s="1234"/>
      <c r="CS75" s="1234"/>
      <c r="CT75" s="1234"/>
      <c r="CU75" s="1234"/>
      <c r="CV75" s="1234">
        <v>12.2</v>
      </c>
      <c r="CW75" s="1234"/>
      <c r="CX75" s="1234"/>
      <c r="CY75" s="1234"/>
      <c r="CZ75" s="1234"/>
      <c r="DA75" s="1234"/>
      <c r="DB75" s="1234"/>
      <c r="DC75" s="1234"/>
    </row>
    <row r="76" spans="2:107" ht="13.2" x14ac:dyDescent="0.2">
      <c r="B76" s="249"/>
      <c r="G76" s="1243"/>
      <c r="H76" s="1243"/>
      <c r="I76" s="1239"/>
      <c r="J76" s="1239"/>
      <c r="K76" s="1242"/>
      <c r="L76" s="1242"/>
      <c r="M76" s="1242"/>
      <c r="N76" s="1242"/>
      <c r="AM76" s="1241"/>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49"/>
      <c r="G77" s="1239"/>
      <c r="H77" s="1239"/>
      <c r="I77" s="1239"/>
      <c r="J77" s="1239"/>
      <c r="K77" s="1240"/>
      <c r="L77" s="1240"/>
      <c r="M77" s="1240"/>
      <c r="N77" s="1240"/>
      <c r="AN77" s="1236" t="s">
        <v>618</v>
      </c>
      <c r="AO77" s="1236"/>
      <c r="AP77" s="1236"/>
      <c r="AQ77" s="1236"/>
      <c r="AR77" s="1236"/>
      <c r="AS77" s="1236"/>
      <c r="AT77" s="1236"/>
      <c r="AU77" s="1236"/>
      <c r="AV77" s="1236"/>
      <c r="AW77" s="1236"/>
      <c r="AX77" s="1236"/>
      <c r="AY77" s="1236"/>
      <c r="AZ77" s="1236"/>
      <c r="BA77" s="1236"/>
      <c r="BB77" s="1235" t="s">
        <v>617</v>
      </c>
      <c r="BC77" s="1235"/>
      <c r="BD77" s="1235"/>
      <c r="BE77" s="1235"/>
      <c r="BF77" s="1235"/>
      <c r="BG77" s="1235"/>
      <c r="BH77" s="1235"/>
      <c r="BI77" s="1235"/>
      <c r="BJ77" s="1235"/>
      <c r="BK77" s="1235"/>
      <c r="BL77" s="1235"/>
      <c r="BM77" s="1235"/>
      <c r="BN77" s="1235"/>
      <c r="BO77" s="1235"/>
      <c r="BP77" s="1234">
        <v>0</v>
      </c>
      <c r="BQ77" s="1234"/>
      <c r="BR77" s="1234"/>
      <c r="BS77" s="1234"/>
      <c r="BT77" s="1234"/>
      <c r="BU77" s="1234"/>
      <c r="BV77" s="1234"/>
      <c r="BW77" s="1234"/>
      <c r="BX77" s="1234">
        <v>0</v>
      </c>
      <c r="BY77" s="1234"/>
      <c r="BZ77" s="1234"/>
      <c r="CA77" s="1234"/>
      <c r="CB77" s="1234"/>
      <c r="CC77" s="1234"/>
      <c r="CD77" s="1234"/>
      <c r="CE77" s="1234"/>
      <c r="CF77" s="1234">
        <v>0</v>
      </c>
      <c r="CG77" s="1234"/>
      <c r="CH77" s="1234"/>
      <c r="CI77" s="1234"/>
      <c r="CJ77" s="1234"/>
      <c r="CK77" s="1234"/>
      <c r="CL77" s="1234"/>
      <c r="CM77" s="1234"/>
      <c r="CN77" s="1234">
        <v>0</v>
      </c>
      <c r="CO77" s="1234"/>
      <c r="CP77" s="1234"/>
      <c r="CQ77" s="1234"/>
      <c r="CR77" s="1234"/>
      <c r="CS77" s="1234"/>
      <c r="CT77" s="1234"/>
      <c r="CU77" s="1234"/>
      <c r="CV77" s="1234">
        <v>0</v>
      </c>
      <c r="CW77" s="1234"/>
      <c r="CX77" s="1234"/>
      <c r="CY77" s="1234"/>
      <c r="CZ77" s="1234"/>
      <c r="DA77" s="1234"/>
      <c r="DB77" s="1234"/>
      <c r="DC77" s="1234"/>
    </row>
    <row r="78" spans="2:107" ht="13.2" x14ac:dyDescent="0.2">
      <c r="B78" s="249"/>
      <c r="G78" s="1239"/>
      <c r="H78" s="1239"/>
      <c r="I78" s="1239"/>
      <c r="J78" s="1239"/>
      <c r="K78" s="1240"/>
      <c r="L78" s="1240"/>
      <c r="M78" s="1240"/>
      <c r="N78" s="1240"/>
      <c r="AN78" s="1236"/>
      <c r="AO78" s="1236"/>
      <c r="AP78" s="1236"/>
      <c r="AQ78" s="1236"/>
      <c r="AR78" s="1236"/>
      <c r="AS78" s="1236"/>
      <c r="AT78" s="1236"/>
      <c r="AU78" s="1236"/>
      <c r="AV78" s="1236"/>
      <c r="AW78" s="1236"/>
      <c r="AX78" s="1236"/>
      <c r="AY78" s="1236"/>
      <c r="AZ78" s="1236"/>
      <c r="BA78" s="1236"/>
      <c r="BB78" s="1235"/>
      <c r="BC78" s="1235"/>
      <c r="BD78" s="1235"/>
      <c r="BE78" s="1235"/>
      <c r="BF78" s="1235"/>
      <c r="BG78" s="1235"/>
      <c r="BH78" s="1235"/>
      <c r="BI78" s="1235"/>
      <c r="BJ78" s="1235"/>
      <c r="BK78" s="1235"/>
      <c r="BL78" s="1235"/>
      <c r="BM78" s="1235"/>
      <c r="BN78" s="1235"/>
      <c r="BO78" s="1235"/>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49"/>
      <c r="G79" s="1239"/>
      <c r="H79" s="1239"/>
      <c r="I79" s="1238"/>
      <c r="J79" s="1238"/>
      <c r="K79" s="1237"/>
      <c r="L79" s="1237"/>
      <c r="M79" s="1237"/>
      <c r="N79" s="1237"/>
      <c r="AN79" s="1236"/>
      <c r="AO79" s="1236"/>
      <c r="AP79" s="1236"/>
      <c r="AQ79" s="1236"/>
      <c r="AR79" s="1236"/>
      <c r="AS79" s="1236"/>
      <c r="AT79" s="1236"/>
      <c r="AU79" s="1236"/>
      <c r="AV79" s="1236"/>
      <c r="AW79" s="1236"/>
      <c r="AX79" s="1236"/>
      <c r="AY79" s="1236"/>
      <c r="AZ79" s="1236"/>
      <c r="BA79" s="1236"/>
      <c r="BB79" s="1235" t="s">
        <v>616</v>
      </c>
      <c r="BC79" s="1235"/>
      <c r="BD79" s="1235"/>
      <c r="BE79" s="1235"/>
      <c r="BF79" s="1235"/>
      <c r="BG79" s="1235"/>
      <c r="BH79" s="1235"/>
      <c r="BI79" s="1235"/>
      <c r="BJ79" s="1235"/>
      <c r="BK79" s="1235"/>
      <c r="BL79" s="1235"/>
      <c r="BM79" s="1235"/>
      <c r="BN79" s="1235"/>
      <c r="BO79" s="1235"/>
      <c r="BP79" s="1234">
        <v>7.1</v>
      </c>
      <c r="BQ79" s="1234"/>
      <c r="BR79" s="1234"/>
      <c r="BS79" s="1234"/>
      <c r="BT79" s="1234"/>
      <c r="BU79" s="1234"/>
      <c r="BV79" s="1234"/>
      <c r="BW79" s="1234"/>
      <c r="BX79" s="1234">
        <v>7.1</v>
      </c>
      <c r="BY79" s="1234"/>
      <c r="BZ79" s="1234"/>
      <c r="CA79" s="1234"/>
      <c r="CB79" s="1234"/>
      <c r="CC79" s="1234"/>
      <c r="CD79" s="1234"/>
      <c r="CE79" s="1234"/>
      <c r="CF79" s="1234">
        <v>7.3</v>
      </c>
      <c r="CG79" s="1234"/>
      <c r="CH79" s="1234"/>
      <c r="CI79" s="1234"/>
      <c r="CJ79" s="1234"/>
      <c r="CK79" s="1234"/>
      <c r="CL79" s="1234"/>
      <c r="CM79" s="1234"/>
      <c r="CN79" s="1234">
        <v>7.4</v>
      </c>
      <c r="CO79" s="1234"/>
      <c r="CP79" s="1234"/>
      <c r="CQ79" s="1234"/>
      <c r="CR79" s="1234"/>
      <c r="CS79" s="1234"/>
      <c r="CT79" s="1234"/>
      <c r="CU79" s="1234"/>
      <c r="CV79" s="1234">
        <v>7.5</v>
      </c>
      <c r="CW79" s="1234"/>
      <c r="CX79" s="1234"/>
      <c r="CY79" s="1234"/>
      <c r="CZ79" s="1234"/>
      <c r="DA79" s="1234"/>
      <c r="DB79" s="1234"/>
      <c r="DC79" s="1234"/>
    </row>
    <row r="80" spans="2:107" ht="13.2" x14ac:dyDescent="0.2">
      <c r="B80" s="249"/>
      <c r="G80" s="1239"/>
      <c r="H80" s="1239"/>
      <c r="I80" s="1238"/>
      <c r="J80" s="1238"/>
      <c r="K80" s="1237"/>
      <c r="L80" s="1237"/>
      <c r="M80" s="1237"/>
      <c r="N80" s="1237"/>
      <c r="AN80" s="1236"/>
      <c r="AO80" s="1236"/>
      <c r="AP80" s="1236"/>
      <c r="AQ80" s="1236"/>
      <c r="AR80" s="1236"/>
      <c r="AS80" s="1236"/>
      <c r="AT80" s="1236"/>
      <c r="AU80" s="1236"/>
      <c r="AV80" s="1236"/>
      <c r="AW80" s="1236"/>
      <c r="AX80" s="1236"/>
      <c r="AY80" s="1236"/>
      <c r="AZ80" s="1236"/>
      <c r="BA80" s="1236"/>
      <c r="BB80" s="1235"/>
      <c r="BC80" s="1235"/>
      <c r="BD80" s="1235"/>
      <c r="BE80" s="1235"/>
      <c r="BF80" s="1235"/>
      <c r="BG80" s="1235"/>
      <c r="BH80" s="1235"/>
      <c r="BI80" s="1235"/>
      <c r="BJ80" s="1235"/>
      <c r="BK80" s="1235"/>
      <c r="BL80" s="1235"/>
      <c r="BM80" s="1235"/>
      <c r="BN80" s="1235"/>
      <c r="BO80" s="1235"/>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49"/>
    </row>
    <row r="82" spans="2:109" ht="16.2" x14ac:dyDescent="0.2">
      <c r="B82" s="249"/>
      <c r="K82" s="1233"/>
      <c r="L82" s="1233"/>
      <c r="M82" s="1233"/>
      <c r="N82" s="1233"/>
      <c r="AQ82" s="1233"/>
      <c r="AR82" s="1233"/>
      <c r="AS82" s="1233"/>
      <c r="AT82" s="1233"/>
      <c r="BC82" s="1233"/>
      <c r="BD82" s="1233"/>
      <c r="BE82" s="1233"/>
      <c r="BF82" s="1233"/>
      <c r="BO82" s="1233"/>
      <c r="BP82" s="1233"/>
      <c r="BQ82" s="1233"/>
      <c r="BR82" s="1233"/>
      <c r="CA82" s="1233"/>
      <c r="CB82" s="1233"/>
      <c r="CC82" s="1233"/>
      <c r="CD82" s="1233"/>
      <c r="CM82" s="1233"/>
      <c r="CN82" s="1233"/>
      <c r="CO82" s="1233"/>
      <c r="CP82" s="1233"/>
      <c r="CY82" s="1233"/>
      <c r="CZ82" s="1233"/>
      <c r="DA82" s="1233"/>
      <c r="DB82" s="1233"/>
      <c r="DC82" s="1233"/>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MMcvx6pdDK45il/VrxWvggVd/GrP27WlRtl+mSw7joUaUs8aJrNpwU7MX+RvonqHnC+AIswpckR9fn5EHkDsew==" saltValue="lzFW8YR0A82C4g/ktj/Sq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354B0-2B74-4E56-80D4-E7F37AD582EB}">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516</v>
      </c>
    </row>
  </sheetData>
  <sheetProtection algorithmName="SHA-512" hashValue="pdD4V2EABnrrGuXk73W8G5eBqe+tYSwx33Y2Yjo+l3AuAKxBqJkib9bOiAUFtBj2re1oM3u9lkmIn8AbLsmFnQ==" saltValue="5djdYyGHfv++PY4ccUwB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30210-9BEF-4FDA-AC76-717553D29E70}">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516</v>
      </c>
    </row>
  </sheetData>
  <sheetProtection algorithmName="SHA-512" hashValue="Rr9FPezs4TcvKcomcAau7+HP+I50ay98sNdikcT+0eaSunyEFeS2MxvU/va088gnKPyekZrVtC7lGeDG2IK1XQ==" saltValue="TxTWQ92k+jmiVHpbtyik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566</v>
      </c>
      <c r="G2" s="146"/>
      <c r="H2" s="147"/>
    </row>
    <row r="3" spans="1:8" x14ac:dyDescent="0.2">
      <c r="A3" s="143" t="s">
        <v>559</v>
      </c>
      <c r="B3" s="148"/>
      <c r="C3" s="149"/>
      <c r="D3" s="150">
        <v>37832</v>
      </c>
      <c r="E3" s="151"/>
      <c r="F3" s="152">
        <v>291173</v>
      </c>
      <c r="G3" s="153"/>
      <c r="H3" s="154"/>
    </row>
    <row r="4" spans="1:8" x14ac:dyDescent="0.2">
      <c r="A4" s="155"/>
      <c r="B4" s="156"/>
      <c r="C4" s="157"/>
      <c r="D4" s="158">
        <v>18108</v>
      </c>
      <c r="E4" s="159"/>
      <c r="F4" s="160">
        <v>119071</v>
      </c>
      <c r="G4" s="161"/>
      <c r="H4" s="162"/>
    </row>
    <row r="5" spans="1:8" x14ac:dyDescent="0.2">
      <c r="A5" s="143" t="s">
        <v>561</v>
      </c>
      <c r="B5" s="148"/>
      <c r="C5" s="149"/>
      <c r="D5" s="150">
        <v>58657</v>
      </c>
      <c r="E5" s="151"/>
      <c r="F5" s="152">
        <v>271581</v>
      </c>
      <c r="G5" s="153"/>
      <c r="H5" s="154"/>
    </row>
    <row r="6" spans="1:8" x14ac:dyDescent="0.2">
      <c r="A6" s="155"/>
      <c r="B6" s="156"/>
      <c r="C6" s="157"/>
      <c r="D6" s="158">
        <v>34300</v>
      </c>
      <c r="E6" s="159"/>
      <c r="F6" s="160">
        <v>117844</v>
      </c>
      <c r="G6" s="161"/>
      <c r="H6" s="162"/>
    </row>
    <row r="7" spans="1:8" x14ac:dyDescent="0.2">
      <c r="A7" s="143" t="s">
        <v>562</v>
      </c>
      <c r="B7" s="148"/>
      <c r="C7" s="149"/>
      <c r="D7" s="150">
        <v>60863</v>
      </c>
      <c r="E7" s="151"/>
      <c r="F7" s="152">
        <v>268375</v>
      </c>
      <c r="G7" s="153"/>
      <c r="H7" s="154"/>
    </row>
    <row r="8" spans="1:8" x14ac:dyDescent="0.2">
      <c r="A8" s="155"/>
      <c r="B8" s="156"/>
      <c r="C8" s="157"/>
      <c r="D8" s="158">
        <v>44263</v>
      </c>
      <c r="E8" s="159"/>
      <c r="F8" s="160">
        <v>119602</v>
      </c>
      <c r="G8" s="161"/>
      <c r="H8" s="162"/>
    </row>
    <row r="9" spans="1:8" x14ac:dyDescent="0.2">
      <c r="A9" s="143" t="s">
        <v>563</v>
      </c>
      <c r="B9" s="148"/>
      <c r="C9" s="149"/>
      <c r="D9" s="150">
        <v>75320</v>
      </c>
      <c r="E9" s="151"/>
      <c r="F9" s="152">
        <v>301035</v>
      </c>
      <c r="G9" s="153"/>
      <c r="H9" s="154"/>
    </row>
    <row r="10" spans="1:8" x14ac:dyDescent="0.2">
      <c r="A10" s="155"/>
      <c r="B10" s="156"/>
      <c r="C10" s="157"/>
      <c r="D10" s="158">
        <v>52608</v>
      </c>
      <c r="E10" s="159"/>
      <c r="F10" s="160">
        <v>154376</v>
      </c>
      <c r="G10" s="161"/>
      <c r="H10" s="162"/>
    </row>
    <row r="11" spans="1:8" x14ac:dyDescent="0.2">
      <c r="A11" s="143" t="s">
        <v>564</v>
      </c>
      <c r="B11" s="148"/>
      <c r="C11" s="149"/>
      <c r="D11" s="150">
        <v>111230</v>
      </c>
      <c r="E11" s="151"/>
      <c r="F11" s="152">
        <v>277467</v>
      </c>
      <c r="G11" s="153"/>
      <c r="H11" s="154"/>
    </row>
    <row r="12" spans="1:8" x14ac:dyDescent="0.2">
      <c r="A12" s="155"/>
      <c r="B12" s="156"/>
      <c r="C12" s="163"/>
      <c r="D12" s="158">
        <v>42503</v>
      </c>
      <c r="E12" s="159"/>
      <c r="F12" s="160">
        <v>128378</v>
      </c>
      <c r="G12" s="161"/>
      <c r="H12" s="162"/>
    </row>
    <row r="13" spans="1:8" x14ac:dyDescent="0.2">
      <c r="A13" s="143"/>
      <c r="B13" s="148"/>
      <c r="C13" s="149"/>
      <c r="D13" s="150">
        <v>68780</v>
      </c>
      <c r="E13" s="151"/>
      <c r="F13" s="152">
        <v>281926</v>
      </c>
      <c r="G13" s="164"/>
      <c r="H13" s="154"/>
    </row>
    <row r="14" spans="1:8" x14ac:dyDescent="0.2">
      <c r="A14" s="155"/>
      <c r="B14" s="156"/>
      <c r="C14" s="157"/>
      <c r="D14" s="158">
        <v>38356</v>
      </c>
      <c r="E14" s="159"/>
      <c r="F14" s="160">
        <v>127854</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4.9800000000000004</v>
      </c>
      <c r="C19" s="165">
        <f>ROUND(VALUE(SUBSTITUTE(実質収支比率等に係る経年分析!G$48,"▲","-")),2)</f>
        <v>6.28</v>
      </c>
      <c r="D19" s="165">
        <f>ROUND(VALUE(SUBSTITUTE(実質収支比率等に係る経年分析!H$48,"▲","-")),2)</f>
        <v>3.16</v>
      </c>
      <c r="E19" s="165">
        <f>ROUND(VALUE(SUBSTITUTE(実質収支比率等に係る経年分析!I$48,"▲","-")),2)</f>
        <v>2.0499999999999998</v>
      </c>
      <c r="F19" s="165">
        <f>ROUND(VALUE(SUBSTITUTE(実質収支比率等に係る経年分析!J$48,"▲","-")),2)</f>
        <v>1.71</v>
      </c>
    </row>
    <row r="20" spans="1:11" x14ac:dyDescent="0.2">
      <c r="A20" s="165" t="s">
        <v>55</v>
      </c>
      <c r="B20" s="165">
        <f>ROUND(VALUE(SUBSTITUTE(実質収支比率等に係る経年分析!F$47,"▲","-")),2)</f>
        <v>42.86</v>
      </c>
      <c r="C20" s="165">
        <f>ROUND(VALUE(SUBSTITUTE(実質収支比率等に係る経年分析!G$47,"▲","-")),2)</f>
        <v>44.35</v>
      </c>
      <c r="D20" s="165">
        <f>ROUND(VALUE(SUBSTITUTE(実質収支比率等に係る経年分析!H$47,"▲","-")),2)</f>
        <v>46.12</v>
      </c>
      <c r="E20" s="165">
        <f>ROUND(VALUE(SUBSTITUTE(実質収支比率等に係る経年分析!I$47,"▲","-")),2)</f>
        <v>45.25</v>
      </c>
      <c r="F20" s="165">
        <f>ROUND(VALUE(SUBSTITUTE(実質収支比率等に係る経年分析!J$47,"▲","-")),2)</f>
        <v>41.21</v>
      </c>
    </row>
    <row r="21" spans="1:11" x14ac:dyDescent="0.2">
      <c r="A21" s="165" t="s">
        <v>56</v>
      </c>
      <c r="B21" s="165">
        <f>IF(ISNUMBER(VALUE(SUBSTITUTE(実質収支比率等に係る経年分析!F$49,"▲","-"))),ROUND(VALUE(SUBSTITUTE(実質収支比率等に係る経年分析!F$49,"▲","-")),2),NA())</f>
        <v>6.44</v>
      </c>
      <c r="C21" s="165">
        <f>IF(ISNUMBER(VALUE(SUBSTITUTE(実質収支比率等に係る経年分析!G$49,"▲","-"))),ROUND(VALUE(SUBSTITUTE(実質収支比率等に係る経年分析!G$49,"▲","-")),2),NA())</f>
        <v>5.18</v>
      </c>
      <c r="D21" s="165">
        <f>IF(ISNUMBER(VALUE(SUBSTITUTE(実質収支比率等に係る経年分析!H$49,"▲","-"))),ROUND(VALUE(SUBSTITUTE(実質収支比率等に係る経年分析!H$49,"▲","-")),2),NA())</f>
        <v>1</v>
      </c>
      <c r="E21" s="165">
        <f>IF(ISNUMBER(VALUE(SUBSTITUTE(実質収支比率等に係る経年分析!I$49,"▲","-"))),ROUND(VALUE(SUBSTITUTE(実質収支比率等に係る経年分析!I$49,"▲","-")),2),NA())</f>
        <v>0.55000000000000004</v>
      </c>
      <c r="F21" s="165">
        <f>IF(ISNUMBER(VALUE(SUBSTITUTE(実質収支比率等に係る経年分析!J$49,"▲","-"))),ROUND(VALUE(SUBSTITUTE(実質収支比率等に係る経年分析!J$49,"▲","-")),2),NA())</f>
        <v>0.8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介護保険特別会計（サービス事業勘定）</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0.01</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0.01</v>
      </c>
    </row>
    <row r="30" spans="1:11" x14ac:dyDescent="0.2">
      <c r="A30" s="166" t="str">
        <f>IF(連結実質赤字比率に係る赤字・黒字の構成分析!C$40="",NA(),連結実質赤字比率に係る赤字・黒字の構成分析!C$40)</f>
        <v>後期高齢者医療事業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2">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0.55000000000000004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0.09</v>
      </c>
    </row>
    <row r="32" spans="1:11" x14ac:dyDescent="0.2">
      <c r="A32" s="166" t="str">
        <f>IF(連結実質赤字比率に係る赤字・黒字の構成分析!C$38="",NA(),連結実質赤字比率に係る赤字・黒字の構成分析!C$38)</f>
        <v>簡易水道事業特別会計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0.26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0.11</v>
      </c>
    </row>
    <row r="33" spans="1:16" x14ac:dyDescent="0.2">
      <c r="A33" s="166" t="str">
        <f>IF(連結実質赤字比率に係る赤字・黒字の構成分析!C$37="",NA(),連結実質赤字比率に係る赤字・黒字の構成分析!C$37)</f>
        <v>国民健康保険特別会計（直診勘定）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0.43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7.0000000000000007E-2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0.11</v>
      </c>
    </row>
    <row r="34" spans="1:16" x14ac:dyDescent="0.2">
      <c r="A34" s="166" t="str">
        <f>IF(連結実質赤字比率に係る赤字・黒字の構成分析!C$36="",NA(),連結実質赤字比率に係る赤字・黒字の構成分析!C$36)</f>
        <v>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1.28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0.87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1.06</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4.9800000000000004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6.27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3.16</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2.0499999999999998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1.7</v>
      </c>
    </row>
    <row r="36" spans="1:16" x14ac:dyDescent="0.2">
      <c r="A36" s="166" t="str">
        <f>IF(連結実質赤字比率に係る赤字・黒字の構成分析!C$34="",NA(),連結実質赤字比率に係る赤字・黒字の構成分析!C$34)</f>
        <v>国民健康保険特別会計（事業勘定）</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2.61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2.5099999999999998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2.31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1.73</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343</v>
      </c>
      <c r="E42" s="167"/>
      <c r="F42" s="167"/>
      <c r="G42" s="167">
        <f>'実質公債費比率（分子）の構造'!L$52</f>
        <v>352</v>
      </c>
      <c r="H42" s="167"/>
      <c r="I42" s="167"/>
      <c r="J42" s="167">
        <f>'実質公債費比率（分子）の構造'!M$52</f>
        <v>343</v>
      </c>
      <c r="K42" s="167"/>
      <c r="L42" s="167"/>
      <c r="M42" s="167">
        <f>'実質公債費比率（分子）の構造'!N$52</f>
        <v>345</v>
      </c>
      <c r="N42" s="167"/>
      <c r="O42" s="167"/>
      <c r="P42" s="167">
        <f>'実質公債費比率（分子）の構造'!O$52</f>
        <v>359</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47</v>
      </c>
      <c r="C45" s="167"/>
      <c r="D45" s="167"/>
      <c r="E45" s="167">
        <f>'実質公債費比率（分子）の構造'!L$49</f>
        <v>46</v>
      </c>
      <c r="F45" s="167"/>
      <c r="G45" s="167"/>
      <c r="H45" s="167">
        <f>'実質公債費比率（分子）の構造'!M$49</f>
        <v>42</v>
      </c>
      <c r="I45" s="167"/>
      <c r="J45" s="167"/>
      <c r="K45" s="167">
        <f>'実質公債費比率（分子）の構造'!N$49</f>
        <v>39</v>
      </c>
      <c r="L45" s="167"/>
      <c r="M45" s="167"/>
      <c r="N45" s="167">
        <f>'実質公債費比率（分子）の構造'!O$49</f>
        <v>44</v>
      </c>
      <c r="O45" s="167"/>
      <c r="P45" s="167"/>
    </row>
    <row r="46" spans="1:16" x14ac:dyDescent="0.2">
      <c r="A46" s="167" t="s">
        <v>67</v>
      </c>
      <c r="B46" s="167">
        <f>'実質公債費比率（分子）の構造'!K$48</f>
        <v>164</v>
      </c>
      <c r="C46" s="167"/>
      <c r="D46" s="167"/>
      <c r="E46" s="167">
        <f>'実質公債費比率（分子）の構造'!L$48</f>
        <v>174</v>
      </c>
      <c r="F46" s="167"/>
      <c r="G46" s="167"/>
      <c r="H46" s="167">
        <f>'実質公債費比率（分子）の構造'!M$48</f>
        <v>183</v>
      </c>
      <c r="I46" s="167"/>
      <c r="J46" s="167"/>
      <c r="K46" s="167">
        <f>'実質公債費比率（分子）の構造'!N$48</f>
        <v>187</v>
      </c>
      <c r="L46" s="167"/>
      <c r="M46" s="167"/>
      <c r="N46" s="167">
        <f>'実質公債費比率（分子）の構造'!O$48</f>
        <v>188</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310</v>
      </c>
      <c r="C49" s="167"/>
      <c r="D49" s="167"/>
      <c r="E49" s="167">
        <f>'実質公債費比率（分子）の構造'!L$45</f>
        <v>343</v>
      </c>
      <c r="F49" s="167"/>
      <c r="G49" s="167"/>
      <c r="H49" s="167">
        <f>'実質公債費比率（分子）の構造'!M$45</f>
        <v>325</v>
      </c>
      <c r="I49" s="167"/>
      <c r="J49" s="167"/>
      <c r="K49" s="167">
        <f>'実質公債費比率（分子）の構造'!N$45</f>
        <v>345</v>
      </c>
      <c r="L49" s="167"/>
      <c r="M49" s="167"/>
      <c r="N49" s="167">
        <f>'実質公債費比率（分子）の構造'!O$45</f>
        <v>357</v>
      </c>
      <c r="O49" s="167"/>
      <c r="P49" s="167"/>
    </row>
    <row r="50" spans="1:16" x14ac:dyDescent="0.2">
      <c r="A50" s="167" t="s">
        <v>71</v>
      </c>
      <c r="B50" s="167" t="e">
        <f>NA()</f>
        <v>#N/A</v>
      </c>
      <c r="C50" s="167">
        <f>IF(ISNUMBER('実質公債費比率（分子）の構造'!K$53),'実質公債費比率（分子）の構造'!K$53,NA())</f>
        <v>178</v>
      </c>
      <c r="D50" s="167" t="e">
        <f>NA()</f>
        <v>#N/A</v>
      </c>
      <c r="E50" s="167" t="e">
        <f>NA()</f>
        <v>#N/A</v>
      </c>
      <c r="F50" s="167">
        <f>IF(ISNUMBER('実質公債費比率（分子）の構造'!L$53),'実質公債費比率（分子）の構造'!L$53,NA())</f>
        <v>211</v>
      </c>
      <c r="G50" s="167" t="e">
        <f>NA()</f>
        <v>#N/A</v>
      </c>
      <c r="H50" s="167" t="e">
        <f>NA()</f>
        <v>#N/A</v>
      </c>
      <c r="I50" s="167">
        <f>IF(ISNUMBER('実質公債費比率（分子）の構造'!M$53),'実質公債費比率（分子）の構造'!M$53,NA())</f>
        <v>207</v>
      </c>
      <c r="J50" s="167" t="e">
        <f>NA()</f>
        <v>#N/A</v>
      </c>
      <c r="K50" s="167" t="e">
        <f>NA()</f>
        <v>#N/A</v>
      </c>
      <c r="L50" s="167">
        <f>IF(ISNUMBER('実質公債費比率（分子）の構造'!N$53),'実質公債費比率（分子）の構造'!N$53,NA())</f>
        <v>226</v>
      </c>
      <c r="M50" s="167" t="e">
        <f>NA()</f>
        <v>#N/A</v>
      </c>
      <c r="N50" s="167" t="e">
        <f>NA()</f>
        <v>#N/A</v>
      </c>
      <c r="O50" s="167">
        <f>IF(ISNUMBER('実質公債費比率（分子）の構造'!O$53),'実質公債費比率（分子）の構造'!O$53,NA())</f>
        <v>230</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3780</v>
      </c>
      <c r="E56" s="166"/>
      <c r="F56" s="166"/>
      <c r="G56" s="166">
        <f>'将来負担比率（分子）の構造'!J$52</f>
        <v>3767</v>
      </c>
      <c r="H56" s="166"/>
      <c r="I56" s="166"/>
      <c r="J56" s="166">
        <f>'将来負担比率（分子）の構造'!K$52</f>
        <v>3726</v>
      </c>
      <c r="K56" s="166"/>
      <c r="L56" s="166"/>
      <c r="M56" s="166">
        <f>'将来負担比率（分子）の構造'!L$52</f>
        <v>3725</v>
      </c>
      <c r="N56" s="166"/>
      <c r="O56" s="166"/>
      <c r="P56" s="166">
        <f>'将来負担比率（分子）の構造'!M$52</f>
        <v>3641</v>
      </c>
    </row>
    <row r="57" spans="1:16" x14ac:dyDescent="0.2">
      <c r="A57" s="166" t="s">
        <v>42</v>
      </c>
      <c r="B57" s="166"/>
      <c r="C57" s="166"/>
      <c r="D57" s="166">
        <f>'将来負担比率（分子）の構造'!I$51</f>
        <v>7</v>
      </c>
      <c r="E57" s="166"/>
      <c r="F57" s="166"/>
      <c r="G57" s="166">
        <f>'将来負担比率（分子）の構造'!J$51</f>
        <v>24</v>
      </c>
      <c r="H57" s="166"/>
      <c r="I57" s="166"/>
      <c r="J57" s="166">
        <f>'将来負担比率（分子）の構造'!K$51</f>
        <v>43</v>
      </c>
      <c r="K57" s="166"/>
      <c r="L57" s="166"/>
      <c r="M57" s="166">
        <f>'将来負担比率（分子）の構造'!L$51</f>
        <v>37</v>
      </c>
      <c r="N57" s="166"/>
      <c r="O57" s="166"/>
      <c r="P57" s="166">
        <f>'将来負担比率（分子）の構造'!M$51</f>
        <v>37</v>
      </c>
    </row>
    <row r="58" spans="1:16" x14ac:dyDescent="0.2">
      <c r="A58" s="166" t="s">
        <v>41</v>
      </c>
      <c r="B58" s="166"/>
      <c r="C58" s="166"/>
      <c r="D58" s="166">
        <f>'将来負担比率（分子）の構造'!I$50</f>
        <v>1860</v>
      </c>
      <c r="E58" s="166"/>
      <c r="F58" s="166"/>
      <c r="G58" s="166">
        <f>'将来負担比率（分子）の構造'!J$50</f>
        <v>1874</v>
      </c>
      <c r="H58" s="166"/>
      <c r="I58" s="166"/>
      <c r="J58" s="166">
        <f>'将来負担比率（分子）の構造'!K$50</f>
        <v>1909</v>
      </c>
      <c r="K58" s="166"/>
      <c r="L58" s="166"/>
      <c r="M58" s="166">
        <f>'将来負担比率（分子）の構造'!L$50</f>
        <v>2054</v>
      </c>
      <c r="N58" s="166"/>
      <c r="O58" s="166"/>
      <c r="P58" s="166">
        <f>'将来負担比率（分子）の構造'!M$50</f>
        <v>2473</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581</v>
      </c>
      <c r="C62" s="166"/>
      <c r="D62" s="166"/>
      <c r="E62" s="166">
        <f>'将来負担比率（分子）の構造'!J$45</f>
        <v>489</v>
      </c>
      <c r="F62" s="166"/>
      <c r="G62" s="166"/>
      <c r="H62" s="166">
        <f>'将来負担比率（分子）の構造'!K$45</f>
        <v>474</v>
      </c>
      <c r="I62" s="166"/>
      <c r="J62" s="166"/>
      <c r="K62" s="166">
        <f>'将来負担比率（分子）の構造'!L$45</f>
        <v>507</v>
      </c>
      <c r="L62" s="166"/>
      <c r="M62" s="166"/>
      <c r="N62" s="166">
        <f>'将来負担比率（分子）の構造'!M$45</f>
        <v>476</v>
      </c>
      <c r="O62" s="166"/>
      <c r="P62" s="166"/>
    </row>
    <row r="63" spans="1:16" x14ac:dyDescent="0.2">
      <c r="A63" s="166" t="s">
        <v>34</v>
      </c>
      <c r="B63" s="166">
        <f>'将来負担比率（分子）の構造'!I$44</f>
        <v>213</v>
      </c>
      <c r="C63" s="166"/>
      <c r="D63" s="166"/>
      <c r="E63" s="166">
        <f>'将来負担比率（分子）の構造'!J$44</f>
        <v>179</v>
      </c>
      <c r="F63" s="166"/>
      <c r="G63" s="166"/>
      <c r="H63" s="166">
        <f>'将来負担比率（分子）の構造'!K$44</f>
        <v>163</v>
      </c>
      <c r="I63" s="166"/>
      <c r="J63" s="166"/>
      <c r="K63" s="166">
        <f>'将来負担比率（分子）の構造'!L$44</f>
        <v>142</v>
      </c>
      <c r="L63" s="166"/>
      <c r="M63" s="166"/>
      <c r="N63" s="166">
        <f>'将来負担比率（分子）の構造'!M$44</f>
        <v>112</v>
      </c>
      <c r="O63" s="166"/>
      <c r="P63" s="166"/>
    </row>
    <row r="64" spans="1:16" x14ac:dyDescent="0.2">
      <c r="A64" s="166" t="s">
        <v>33</v>
      </c>
      <c r="B64" s="166">
        <f>'将来負担比率（分子）の構造'!I$43</f>
        <v>2583</v>
      </c>
      <c r="C64" s="166"/>
      <c r="D64" s="166"/>
      <c r="E64" s="166">
        <f>'将来負担比率（分子）の構造'!J$43</f>
        <v>2572</v>
      </c>
      <c r="F64" s="166"/>
      <c r="G64" s="166"/>
      <c r="H64" s="166">
        <f>'将来負担比率（分子）の構造'!K$43</f>
        <v>2619</v>
      </c>
      <c r="I64" s="166"/>
      <c r="J64" s="166"/>
      <c r="K64" s="166">
        <f>'将来負担比率（分子）の構造'!L$43</f>
        <v>2693</v>
      </c>
      <c r="L64" s="166"/>
      <c r="M64" s="166"/>
      <c r="N64" s="166">
        <f>'将来負担比率（分子）の構造'!M$43</f>
        <v>2611</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3606</v>
      </c>
      <c r="C66" s="166"/>
      <c r="D66" s="166"/>
      <c r="E66" s="166">
        <f>'将来負担比率（分子）の構造'!J$41</f>
        <v>3602</v>
      </c>
      <c r="F66" s="166"/>
      <c r="G66" s="166"/>
      <c r="H66" s="166">
        <f>'将来負担比率（分子）の構造'!K$41</f>
        <v>3556</v>
      </c>
      <c r="I66" s="166"/>
      <c r="J66" s="166"/>
      <c r="K66" s="166">
        <f>'将来負担比率（分子）の構造'!L$41</f>
        <v>3586</v>
      </c>
      <c r="L66" s="166"/>
      <c r="M66" s="166"/>
      <c r="N66" s="166">
        <f>'将来負担比率（分子）の構造'!M$41</f>
        <v>3564</v>
      </c>
      <c r="O66" s="166"/>
      <c r="P66" s="166"/>
    </row>
    <row r="67" spans="1:16" x14ac:dyDescent="0.2">
      <c r="A67" s="166" t="s">
        <v>75</v>
      </c>
      <c r="B67" s="166" t="e">
        <f>NA()</f>
        <v>#N/A</v>
      </c>
      <c r="C67" s="166">
        <f>IF(ISNUMBER('将来負担比率（分子）の構造'!I$53), IF('将来負担比率（分子）の構造'!I$53 &lt; 0, 0, '将来負担比率（分子）の構造'!I$53), NA())</f>
        <v>1335</v>
      </c>
      <c r="D67" s="166" t="e">
        <f>NA()</f>
        <v>#N/A</v>
      </c>
      <c r="E67" s="166" t="e">
        <f>NA()</f>
        <v>#N/A</v>
      </c>
      <c r="F67" s="166">
        <f>IF(ISNUMBER('将来負担比率（分子）の構造'!J$53), IF('将来負担比率（分子）の構造'!J$53 &lt; 0, 0, '将来負担比率（分子）の構造'!J$53), NA())</f>
        <v>1178</v>
      </c>
      <c r="G67" s="166" t="e">
        <f>NA()</f>
        <v>#N/A</v>
      </c>
      <c r="H67" s="166" t="e">
        <f>NA()</f>
        <v>#N/A</v>
      </c>
      <c r="I67" s="166">
        <f>IF(ISNUMBER('将来負担比率（分子）の構造'!K$53), IF('将来負担比率（分子）の構造'!K$53 &lt; 0, 0, '将来負担比率（分子）の構造'!K$53), NA())</f>
        <v>1134</v>
      </c>
      <c r="J67" s="166" t="e">
        <f>NA()</f>
        <v>#N/A</v>
      </c>
      <c r="K67" s="166" t="e">
        <f>NA()</f>
        <v>#N/A</v>
      </c>
      <c r="L67" s="166">
        <f>IF(ISNUMBER('将来負担比率（分子）の構造'!L$53), IF('将来負担比率（分子）の構造'!L$53 &lt; 0, 0, '将来負担比率（分子）の構造'!L$53), NA())</f>
        <v>1112</v>
      </c>
      <c r="M67" s="166" t="e">
        <f>NA()</f>
        <v>#N/A</v>
      </c>
      <c r="N67" s="166" t="e">
        <f>NA()</f>
        <v>#N/A</v>
      </c>
      <c r="O67" s="166">
        <f>IF(ISNUMBER('将来負担比率（分子）の構造'!M$53), IF('将来負担比率（分子）の構造'!M$53 &lt; 0, 0, '将来負担比率（分子）の構造'!M$53), NA())</f>
        <v>613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920</v>
      </c>
      <c r="C72" s="170">
        <f>基金残高に係る経年分析!G55</f>
        <v>951</v>
      </c>
      <c r="D72" s="170">
        <f>基金残高に係る経年分析!H55</f>
        <v>973</v>
      </c>
    </row>
    <row r="73" spans="1:16" x14ac:dyDescent="0.2">
      <c r="A73" s="169" t="s">
        <v>78</v>
      </c>
      <c r="B73" s="170">
        <f>基金残高に係る経年分析!F56</f>
        <v>485</v>
      </c>
      <c r="C73" s="170">
        <f>基金残高に係る経年分析!G56</f>
        <v>509</v>
      </c>
      <c r="D73" s="170">
        <f>基金残高に係る経年分析!H56</f>
        <v>705</v>
      </c>
    </row>
    <row r="74" spans="1:16" x14ac:dyDescent="0.2">
      <c r="A74" s="169" t="s">
        <v>79</v>
      </c>
      <c r="B74" s="170">
        <f>基金残高に係る経年分析!F57</f>
        <v>331</v>
      </c>
      <c r="C74" s="170">
        <f>基金残高に係る経年分析!G57</f>
        <v>405</v>
      </c>
      <c r="D74" s="170">
        <f>基金残高に係る経年分析!H57</f>
        <v>588</v>
      </c>
    </row>
  </sheetData>
  <sheetProtection algorithmName="SHA-512" hashValue="TCrmwphFaM3Q+SpWlWSjG5aCsGvbRnxTxtnOrpYLO4DJsah9d9+7G0HigardS5UeaMJkt51pRLpg2575qunVBg==" saltValue="JPPUKcJ8TOK2+w54SIENw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7" workbookViewId="0"/>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32" t="s">
        <v>215</v>
      </c>
      <c r="DI1" s="733"/>
      <c r="DJ1" s="733"/>
      <c r="DK1" s="733"/>
      <c r="DL1" s="733"/>
      <c r="DM1" s="733"/>
      <c r="DN1" s="734"/>
      <c r="DO1" s="342"/>
      <c r="DP1" s="732" t="s">
        <v>216</v>
      </c>
      <c r="DQ1" s="733"/>
      <c r="DR1" s="733"/>
      <c r="DS1" s="733"/>
      <c r="DT1" s="733"/>
      <c r="DU1" s="733"/>
      <c r="DV1" s="733"/>
      <c r="DW1" s="733"/>
      <c r="DX1" s="733"/>
      <c r="DY1" s="733"/>
      <c r="DZ1" s="733"/>
      <c r="EA1" s="733"/>
      <c r="EB1" s="733"/>
      <c r="EC1" s="734"/>
      <c r="ED1" s="204"/>
      <c r="EE1" s="204"/>
      <c r="EF1" s="204"/>
      <c r="EG1" s="204"/>
      <c r="EH1" s="204"/>
      <c r="EI1" s="204"/>
      <c r="EJ1" s="204"/>
      <c r="EK1" s="204"/>
      <c r="EL1" s="204"/>
      <c r="EM1" s="204"/>
    </row>
    <row r="2" spans="2:143" ht="22.5" customHeight="1" x14ac:dyDescent="0.2">
      <c r="B2" s="205" t="s">
        <v>217</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74" t="s">
        <v>218</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219</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717" t="s">
        <v>220</v>
      </c>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9"/>
    </row>
    <row r="4" spans="2:143" ht="11.25" customHeight="1" x14ac:dyDescent="0.2">
      <c r="B4" s="674" t="s">
        <v>1</v>
      </c>
      <c r="C4" s="675"/>
      <c r="D4" s="675"/>
      <c r="E4" s="675"/>
      <c r="F4" s="675"/>
      <c r="G4" s="675"/>
      <c r="H4" s="675"/>
      <c r="I4" s="675"/>
      <c r="J4" s="675"/>
      <c r="K4" s="675"/>
      <c r="L4" s="675"/>
      <c r="M4" s="675"/>
      <c r="N4" s="675"/>
      <c r="O4" s="675"/>
      <c r="P4" s="675"/>
      <c r="Q4" s="676"/>
      <c r="R4" s="674" t="s">
        <v>221</v>
      </c>
      <c r="S4" s="675"/>
      <c r="T4" s="675"/>
      <c r="U4" s="675"/>
      <c r="V4" s="675"/>
      <c r="W4" s="675"/>
      <c r="X4" s="675"/>
      <c r="Y4" s="676"/>
      <c r="Z4" s="674" t="s">
        <v>222</v>
      </c>
      <c r="AA4" s="675"/>
      <c r="AB4" s="675"/>
      <c r="AC4" s="676"/>
      <c r="AD4" s="674" t="s">
        <v>223</v>
      </c>
      <c r="AE4" s="675"/>
      <c r="AF4" s="675"/>
      <c r="AG4" s="675"/>
      <c r="AH4" s="675"/>
      <c r="AI4" s="675"/>
      <c r="AJ4" s="675"/>
      <c r="AK4" s="676"/>
      <c r="AL4" s="674" t="s">
        <v>222</v>
      </c>
      <c r="AM4" s="675"/>
      <c r="AN4" s="675"/>
      <c r="AO4" s="676"/>
      <c r="AP4" s="735" t="s">
        <v>224</v>
      </c>
      <c r="AQ4" s="735"/>
      <c r="AR4" s="735"/>
      <c r="AS4" s="735"/>
      <c r="AT4" s="735"/>
      <c r="AU4" s="735"/>
      <c r="AV4" s="735"/>
      <c r="AW4" s="735"/>
      <c r="AX4" s="735"/>
      <c r="AY4" s="735"/>
      <c r="AZ4" s="735"/>
      <c r="BA4" s="735"/>
      <c r="BB4" s="735"/>
      <c r="BC4" s="735"/>
      <c r="BD4" s="735"/>
      <c r="BE4" s="735"/>
      <c r="BF4" s="735"/>
      <c r="BG4" s="735" t="s">
        <v>225</v>
      </c>
      <c r="BH4" s="735"/>
      <c r="BI4" s="735"/>
      <c r="BJ4" s="735"/>
      <c r="BK4" s="735"/>
      <c r="BL4" s="735"/>
      <c r="BM4" s="735"/>
      <c r="BN4" s="735"/>
      <c r="BO4" s="735" t="s">
        <v>222</v>
      </c>
      <c r="BP4" s="735"/>
      <c r="BQ4" s="735"/>
      <c r="BR4" s="735"/>
      <c r="BS4" s="735" t="s">
        <v>226</v>
      </c>
      <c r="BT4" s="735"/>
      <c r="BU4" s="735"/>
      <c r="BV4" s="735"/>
      <c r="BW4" s="735"/>
      <c r="BX4" s="735"/>
      <c r="BY4" s="735"/>
      <c r="BZ4" s="735"/>
      <c r="CA4" s="735"/>
      <c r="CB4" s="735"/>
      <c r="CD4" s="717" t="s">
        <v>227</v>
      </c>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9"/>
    </row>
    <row r="5" spans="2:143" s="346" customFormat="1" ht="11.25" customHeight="1" x14ac:dyDescent="0.2">
      <c r="B5" s="683" t="s">
        <v>228</v>
      </c>
      <c r="C5" s="684"/>
      <c r="D5" s="684"/>
      <c r="E5" s="684"/>
      <c r="F5" s="684"/>
      <c r="G5" s="684"/>
      <c r="H5" s="684"/>
      <c r="I5" s="684"/>
      <c r="J5" s="684"/>
      <c r="K5" s="684"/>
      <c r="L5" s="684"/>
      <c r="M5" s="684"/>
      <c r="N5" s="684"/>
      <c r="O5" s="684"/>
      <c r="P5" s="684"/>
      <c r="Q5" s="685"/>
      <c r="R5" s="668">
        <v>358936</v>
      </c>
      <c r="S5" s="669"/>
      <c r="T5" s="669"/>
      <c r="U5" s="669"/>
      <c r="V5" s="669"/>
      <c r="W5" s="669"/>
      <c r="X5" s="669"/>
      <c r="Y5" s="712"/>
      <c r="Z5" s="730">
        <v>9.4</v>
      </c>
      <c r="AA5" s="730"/>
      <c r="AB5" s="730"/>
      <c r="AC5" s="730"/>
      <c r="AD5" s="731">
        <v>358936</v>
      </c>
      <c r="AE5" s="731"/>
      <c r="AF5" s="731"/>
      <c r="AG5" s="731"/>
      <c r="AH5" s="731"/>
      <c r="AI5" s="731"/>
      <c r="AJ5" s="731"/>
      <c r="AK5" s="731"/>
      <c r="AL5" s="713">
        <v>15.5</v>
      </c>
      <c r="AM5" s="688"/>
      <c r="AN5" s="688"/>
      <c r="AO5" s="714"/>
      <c r="AP5" s="683" t="s">
        <v>229</v>
      </c>
      <c r="AQ5" s="684"/>
      <c r="AR5" s="684"/>
      <c r="AS5" s="684"/>
      <c r="AT5" s="684"/>
      <c r="AU5" s="684"/>
      <c r="AV5" s="684"/>
      <c r="AW5" s="684"/>
      <c r="AX5" s="684"/>
      <c r="AY5" s="684"/>
      <c r="AZ5" s="684"/>
      <c r="BA5" s="684"/>
      <c r="BB5" s="684"/>
      <c r="BC5" s="684"/>
      <c r="BD5" s="684"/>
      <c r="BE5" s="684"/>
      <c r="BF5" s="685"/>
      <c r="BG5" s="615">
        <v>358936</v>
      </c>
      <c r="BH5" s="616"/>
      <c r="BI5" s="616"/>
      <c r="BJ5" s="616"/>
      <c r="BK5" s="616"/>
      <c r="BL5" s="616"/>
      <c r="BM5" s="616"/>
      <c r="BN5" s="617"/>
      <c r="BO5" s="642">
        <v>100</v>
      </c>
      <c r="BP5" s="642"/>
      <c r="BQ5" s="642"/>
      <c r="BR5" s="642"/>
      <c r="BS5" s="643">
        <v>14442</v>
      </c>
      <c r="BT5" s="643"/>
      <c r="BU5" s="643"/>
      <c r="BV5" s="643"/>
      <c r="BW5" s="643"/>
      <c r="BX5" s="643"/>
      <c r="BY5" s="643"/>
      <c r="BZ5" s="643"/>
      <c r="CA5" s="643"/>
      <c r="CB5" s="701"/>
      <c r="CD5" s="717" t="s">
        <v>224</v>
      </c>
      <c r="CE5" s="718"/>
      <c r="CF5" s="718"/>
      <c r="CG5" s="718"/>
      <c r="CH5" s="718"/>
      <c r="CI5" s="718"/>
      <c r="CJ5" s="718"/>
      <c r="CK5" s="718"/>
      <c r="CL5" s="718"/>
      <c r="CM5" s="718"/>
      <c r="CN5" s="718"/>
      <c r="CO5" s="718"/>
      <c r="CP5" s="718"/>
      <c r="CQ5" s="719"/>
      <c r="CR5" s="717" t="s">
        <v>230</v>
      </c>
      <c r="CS5" s="718"/>
      <c r="CT5" s="718"/>
      <c r="CU5" s="718"/>
      <c r="CV5" s="718"/>
      <c r="CW5" s="718"/>
      <c r="CX5" s="718"/>
      <c r="CY5" s="719"/>
      <c r="CZ5" s="717" t="s">
        <v>222</v>
      </c>
      <c r="DA5" s="718"/>
      <c r="DB5" s="718"/>
      <c r="DC5" s="719"/>
      <c r="DD5" s="717" t="s">
        <v>231</v>
      </c>
      <c r="DE5" s="718"/>
      <c r="DF5" s="718"/>
      <c r="DG5" s="718"/>
      <c r="DH5" s="718"/>
      <c r="DI5" s="718"/>
      <c r="DJ5" s="718"/>
      <c r="DK5" s="718"/>
      <c r="DL5" s="718"/>
      <c r="DM5" s="718"/>
      <c r="DN5" s="718"/>
      <c r="DO5" s="718"/>
      <c r="DP5" s="719"/>
      <c r="DQ5" s="717" t="s">
        <v>232</v>
      </c>
      <c r="DR5" s="718"/>
      <c r="DS5" s="718"/>
      <c r="DT5" s="718"/>
      <c r="DU5" s="718"/>
      <c r="DV5" s="718"/>
      <c r="DW5" s="718"/>
      <c r="DX5" s="718"/>
      <c r="DY5" s="718"/>
      <c r="DZ5" s="718"/>
      <c r="EA5" s="718"/>
      <c r="EB5" s="718"/>
      <c r="EC5" s="719"/>
    </row>
    <row r="6" spans="2:143" ht="11.25" customHeight="1" x14ac:dyDescent="0.2">
      <c r="B6" s="612" t="s">
        <v>233</v>
      </c>
      <c r="C6" s="613"/>
      <c r="D6" s="613"/>
      <c r="E6" s="613"/>
      <c r="F6" s="613"/>
      <c r="G6" s="613"/>
      <c r="H6" s="613"/>
      <c r="I6" s="613"/>
      <c r="J6" s="613"/>
      <c r="K6" s="613"/>
      <c r="L6" s="613"/>
      <c r="M6" s="613"/>
      <c r="N6" s="613"/>
      <c r="O6" s="613"/>
      <c r="P6" s="613"/>
      <c r="Q6" s="614"/>
      <c r="R6" s="615">
        <v>35469</v>
      </c>
      <c r="S6" s="616"/>
      <c r="T6" s="616"/>
      <c r="U6" s="616"/>
      <c r="V6" s="616"/>
      <c r="W6" s="616"/>
      <c r="X6" s="616"/>
      <c r="Y6" s="617"/>
      <c r="Z6" s="642">
        <v>0.9</v>
      </c>
      <c r="AA6" s="642"/>
      <c r="AB6" s="642"/>
      <c r="AC6" s="642"/>
      <c r="AD6" s="643">
        <v>35469</v>
      </c>
      <c r="AE6" s="643"/>
      <c r="AF6" s="643"/>
      <c r="AG6" s="643"/>
      <c r="AH6" s="643"/>
      <c r="AI6" s="643"/>
      <c r="AJ6" s="643"/>
      <c r="AK6" s="643"/>
      <c r="AL6" s="618">
        <v>1.5</v>
      </c>
      <c r="AM6" s="619"/>
      <c r="AN6" s="619"/>
      <c r="AO6" s="644"/>
      <c r="AP6" s="612" t="s">
        <v>234</v>
      </c>
      <c r="AQ6" s="613"/>
      <c r="AR6" s="613"/>
      <c r="AS6" s="613"/>
      <c r="AT6" s="613"/>
      <c r="AU6" s="613"/>
      <c r="AV6" s="613"/>
      <c r="AW6" s="613"/>
      <c r="AX6" s="613"/>
      <c r="AY6" s="613"/>
      <c r="AZ6" s="613"/>
      <c r="BA6" s="613"/>
      <c r="BB6" s="613"/>
      <c r="BC6" s="613"/>
      <c r="BD6" s="613"/>
      <c r="BE6" s="613"/>
      <c r="BF6" s="614"/>
      <c r="BG6" s="615">
        <v>358936</v>
      </c>
      <c r="BH6" s="616"/>
      <c r="BI6" s="616"/>
      <c r="BJ6" s="616"/>
      <c r="BK6" s="616"/>
      <c r="BL6" s="616"/>
      <c r="BM6" s="616"/>
      <c r="BN6" s="617"/>
      <c r="BO6" s="642">
        <v>100</v>
      </c>
      <c r="BP6" s="642"/>
      <c r="BQ6" s="642"/>
      <c r="BR6" s="642"/>
      <c r="BS6" s="643">
        <v>14442</v>
      </c>
      <c r="BT6" s="643"/>
      <c r="BU6" s="643"/>
      <c r="BV6" s="643"/>
      <c r="BW6" s="643"/>
      <c r="BX6" s="643"/>
      <c r="BY6" s="643"/>
      <c r="BZ6" s="643"/>
      <c r="CA6" s="643"/>
      <c r="CB6" s="701"/>
      <c r="CD6" s="671" t="s">
        <v>235</v>
      </c>
      <c r="CE6" s="672"/>
      <c r="CF6" s="672"/>
      <c r="CG6" s="672"/>
      <c r="CH6" s="672"/>
      <c r="CI6" s="672"/>
      <c r="CJ6" s="672"/>
      <c r="CK6" s="672"/>
      <c r="CL6" s="672"/>
      <c r="CM6" s="672"/>
      <c r="CN6" s="672"/>
      <c r="CO6" s="672"/>
      <c r="CP6" s="672"/>
      <c r="CQ6" s="673"/>
      <c r="CR6" s="615">
        <v>50708</v>
      </c>
      <c r="CS6" s="616"/>
      <c r="CT6" s="616"/>
      <c r="CU6" s="616"/>
      <c r="CV6" s="616"/>
      <c r="CW6" s="616"/>
      <c r="CX6" s="616"/>
      <c r="CY6" s="617"/>
      <c r="CZ6" s="713">
        <v>1.3</v>
      </c>
      <c r="DA6" s="688"/>
      <c r="DB6" s="688"/>
      <c r="DC6" s="716"/>
      <c r="DD6" s="621" t="s">
        <v>128</v>
      </c>
      <c r="DE6" s="616"/>
      <c r="DF6" s="616"/>
      <c r="DG6" s="616"/>
      <c r="DH6" s="616"/>
      <c r="DI6" s="616"/>
      <c r="DJ6" s="616"/>
      <c r="DK6" s="616"/>
      <c r="DL6" s="616"/>
      <c r="DM6" s="616"/>
      <c r="DN6" s="616"/>
      <c r="DO6" s="616"/>
      <c r="DP6" s="617"/>
      <c r="DQ6" s="621">
        <v>50708</v>
      </c>
      <c r="DR6" s="616"/>
      <c r="DS6" s="616"/>
      <c r="DT6" s="616"/>
      <c r="DU6" s="616"/>
      <c r="DV6" s="616"/>
      <c r="DW6" s="616"/>
      <c r="DX6" s="616"/>
      <c r="DY6" s="616"/>
      <c r="DZ6" s="616"/>
      <c r="EA6" s="616"/>
      <c r="EB6" s="616"/>
      <c r="EC6" s="659"/>
    </row>
    <row r="7" spans="2:143" ht="11.25" customHeight="1" x14ac:dyDescent="0.2">
      <c r="B7" s="612" t="s">
        <v>236</v>
      </c>
      <c r="C7" s="613"/>
      <c r="D7" s="613"/>
      <c r="E7" s="613"/>
      <c r="F7" s="613"/>
      <c r="G7" s="613"/>
      <c r="H7" s="613"/>
      <c r="I7" s="613"/>
      <c r="J7" s="613"/>
      <c r="K7" s="613"/>
      <c r="L7" s="613"/>
      <c r="M7" s="613"/>
      <c r="N7" s="613"/>
      <c r="O7" s="613"/>
      <c r="P7" s="613"/>
      <c r="Q7" s="614"/>
      <c r="R7" s="615">
        <v>323</v>
      </c>
      <c r="S7" s="616"/>
      <c r="T7" s="616"/>
      <c r="U7" s="616"/>
      <c r="V7" s="616"/>
      <c r="W7" s="616"/>
      <c r="X7" s="616"/>
      <c r="Y7" s="617"/>
      <c r="Z7" s="642">
        <v>0</v>
      </c>
      <c r="AA7" s="642"/>
      <c r="AB7" s="642"/>
      <c r="AC7" s="642"/>
      <c r="AD7" s="643">
        <v>323</v>
      </c>
      <c r="AE7" s="643"/>
      <c r="AF7" s="643"/>
      <c r="AG7" s="643"/>
      <c r="AH7" s="643"/>
      <c r="AI7" s="643"/>
      <c r="AJ7" s="643"/>
      <c r="AK7" s="643"/>
      <c r="AL7" s="618">
        <v>0</v>
      </c>
      <c r="AM7" s="619"/>
      <c r="AN7" s="619"/>
      <c r="AO7" s="644"/>
      <c r="AP7" s="612" t="s">
        <v>237</v>
      </c>
      <c r="AQ7" s="613"/>
      <c r="AR7" s="613"/>
      <c r="AS7" s="613"/>
      <c r="AT7" s="613"/>
      <c r="AU7" s="613"/>
      <c r="AV7" s="613"/>
      <c r="AW7" s="613"/>
      <c r="AX7" s="613"/>
      <c r="AY7" s="613"/>
      <c r="AZ7" s="613"/>
      <c r="BA7" s="613"/>
      <c r="BB7" s="613"/>
      <c r="BC7" s="613"/>
      <c r="BD7" s="613"/>
      <c r="BE7" s="613"/>
      <c r="BF7" s="614"/>
      <c r="BG7" s="615">
        <v>137939</v>
      </c>
      <c r="BH7" s="616"/>
      <c r="BI7" s="616"/>
      <c r="BJ7" s="616"/>
      <c r="BK7" s="616"/>
      <c r="BL7" s="616"/>
      <c r="BM7" s="616"/>
      <c r="BN7" s="617"/>
      <c r="BO7" s="642">
        <v>38.4</v>
      </c>
      <c r="BP7" s="642"/>
      <c r="BQ7" s="642"/>
      <c r="BR7" s="642"/>
      <c r="BS7" s="643">
        <v>2616</v>
      </c>
      <c r="BT7" s="643"/>
      <c r="BU7" s="643"/>
      <c r="BV7" s="643"/>
      <c r="BW7" s="643"/>
      <c r="BX7" s="643"/>
      <c r="BY7" s="643"/>
      <c r="BZ7" s="643"/>
      <c r="CA7" s="643"/>
      <c r="CB7" s="701"/>
      <c r="CD7" s="649" t="s">
        <v>238</v>
      </c>
      <c r="CE7" s="650"/>
      <c r="CF7" s="650"/>
      <c r="CG7" s="650"/>
      <c r="CH7" s="650"/>
      <c r="CI7" s="650"/>
      <c r="CJ7" s="650"/>
      <c r="CK7" s="650"/>
      <c r="CL7" s="650"/>
      <c r="CM7" s="650"/>
      <c r="CN7" s="650"/>
      <c r="CO7" s="650"/>
      <c r="CP7" s="650"/>
      <c r="CQ7" s="651"/>
      <c r="CR7" s="615">
        <v>901855</v>
      </c>
      <c r="CS7" s="616"/>
      <c r="CT7" s="616"/>
      <c r="CU7" s="616"/>
      <c r="CV7" s="616"/>
      <c r="CW7" s="616"/>
      <c r="CX7" s="616"/>
      <c r="CY7" s="617"/>
      <c r="CZ7" s="642">
        <v>23.8</v>
      </c>
      <c r="DA7" s="642"/>
      <c r="DB7" s="642"/>
      <c r="DC7" s="642"/>
      <c r="DD7" s="621">
        <v>75784</v>
      </c>
      <c r="DE7" s="616"/>
      <c r="DF7" s="616"/>
      <c r="DG7" s="616"/>
      <c r="DH7" s="616"/>
      <c r="DI7" s="616"/>
      <c r="DJ7" s="616"/>
      <c r="DK7" s="616"/>
      <c r="DL7" s="616"/>
      <c r="DM7" s="616"/>
      <c r="DN7" s="616"/>
      <c r="DO7" s="616"/>
      <c r="DP7" s="617"/>
      <c r="DQ7" s="621">
        <v>685603</v>
      </c>
      <c r="DR7" s="616"/>
      <c r="DS7" s="616"/>
      <c r="DT7" s="616"/>
      <c r="DU7" s="616"/>
      <c r="DV7" s="616"/>
      <c r="DW7" s="616"/>
      <c r="DX7" s="616"/>
      <c r="DY7" s="616"/>
      <c r="DZ7" s="616"/>
      <c r="EA7" s="616"/>
      <c r="EB7" s="616"/>
      <c r="EC7" s="659"/>
    </row>
    <row r="8" spans="2:143" ht="11.25" customHeight="1" x14ac:dyDescent="0.2">
      <c r="B8" s="612" t="s">
        <v>239</v>
      </c>
      <c r="C8" s="613"/>
      <c r="D8" s="613"/>
      <c r="E8" s="613"/>
      <c r="F8" s="613"/>
      <c r="G8" s="613"/>
      <c r="H8" s="613"/>
      <c r="I8" s="613"/>
      <c r="J8" s="613"/>
      <c r="K8" s="613"/>
      <c r="L8" s="613"/>
      <c r="M8" s="613"/>
      <c r="N8" s="613"/>
      <c r="O8" s="613"/>
      <c r="P8" s="613"/>
      <c r="Q8" s="614"/>
      <c r="R8" s="615">
        <v>3115</v>
      </c>
      <c r="S8" s="616"/>
      <c r="T8" s="616"/>
      <c r="U8" s="616"/>
      <c r="V8" s="616"/>
      <c r="W8" s="616"/>
      <c r="X8" s="616"/>
      <c r="Y8" s="617"/>
      <c r="Z8" s="642">
        <v>0.1</v>
      </c>
      <c r="AA8" s="642"/>
      <c r="AB8" s="642"/>
      <c r="AC8" s="642"/>
      <c r="AD8" s="643">
        <v>3115</v>
      </c>
      <c r="AE8" s="643"/>
      <c r="AF8" s="643"/>
      <c r="AG8" s="643"/>
      <c r="AH8" s="643"/>
      <c r="AI8" s="643"/>
      <c r="AJ8" s="643"/>
      <c r="AK8" s="643"/>
      <c r="AL8" s="618">
        <v>0.1</v>
      </c>
      <c r="AM8" s="619"/>
      <c r="AN8" s="619"/>
      <c r="AO8" s="644"/>
      <c r="AP8" s="612" t="s">
        <v>240</v>
      </c>
      <c r="AQ8" s="613"/>
      <c r="AR8" s="613"/>
      <c r="AS8" s="613"/>
      <c r="AT8" s="613"/>
      <c r="AU8" s="613"/>
      <c r="AV8" s="613"/>
      <c r="AW8" s="613"/>
      <c r="AX8" s="613"/>
      <c r="AY8" s="613"/>
      <c r="AZ8" s="613"/>
      <c r="BA8" s="613"/>
      <c r="BB8" s="613"/>
      <c r="BC8" s="613"/>
      <c r="BD8" s="613"/>
      <c r="BE8" s="613"/>
      <c r="BF8" s="614"/>
      <c r="BG8" s="615">
        <v>5720</v>
      </c>
      <c r="BH8" s="616"/>
      <c r="BI8" s="616"/>
      <c r="BJ8" s="616"/>
      <c r="BK8" s="616"/>
      <c r="BL8" s="616"/>
      <c r="BM8" s="616"/>
      <c r="BN8" s="617"/>
      <c r="BO8" s="642">
        <v>1.6</v>
      </c>
      <c r="BP8" s="642"/>
      <c r="BQ8" s="642"/>
      <c r="BR8" s="642"/>
      <c r="BS8" s="643" t="s">
        <v>128</v>
      </c>
      <c r="BT8" s="643"/>
      <c r="BU8" s="643"/>
      <c r="BV8" s="643"/>
      <c r="BW8" s="643"/>
      <c r="BX8" s="643"/>
      <c r="BY8" s="643"/>
      <c r="BZ8" s="643"/>
      <c r="CA8" s="643"/>
      <c r="CB8" s="701"/>
      <c r="CD8" s="649" t="s">
        <v>241</v>
      </c>
      <c r="CE8" s="650"/>
      <c r="CF8" s="650"/>
      <c r="CG8" s="650"/>
      <c r="CH8" s="650"/>
      <c r="CI8" s="650"/>
      <c r="CJ8" s="650"/>
      <c r="CK8" s="650"/>
      <c r="CL8" s="650"/>
      <c r="CM8" s="650"/>
      <c r="CN8" s="650"/>
      <c r="CO8" s="650"/>
      <c r="CP8" s="650"/>
      <c r="CQ8" s="651"/>
      <c r="CR8" s="615">
        <v>1018754</v>
      </c>
      <c r="CS8" s="616"/>
      <c r="CT8" s="616"/>
      <c r="CU8" s="616"/>
      <c r="CV8" s="616"/>
      <c r="CW8" s="616"/>
      <c r="CX8" s="616"/>
      <c r="CY8" s="617"/>
      <c r="CZ8" s="642">
        <v>26.9</v>
      </c>
      <c r="DA8" s="642"/>
      <c r="DB8" s="642"/>
      <c r="DC8" s="642"/>
      <c r="DD8" s="621">
        <v>65087</v>
      </c>
      <c r="DE8" s="616"/>
      <c r="DF8" s="616"/>
      <c r="DG8" s="616"/>
      <c r="DH8" s="616"/>
      <c r="DI8" s="616"/>
      <c r="DJ8" s="616"/>
      <c r="DK8" s="616"/>
      <c r="DL8" s="616"/>
      <c r="DM8" s="616"/>
      <c r="DN8" s="616"/>
      <c r="DO8" s="616"/>
      <c r="DP8" s="617"/>
      <c r="DQ8" s="621">
        <v>645438</v>
      </c>
      <c r="DR8" s="616"/>
      <c r="DS8" s="616"/>
      <c r="DT8" s="616"/>
      <c r="DU8" s="616"/>
      <c r="DV8" s="616"/>
      <c r="DW8" s="616"/>
      <c r="DX8" s="616"/>
      <c r="DY8" s="616"/>
      <c r="DZ8" s="616"/>
      <c r="EA8" s="616"/>
      <c r="EB8" s="616"/>
      <c r="EC8" s="659"/>
    </row>
    <row r="9" spans="2:143" ht="11.25" customHeight="1" x14ac:dyDescent="0.2">
      <c r="B9" s="612" t="s">
        <v>242</v>
      </c>
      <c r="C9" s="613"/>
      <c r="D9" s="613"/>
      <c r="E9" s="613"/>
      <c r="F9" s="613"/>
      <c r="G9" s="613"/>
      <c r="H9" s="613"/>
      <c r="I9" s="613"/>
      <c r="J9" s="613"/>
      <c r="K9" s="613"/>
      <c r="L9" s="613"/>
      <c r="M9" s="613"/>
      <c r="N9" s="613"/>
      <c r="O9" s="613"/>
      <c r="P9" s="613"/>
      <c r="Q9" s="614"/>
      <c r="R9" s="615">
        <v>3599</v>
      </c>
      <c r="S9" s="616"/>
      <c r="T9" s="616"/>
      <c r="U9" s="616"/>
      <c r="V9" s="616"/>
      <c r="W9" s="616"/>
      <c r="X9" s="616"/>
      <c r="Y9" s="617"/>
      <c r="Z9" s="642">
        <v>0.1</v>
      </c>
      <c r="AA9" s="642"/>
      <c r="AB9" s="642"/>
      <c r="AC9" s="642"/>
      <c r="AD9" s="643">
        <v>3599</v>
      </c>
      <c r="AE9" s="643"/>
      <c r="AF9" s="643"/>
      <c r="AG9" s="643"/>
      <c r="AH9" s="643"/>
      <c r="AI9" s="643"/>
      <c r="AJ9" s="643"/>
      <c r="AK9" s="643"/>
      <c r="AL9" s="618">
        <v>0.2</v>
      </c>
      <c r="AM9" s="619"/>
      <c r="AN9" s="619"/>
      <c r="AO9" s="644"/>
      <c r="AP9" s="612" t="s">
        <v>243</v>
      </c>
      <c r="AQ9" s="613"/>
      <c r="AR9" s="613"/>
      <c r="AS9" s="613"/>
      <c r="AT9" s="613"/>
      <c r="AU9" s="613"/>
      <c r="AV9" s="613"/>
      <c r="AW9" s="613"/>
      <c r="AX9" s="613"/>
      <c r="AY9" s="613"/>
      <c r="AZ9" s="613"/>
      <c r="BA9" s="613"/>
      <c r="BB9" s="613"/>
      <c r="BC9" s="613"/>
      <c r="BD9" s="613"/>
      <c r="BE9" s="613"/>
      <c r="BF9" s="614"/>
      <c r="BG9" s="615">
        <v>118948</v>
      </c>
      <c r="BH9" s="616"/>
      <c r="BI9" s="616"/>
      <c r="BJ9" s="616"/>
      <c r="BK9" s="616"/>
      <c r="BL9" s="616"/>
      <c r="BM9" s="616"/>
      <c r="BN9" s="617"/>
      <c r="BO9" s="642">
        <v>33.1</v>
      </c>
      <c r="BP9" s="642"/>
      <c r="BQ9" s="642"/>
      <c r="BR9" s="642"/>
      <c r="BS9" s="643" t="s">
        <v>128</v>
      </c>
      <c r="BT9" s="643"/>
      <c r="BU9" s="643"/>
      <c r="BV9" s="643"/>
      <c r="BW9" s="643"/>
      <c r="BX9" s="643"/>
      <c r="BY9" s="643"/>
      <c r="BZ9" s="643"/>
      <c r="CA9" s="643"/>
      <c r="CB9" s="701"/>
      <c r="CD9" s="649" t="s">
        <v>244</v>
      </c>
      <c r="CE9" s="650"/>
      <c r="CF9" s="650"/>
      <c r="CG9" s="650"/>
      <c r="CH9" s="650"/>
      <c r="CI9" s="650"/>
      <c r="CJ9" s="650"/>
      <c r="CK9" s="650"/>
      <c r="CL9" s="650"/>
      <c r="CM9" s="650"/>
      <c r="CN9" s="650"/>
      <c r="CO9" s="650"/>
      <c r="CP9" s="650"/>
      <c r="CQ9" s="651"/>
      <c r="CR9" s="615">
        <v>356598</v>
      </c>
      <c r="CS9" s="616"/>
      <c r="CT9" s="616"/>
      <c r="CU9" s="616"/>
      <c r="CV9" s="616"/>
      <c r="CW9" s="616"/>
      <c r="CX9" s="616"/>
      <c r="CY9" s="617"/>
      <c r="CZ9" s="642">
        <v>9.4</v>
      </c>
      <c r="DA9" s="642"/>
      <c r="DB9" s="642"/>
      <c r="DC9" s="642"/>
      <c r="DD9" s="621">
        <v>4669</v>
      </c>
      <c r="DE9" s="616"/>
      <c r="DF9" s="616"/>
      <c r="DG9" s="616"/>
      <c r="DH9" s="616"/>
      <c r="DI9" s="616"/>
      <c r="DJ9" s="616"/>
      <c r="DK9" s="616"/>
      <c r="DL9" s="616"/>
      <c r="DM9" s="616"/>
      <c r="DN9" s="616"/>
      <c r="DO9" s="616"/>
      <c r="DP9" s="617"/>
      <c r="DQ9" s="621">
        <v>299623</v>
      </c>
      <c r="DR9" s="616"/>
      <c r="DS9" s="616"/>
      <c r="DT9" s="616"/>
      <c r="DU9" s="616"/>
      <c r="DV9" s="616"/>
      <c r="DW9" s="616"/>
      <c r="DX9" s="616"/>
      <c r="DY9" s="616"/>
      <c r="DZ9" s="616"/>
      <c r="EA9" s="616"/>
      <c r="EB9" s="616"/>
      <c r="EC9" s="659"/>
    </row>
    <row r="10" spans="2:143" ht="11.25" customHeight="1" x14ac:dyDescent="0.2">
      <c r="B10" s="612" t="s">
        <v>245</v>
      </c>
      <c r="C10" s="613"/>
      <c r="D10" s="613"/>
      <c r="E10" s="613"/>
      <c r="F10" s="613"/>
      <c r="G10" s="613"/>
      <c r="H10" s="613"/>
      <c r="I10" s="613"/>
      <c r="J10" s="613"/>
      <c r="K10" s="613"/>
      <c r="L10" s="613"/>
      <c r="M10" s="613"/>
      <c r="N10" s="613"/>
      <c r="O10" s="613"/>
      <c r="P10" s="613"/>
      <c r="Q10" s="614"/>
      <c r="R10" s="615" t="s">
        <v>128</v>
      </c>
      <c r="S10" s="616"/>
      <c r="T10" s="616"/>
      <c r="U10" s="616"/>
      <c r="V10" s="616"/>
      <c r="W10" s="616"/>
      <c r="X10" s="616"/>
      <c r="Y10" s="617"/>
      <c r="Z10" s="642" t="s">
        <v>128</v>
      </c>
      <c r="AA10" s="642"/>
      <c r="AB10" s="642"/>
      <c r="AC10" s="642"/>
      <c r="AD10" s="643" t="s">
        <v>128</v>
      </c>
      <c r="AE10" s="643"/>
      <c r="AF10" s="643"/>
      <c r="AG10" s="643"/>
      <c r="AH10" s="643"/>
      <c r="AI10" s="643"/>
      <c r="AJ10" s="643"/>
      <c r="AK10" s="643"/>
      <c r="AL10" s="618" t="s">
        <v>128</v>
      </c>
      <c r="AM10" s="619"/>
      <c r="AN10" s="619"/>
      <c r="AO10" s="644"/>
      <c r="AP10" s="612" t="s">
        <v>246</v>
      </c>
      <c r="AQ10" s="613"/>
      <c r="AR10" s="613"/>
      <c r="AS10" s="613"/>
      <c r="AT10" s="613"/>
      <c r="AU10" s="613"/>
      <c r="AV10" s="613"/>
      <c r="AW10" s="613"/>
      <c r="AX10" s="613"/>
      <c r="AY10" s="613"/>
      <c r="AZ10" s="613"/>
      <c r="BA10" s="613"/>
      <c r="BB10" s="613"/>
      <c r="BC10" s="613"/>
      <c r="BD10" s="613"/>
      <c r="BE10" s="613"/>
      <c r="BF10" s="614"/>
      <c r="BG10" s="615">
        <v>9730</v>
      </c>
      <c r="BH10" s="616"/>
      <c r="BI10" s="616"/>
      <c r="BJ10" s="616"/>
      <c r="BK10" s="616"/>
      <c r="BL10" s="616"/>
      <c r="BM10" s="616"/>
      <c r="BN10" s="617"/>
      <c r="BO10" s="642">
        <v>2.7</v>
      </c>
      <c r="BP10" s="642"/>
      <c r="BQ10" s="642"/>
      <c r="BR10" s="642"/>
      <c r="BS10" s="643">
        <v>1605</v>
      </c>
      <c r="BT10" s="643"/>
      <c r="BU10" s="643"/>
      <c r="BV10" s="643"/>
      <c r="BW10" s="643"/>
      <c r="BX10" s="643"/>
      <c r="BY10" s="643"/>
      <c r="BZ10" s="643"/>
      <c r="CA10" s="643"/>
      <c r="CB10" s="701"/>
      <c r="CD10" s="649" t="s">
        <v>247</v>
      </c>
      <c r="CE10" s="650"/>
      <c r="CF10" s="650"/>
      <c r="CG10" s="650"/>
      <c r="CH10" s="650"/>
      <c r="CI10" s="650"/>
      <c r="CJ10" s="650"/>
      <c r="CK10" s="650"/>
      <c r="CL10" s="650"/>
      <c r="CM10" s="650"/>
      <c r="CN10" s="650"/>
      <c r="CO10" s="650"/>
      <c r="CP10" s="650"/>
      <c r="CQ10" s="651"/>
      <c r="CR10" s="615" t="s">
        <v>128</v>
      </c>
      <c r="CS10" s="616"/>
      <c r="CT10" s="616"/>
      <c r="CU10" s="616"/>
      <c r="CV10" s="616"/>
      <c r="CW10" s="616"/>
      <c r="CX10" s="616"/>
      <c r="CY10" s="617"/>
      <c r="CZ10" s="642" t="s">
        <v>128</v>
      </c>
      <c r="DA10" s="642"/>
      <c r="DB10" s="642"/>
      <c r="DC10" s="642"/>
      <c r="DD10" s="621" t="s">
        <v>128</v>
      </c>
      <c r="DE10" s="616"/>
      <c r="DF10" s="616"/>
      <c r="DG10" s="616"/>
      <c r="DH10" s="616"/>
      <c r="DI10" s="616"/>
      <c r="DJ10" s="616"/>
      <c r="DK10" s="616"/>
      <c r="DL10" s="616"/>
      <c r="DM10" s="616"/>
      <c r="DN10" s="616"/>
      <c r="DO10" s="616"/>
      <c r="DP10" s="617"/>
      <c r="DQ10" s="621" t="s">
        <v>128</v>
      </c>
      <c r="DR10" s="616"/>
      <c r="DS10" s="616"/>
      <c r="DT10" s="616"/>
      <c r="DU10" s="616"/>
      <c r="DV10" s="616"/>
      <c r="DW10" s="616"/>
      <c r="DX10" s="616"/>
      <c r="DY10" s="616"/>
      <c r="DZ10" s="616"/>
      <c r="EA10" s="616"/>
      <c r="EB10" s="616"/>
      <c r="EC10" s="659"/>
    </row>
    <row r="11" spans="2:143" ht="11.25" customHeight="1" x14ac:dyDescent="0.2">
      <c r="B11" s="612" t="s">
        <v>248</v>
      </c>
      <c r="C11" s="613"/>
      <c r="D11" s="613"/>
      <c r="E11" s="613"/>
      <c r="F11" s="613"/>
      <c r="G11" s="613"/>
      <c r="H11" s="613"/>
      <c r="I11" s="613"/>
      <c r="J11" s="613"/>
      <c r="K11" s="613"/>
      <c r="L11" s="613"/>
      <c r="M11" s="613"/>
      <c r="N11" s="613"/>
      <c r="O11" s="613"/>
      <c r="P11" s="613"/>
      <c r="Q11" s="614"/>
      <c r="R11" s="615">
        <v>78737</v>
      </c>
      <c r="S11" s="616"/>
      <c r="T11" s="616"/>
      <c r="U11" s="616"/>
      <c r="V11" s="616"/>
      <c r="W11" s="616"/>
      <c r="X11" s="616"/>
      <c r="Y11" s="617"/>
      <c r="Z11" s="618">
        <v>2.1</v>
      </c>
      <c r="AA11" s="619"/>
      <c r="AB11" s="619"/>
      <c r="AC11" s="620"/>
      <c r="AD11" s="621">
        <v>78737</v>
      </c>
      <c r="AE11" s="616"/>
      <c r="AF11" s="616"/>
      <c r="AG11" s="616"/>
      <c r="AH11" s="616"/>
      <c r="AI11" s="616"/>
      <c r="AJ11" s="616"/>
      <c r="AK11" s="617"/>
      <c r="AL11" s="618">
        <v>3.4</v>
      </c>
      <c r="AM11" s="619"/>
      <c r="AN11" s="619"/>
      <c r="AO11" s="644"/>
      <c r="AP11" s="612" t="s">
        <v>249</v>
      </c>
      <c r="AQ11" s="613"/>
      <c r="AR11" s="613"/>
      <c r="AS11" s="613"/>
      <c r="AT11" s="613"/>
      <c r="AU11" s="613"/>
      <c r="AV11" s="613"/>
      <c r="AW11" s="613"/>
      <c r="AX11" s="613"/>
      <c r="AY11" s="613"/>
      <c r="AZ11" s="613"/>
      <c r="BA11" s="613"/>
      <c r="BB11" s="613"/>
      <c r="BC11" s="613"/>
      <c r="BD11" s="613"/>
      <c r="BE11" s="613"/>
      <c r="BF11" s="614"/>
      <c r="BG11" s="615">
        <v>3541</v>
      </c>
      <c r="BH11" s="616"/>
      <c r="BI11" s="616"/>
      <c r="BJ11" s="616"/>
      <c r="BK11" s="616"/>
      <c r="BL11" s="616"/>
      <c r="BM11" s="616"/>
      <c r="BN11" s="617"/>
      <c r="BO11" s="642">
        <v>1</v>
      </c>
      <c r="BP11" s="642"/>
      <c r="BQ11" s="642"/>
      <c r="BR11" s="642"/>
      <c r="BS11" s="643">
        <v>1011</v>
      </c>
      <c r="BT11" s="643"/>
      <c r="BU11" s="643"/>
      <c r="BV11" s="643"/>
      <c r="BW11" s="643"/>
      <c r="BX11" s="643"/>
      <c r="BY11" s="643"/>
      <c r="BZ11" s="643"/>
      <c r="CA11" s="643"/>
      <c r="CB11" s="701"/>
      <c r="CD11" s="649" t="s">
        <v>250</v>
      </c>
      <c r="CE11" s="650"/>
      <c r="CF11" s="650"/>
      <c r="CG11" s="650"/>
      <c r="CH11" s="650"/>
      <c r="CI11" s="650"/>
      <c r="CJ11" s="650"/>
      <c r="CK11" s="650"/>
      <c r="CL11" s="650"/>
      <c r="CM11" s="650"/>
      <c r="CN11" s="650"/>
      <c r="CO11" s="650"/>
      <c r="CP11" s="650"/>
      <c r="CQ11" s="651"/>
      <c r="CR11" s="615">
        <v>117748</v>
      </c>
      <c r="CS11" s="616"/>
      <c r="CT11" s="616"/>
      <c r="CU11" s="616"/>
      <c r="CV11" s="616"/>
      <c r="CW11" s="616"/>
      <c r="CX11" s="616"/>
      <c r="CY11" s="617"/>
      <c r="CZ11" s="642">
        <v>3.1</v>
      </c>
      <c r="DA11" s="642"/>
      <c r="DB11" s="642"/>
      <c r="DC11" s="642"/>
      <c r="DD11" s="621">
        <v>1725</v>
      </c>
      <c r="DE11" s="616"/>
      <c r="DF11" s="616"/>
      <c r="DG11" s="616"/>
      <c r="DH11" s="616"/>
      <c r="DI11" s="616"/>
      <c r="DJ11" s="616"/>
      <c r="DK11" s="616"/>
      <c r="DL11" s="616"/>
      <c r="DM11" s="616"/>
      <c r="DN11" s="616"/>
      <c r="DO11" s="616"/>
      <c r="DP11" s="617"/>
      <c r="DQ11" s="621">
        <v>75905</v>
      </c>
      <c r="DR11" s="616"/>
      <c r="DS11" s="616"/>
      <c r="DT11" s="616"/>
      <c r="DU11" s="616"/>
      <c r="DV11" s="616"/>
      <c r="DW11" s="616"/>
      <c r="DX11" s="616"/>
      <c r="DY11" s="616"/>
      <c r="DZ11" s="616"/>
      <c r="EA11" s="616"/>
      <c r="EB11" s="616"/>
      <c r="EC11" s="659"/>
    </row>
    <row r="12" spans="2:143" ht="11.25" customHeight="1" x14ac:dyDescent="0.2">
      <c r="B12" s="612" t="s">
        <v>251</v>
      </c>
      <c r="C12" s="613"/>
      <c r="D12" s="613"/>
      <c r="E12" s="613"/>
      <c r="F12" s="613"/>
      <c r="G12" s="613"/>
      <c r="H12" s="613"/>
      <c r="I12" s="613"/>
      <c r="J12" s="613"/>
      <c r="K12" s="613"/>
      <c r="L12" s="613"/>
      <c r="M12" s="613"/>
      <c r="N12" s="613"/>
      <c r="O12" s="613"/>
      <c r="P12" s="613"/>
      <c r="Q12" s="614"/>
      <c r="R12" s="615">
        <v>12317</v>
      </c>
      <c r="S12" s="616"/>
      <c r="T12" s="616"/>
      <c r="U12" s="616"/>
      <c r="V12" s="616"/>
      <c r="W12" s="616"/>
      <c r="X12" s="616"/>
      <c r="Y12" s="617"/>
      <c r="Z12" s="642">
        <v>0.3</v>
      </c>
      <c r="AA12" s="642"/>
      <c r="AB12" s="642"/>
      <c r="AC12" s="642"/>
      <c r="AD12" s="643">
        <v>12317</v>
      </c>
      <c r="AE12" s="643"/>
      <c r="AF12" s="643"/>
      <c r="AG12" s="643"/>
      <c r="AH12" s="643"/>
      <c r="AI12" s="643"/>
      <c r="AJ12" s="643"/>
      <c r="AK12" s="643"/>
      <c r="AL12" s="618">
        <v>0.5</v>
      </c>
      <c r="AM12" s="619"/>
      <c r="AN12" s="619"/>
      <c r="AO12" s="644"/>
      <c r="AP12" s="612" t="s">
        <v>252</v>
      </c>
      <c r="AQ12" s="613"/>
      <c r="AR12" s="613"/>
      <c r="AS12" s="613"/>
      <c r="AT12" s="613"/>
      <c r="AU12" s="613"/>
      <c r="AV12" s="613"/>
      <c r="AW12" s="613"/>
      <c r="AX12" s="613"/>
      <c r="AY12" s="613"/>
      <c r="AZ12" s="613"/>
      <c r="BA12" s="613"/>
      <c r="BB12" s="613"/>
      <c r="BC12" s="613"/>
      <c r="BD12" s="613"/>
      <c r="BE12" s="613"/>
      <c r="BF12" s="614"/>
      <c r="BG12" s="615">
        <v>179319</v>
      </c>
      <c r="BH12" s="616"/>
      <c r="BI12" s="616"/>
      <c r="BJ12" s="616"/>
      <c r="BK12" s="616"/>
      <c r="BL12" s="616"/>
      <c r="BM12" s="616"/>
      <c r="BN12" s="617"/>
      <c r="BO12" s="642">
        <v>50</v>
      </c>
      <c r="BP12" s="642"/>
      <c r="BQ12" s="642"/>
      <c r="BR12" s="642"/>
      <c r="BS12" s="643">
        <v>11826</v>
      </c>
      <c r="BT12" s="643"/>
      <c r="BU12" s="643"/>
      <c r="BV12" s="643"/>
      <c r="BW12" s="643"/>
      <c r="BX12" s="643"/>
      <c r="BY12" s="643"/>
      <c r="BZ12" s="643"/>
      <c r="CA12" s="643"/>
      <c r="CB12" s="701"/>
      <c r="CD12" s="649" t="s">
        <v>253</v>
      </c>
      <c r="CE12" s="650"/>
      <c r="CF12" s="650"/>
      <c r="CG12" s="650"/>
      <c r="CH12" s="650"/>
      <c r="CI12" s="650"/>
      <c r="CJ12" s="650"/>
      <c r="CK12" s="650"/>
      <c r="CL12" s="650"/>
      <c r="CM12" s="650"/>
      <c r="CN12" s="650"/>
      <c r="CO12" s="650"/>
      <c r="CP12" s="650"/>
      <c r="CQ12" s="651"/>
      <c r="CR12" s="615">
        <v>109228</v>
      </c>
      <c r="CS12" s="616"/>
      <c r="CT12" s="616"/>
      <c r="CU12" s="616"/>
      <c r="CV12" s="616"/>
      <c r="CW12" s="616"/>
      <c r="CX12" s="616"/>
      <c r="CY12" s="617"/>
      <c r="CZ12" s="642">
        <v>2.9</v>
      </c>
      <c r="DA12" s="642"/>
      <c r="DB12" s="642"/>
      <c r="DC12" s="642"/>
      <c r="DD12" s="621" t="s">
        <v>128</v>
      </c>
      <c r="DE12" s="616"/>
      <c r="DF12" s="616"/>
      <c r="DG12" s="616"/>
      <c r="DH12" s="616"/>
      <c r="DI12" s="616"/>
      <c r="DJ12" s="616"/>
      <c r="DK12" s="616"/>
      <c r="DL12" s="616"/>
      <c r="DM12" s="616"/>
      <c r="DN12" s="616"/>
      <c r="DO12" s="616"/>
      <c r="DP12" s="617"/>
      <c r="DQ12" s="621">
        <v>89069</v>
      </c>
      <c r="DR12" s="616"/>
      <c r="DS12" s="616"/>
      <c r="DT12" s="616"/>
      <c r="DU12" s="616"/>
      <c r="DV12" s="616"/>
      <c r="DW12" s="616"/>
      <c r="DX12" s="616"/>
      <c r="DY12" s="616"/>
      <c r="DZ12" s="616"/>
      <c r="EA12" s="616"/>
      <c r="EB12" s="616"/>
      <c r="EC12" s="659"/>
    </row>
    <row r="13" spans="2:143" ht="11.25" customHeight="1" x14ac:dyDescent="0.2">
      <c r="B13" s="612" t="s">
        <v>254</v>
      </c>
      <c r="C13" s="613"/>
      <c r="D13" s="613"/>
      <c r="E13" s="613"/>
      <c r="F13" s="613"/>
      <c r="G13" s="613"/>
      <c r="H13" s="613"/>
      <c r="I13" s="613"/>
      <c r="J13" s="613"/>
      <c r="K13" s="613"/>
      <c r="L13" s="613"/>
      <c r="M13" s="613"/>
      <c r="N13" s="613"/>
      <c r="O13" s="613"/>
      <c r="P13" s="613"/>
      <c r="Q13" s="614"/>
      <c r="R13" s="615" t="s">
        <v>128</v>
      </c>
      <c r="S13" s="616"/>
      <c r="T13" s="616"/>
      <c r="U13" s="616"/>
      <c r="V13" s="616"/>
      <c r="W13" s="616"/>
      <c r="X13" s="616"/>
      <c r="Y13" s="617"/>
      <c r="Z13" s="642" t="s">
        <v>128</v>
      </c>
      <c r="AA13" s="642"/>
      <c r="AB13" s="642"/>
      <c r="AC13" s="642"/>
      <c r="AD13" s="643" t="s">
        <v>128</v>
      </c>
      <c r="AE13" s="643"/>
      <c r="AF13" s="643"/>
      <c r="AG13" s="643"/>
      <c r="AH13" s="643"/>
      <c r="AI13" s="643"/>
      <c r="AJ13" s="643"/>
      <c r="AK13" s="643"/>
      <c r="AL13" s="618" t="s">
        <v>128</v>
      </c>
      <c r="AM13" s="619"/>
      <c r="AN13" s="619"/>
      <c r="AO13" s="644"/>
      <c r="AP13" s="612" t="s">
        <v>255</v>
      </c>
      <c r="AQ13" s="613"/>
      <c r="AR13" s="613"/>
      <c r="AS13" s="613"/>
      <c r="AT13" s="613"/>
      <c r="AU13" s="613"/>
      <c r="AV13" s="613"/>
      <c r="AW13" s="613"/>
      <c r="AX13" s="613"/>
      <c r="AY13" s="613"/>
      <c r="AZ13" s="613"/>
      <c r="BA13" s="613"/>
      <c r="BB13" s="613"/>
      <c r="BC13" s="613"/>
      <c r="BD13" s="613"/>
      <c r="BE13" s="613"/>
      <c r="BF13" s="614"/>
      <c r="BG13" s="615">
        <v>179319</v>
      </c>
      <c r="BH13" s="616"/>
      <c r="BI13" s="616"/>
      <c r="BJ13" s="616"/>
      <c r="BK13" s="616"/>
      <c r="BL13" s="616"/>
      <c r="BM13" s="616"/>
      <c r="BN13" s="617"/>
      <c r="BO13" s="642">
        <v>50</v>
      </c>
      <c r="BP13" s="642"/>
      <c r="BQ13" s="642"/>
      <c r="BR13" s="642"/>
      <c r="BS13" s="643">
        <v>11826</v>
      </c>
      <c r="BT13" s="643"/>
      <c r="BU13" s="643"/>
      <c r="BV13" s="643"/>
      <c r="BW13" s="643"/>
      <c r="BX13" s="643"/>
      <c r="BY13" s="643"/>
      <c r="BZ13" s="643"/>
      <c r="CA13" s="643"/>
      <c r="CB13" s="701"/>
      <c r="CD13" s="649" t="s">
        <v>256</v>
      </c>
      <c r="CE13" s="650"/>
      <c r="CF13" s="650"/>
      <c r="CG13" s="650"/>
      <c r="CH13" s="650"/>
      <c r="CI13" s="650"/>
      <c r="CJ13" s="650"/>
      <c r="CK13" s="650"/>
      <c r="CL13" s="650"/>
      <c r="CM13" s="650"/>
      <c r="CN13" s="650"/>
      <c r="CO13" s="650"/>
      <c r="CP13" s="650"/>
      <c r="CQ13" s="651"/>
      <c r="CR13" s="615">
        <v>474957</v>
      </c>
      <c r="CS13" s="616"/>
      <c r="CT13" s="616"/>
      <c r="CU13" s="616"/>
      <c r="CV13" s="616"/>
      <c r="CW13" s="616"/>
      <c r="CX13" s="616"/>
      <c r="CY13" s="617"/>
      <c r="CZ13" s="642">
        <v>12.6</v>
      </c>
      <c r="DA13" s="642"/>
      <c r="DB13" s="642"/>
      <c r="DC13" s="642"/>
      <c r="DD13" s="621">
        <v>258658</v>
      </c>
      <c r="DE13" s="616"/>
      <c r="DF13" s="616"/>
      <c r="DG13" s="616"/>
      <c r="DH13" s="616"/>
      <c r="DI13" s="616"/>
      <c r="DJ13" s="616"/>
      <c r="DK13" s="616"/>
      <c r="DL13" s="616"/>
      <c r="DM13" s="616"/>
      <c r="DN13" s="616"/>
      <c r="DO13" s="616"/>
      <c r="DP13" s="617"/>
      <c r="DQ13" s="621">
        <v>202869</v>
      </c>
      <c r="DR13" s="616"/>
      <c r="DS13" s="616"/>
      <c r="DT13" s="616"/>
      <c r="DU13" s="616"/>
      <c r="DV13" s="616"/>
      <c r="DW13" s="616"/>
      <c r="DX13" s="616"/>
      <c r="DY13" s="616"/>
      <c r="DZ13" s="616"/>
      <c r="EA13" s="616"/>
      <c r="EB13" s="616"/>
      <c r="EC13" s="659"/>
    </row>
    <row r="14" spans="2:143" ht="11.25" customHeight="1" x14ac:dyDescent="0.2">
      <c r="B14" s="612" t="s">
        <v>257</v>
      </c>
      <c r="C14" s="613"/>
      <c r="D14" s="613"/>
      <c r="E14" s="613"/>
      <c r="F14" s="613"/>
      <c r="G14" s="613"/>
      <c r="H14" s="613"/>
      <c r="I14" s="613"/>
      <c r="J14" s="613"/>
      <c r="K14" s="613"/>
      <c r="L14" s="613"/>
      <c r="M14" s="613"/>
      <c r="N14" s="613"/>
      <c r="O14" s="613"/>
      <c r="P14" s="613"/>
      <c r="Q14" s="614"/>
      <c r="R14" s="615">
        <v>2</v>
      </c>
      <c r="S14" s="616"/>
      <c r="T14" s="616"/>
      <c r="U14" s="616"/>
      <c r="V14" s="616"/>
      <c r="W14" s="616"/>
      <c r="X14" s="616"/>
      <c r="Y14" s="617"/>
      <c r="Z14" s="642">
        <v>0</v>
      </c>
      <c r="AA14" s="642"/>
      <c r="AB14" s="642"/>
      <c r="AC14" s="642"/>
      <c r="AD14" s="643">
        <v>2</v>
      </c>
      <c r="AE14" s="643"/>
      <c r="AF14" s="643"/>
      <c r="AG14" s="643"/>
      <c r="AH14" s="643"/>
      <c r="AI14" s="643"/>
      <c r="AJ14" s="643"/>
      <c r="AK14" s="643"/>
      <c r="AL14" s="618">
        <v>0</v>
      </c>
      <c r="AM14" s="619"/>
      <c r="AN14" s="619"/>
      <c r="AO14" s="644"/>
      <c r="AP14" s="612" t="s">
        <v>258</v>
      </c>
      <c r="AQ14" s="613"/>
      <c r="AR14" s="613"/>
      <c r="AS14" s="613"/>
      <c r="AT14" s="613"/>
      <c r="AU14" s="613"/>
      <c r="AV14" s="613"/>
      <c r="AW14" s="613"/>
      <c r="AX14" s="613"/>
      <c r="AY14" s="613"/>
      <c r="AZ14" s="613"/>
      <c r="BA14" s="613"/>
      <c r="BB14" s="613"/>
      <c r="BC14" s="613"/>
      <c r="BD14" s="613"/>
      <c r="BE14" s="613"/>
      <c r="BF14" s="614"/>
      <c r="BG14" s="615">
        <v>21933</v>
      </c>
      <c r="BH14" s="616"/>
      <c r="BI14" s="616"/>
      <c r="BJ14" s="616"/>
      <c r="BK14" s="616"/>
      <c r="BL14" s="616"/>
      <c r="BM14" s="616"/>
      <c r="BN14" s="617"/>
      <c r="BO14" s="642">
        <v>6.1</v>
      </c>
      <c r="BP14" s="642"/>
      <c r="BQ14" s="642"/>
      <c r="BR14" s="642"/>
      <c r="BS14" s="643" t="s">
        <v>128</v>
      </c>
      <c r="BT14" s="643"/>
      <c r="BU14" s="643"/>
      <c r="BV14" s="643"/>
      <c r="BW14" s="643"/>
      <c r="BX14" s="643"/>
      <c r="BY14" s="643"/>
      <c r="BZ14" s="643"/>
      <c r="CA14" s="643"/>
      <c r="CB14" s="701"/>
      <c r="CD14" s="649" t="s">
        <v>259</v>
      </c>
      <c r="CE14" s="650"/>
      <c r="CF14" s="650"/>
      <c r="CG14" s="650"/>
      <c r="CH14" s="650"/>
      <c r="CI14" s="650"/>
      <c r="CJ14" s="650"/>
      <c r="CK14" s="650"/>
      <c r="CL14" s="650"/>
      <c r="CM14" s="650"/>
      <c r="CN14" s="650"/>
      <c r="CO14" s="650"/>
      <c r="CP14" s="650"/>
      <c r="CQ14" s="651"/>
      <c r="CR14" s="615">
        <v>176016</v>
      </c>
      <c r="CS14" s="616"/>
      <c r="CT14" s="616"/>
      <c r="CU14" s="616"/>
      <c r="CV14" s="616"/>
      <c r="CW14" s="616"/>
      <c r="CX14" s="616"/>
      <c r="CY14" s="617"/>
      <c r="CZ14" s="642">
        <v>4.7</v>
      </c>
      <c r="DA14" s="642"/>
      <c r="DB14" s="642"/>
      <c r="DC14" s="642"/>
      <c r="DD14" s="621">
        <v>4405</v>
      </c>
      <c r="DE14" s="616"/>
      <c r="DF14" s="616"/>
      <c r="DG14" s="616"/>
      <c r="DH14" s="616"/>
      <c r="DI14" s="616"/>
      <c r="DJ14" s="616"/>
      <c r="DK14" s="616"/>
      <c r="DL14" s="616"/>
      <c r="DM14" s="616"/>
      <c r="DN14" s="616"/>
      <c r="DO14" s="616"/>
      <c r="DP14" s="617"/>
      <c r="DQ14" s="621">
        <v>168034</v>
      </c>
      <c r="DR14" s="616"/>
      <c r="DS14" s="616"/>
      <c r="DT14" s="616"/>
      <c r="DU14" s="616"/>
      <c r="DV14" s="616"/>
      <c r="DW14" s="616"/>
      <c r="DX14" s="616"/>
      <c r="DY14" s="616"/>
      <c r="DZ14" s="616"/>
      <c r="EA14" s="616"/>
      <c r="EB14" s="616"/>
      <c r="EC14" s="659"/>
    </row>
    <row r="15" spans="2:143" ht="11.25" customHeight="1" x14ac:dyDescent="0.2">
      <c r="B15" s="612" t="s">
        <v>260</v>
      </c>
      <c r="C15" s="613"/>
      <c r="D15" s="613"/>
      <c r="E15" s="613"/>
      <c r="F15" s="613"/>
      <c r="G15" s="613"/>
      <c r="H15" s="613"/>
      <c r="I15" s="613"/>
      <c r="J15" s="613"/>
      <c r="K15" s="613"/>
      <c r="L15" s="613"/>
      <c r="M15" s="613"/>
      <c r="N15" s="613"/>
      <c r="O15" s="613"/>
      <c r="P15" s="613"/>
      <c r="Q15" s="614"/>
      <c r="R15" s="615" t="s">
        <v>128</v>
      </c>
      <c r="S15" s="616"/>
      <c r="T15" s="616"/>
      <c r="U15" s="616"/>
      <c r="V15" s="616"/>
      <c r="W15" s="616"/>
      <c r="X15" s="616"/>
      <c r="Y15" s="617"/>
      <c r="Z15" s="642" t="s">
        <v>128</v>
      </c>
      <c r="AA15" s="642"/>
      <c r="AB15" s="642"/>
      <c r="AC15" s="642"/>
      <c r="AD15" s="643" t="s">
        <v>128</v>
      </c>
      <c r="AE15" s="643"/>
      <c r="AF15" s="643"/>
      <c r="AG15" s="643"/>
      <c r="AH15" s="643"/>
      <c r="AI15" s="643"/>
      <c r="AJ15" s="643"/>
      <c r="AK15" s="643"/>
      <c r="AL15" s="618" t="s">
        <v>128</v>
      </c>
      <c r="AM15" s="619"/>
      <c r="AN15" s="619"/>
      <c r="AO15" s="644"/>
      <c r="AP15" s="612" t="s">
        <v>261</v>
      </c>
      <c r="AQ15" s="613"/>
      <c r="AR15" s="613"/>
      <c r="AS15" s="613"/>
      <c r="AT15" s="613"/>
      <c r="AU15" s="613"/>
      <c r="AV15" s="613"/>
      <c r="AW15" s="613"/>
      <c r="AX15" s="613"/>
      <c r="AY15" s="613"/>
      <c r="AZ15" s="613"/>
      <c r="BA15" s="613"/>
      <c r="BB15" s="613"/>
      <c r="BC15" s="613"/>
      <c r="BD15" s="613"/>
      <c r="BE15" s="613"/>
      <c r="BF15" s="614"/>
      <c r="BG15" s="615">
        <v>19745</v>
      </c>
      <c r="BH15" s="616"/>
      <c r="BI15" s="616"/>
      <c r="BJ15" s="616"/>
      <c r="BK15" s="616"/>
      <c r="BL15" s="616"/>
      <c r="BM15" s="616"/>
      <c r="BN15" s="617"/>
      <c r="BO15" s="642">
        <v>5.5</v>
      </c>
      <c r="BP15" s="642"/>
      <c r="BQ15" s="642"/>
      <c r="BR15" s="642"/>
      <c r="BS15" s="643" t="s">
        <v>128</v>
      </c>
      <c r="BT15" s="643"/>
      <c r="BU15" s="643"/>
      <c r="BV15" s="643"/>
      <c r="BW15" s="643"/>
      <c r="BX15" s="643"/>
      <c r="BY15" s="643"/>
      <c r="BZ15" s="643"/>
      <c r="CA15" s="643"/>
      <c r="CB15" s="701"/>
      <c r="CD15" s="649" t="s">
        <v>262</v>
      </c>
      <c r="CE15" s="650"/>
      <c r="CF15" s="650"/>
      <c r="CG15" s="650"/>
      <c r="CH15" s="650"/>
      <c r="CI15" s="650"/>
      <c r="CJ15" s="650"/>
      <c r="CK15" s="650"/>
      <c r="CL15" s="650"/>
      <c r="CM15" s="650"/>
      <c r="CN15" s="650"/>
      <c r="CO15" s="650"/>
      <c r="CP15" s="650"/>
      <c r="CQ15" s="651"/>
      <c r="CR15" s="615">
        <v>199503</v>
      </c>
      <c r="CS15" s="616"/>
      <c r="CT15" s="616"/>
      <c r="CU15" s="616"/>
      <c r="CV15" s="616"/>
      <c r="CW15" s="616"/>
      <c r="CX15" s="616"/>
      <c r="CY15" s="617"/>
      <c r="CZ15" s="642">
        <v>5.3</v>
      </c>
      <c r="DA15" s="642"/>
      <c r="DB15" s="642"/>
      <c r="DC15" s="642"/>
      <c r="DD15" s="621" t="s">
        <v>128</v>
      </c>
      <c r="DE15" s="616"/>
      <c r="DF15" s="616"/>
      <c r="DG15" s="616"/>
      <c r="DH15" s="616"/>
      <c r="DI15" s="616"/>
      <c r="DJ15" s="616"/>
      <c r="DK15" s="616"/>
      <c r="DL15" s="616"/>
      <c r="DM15" s="616"/>
      <c r="DN15" s="616"/>
      <c r="DO15" s="616"/>
      <c r="DP15" s="617"/>
      <c r="DQ15" s="621">
        <v>198835</v>
      </c>
      <c r="DR15" s="616"/>
      <c r="DS15" s="616"/>
      <c r="DT15" s="616"/>
      <c r="DU15" s="616"/>
      <c r="DV15" s="616"/>
      <c r="DW15" s="616"/>
      <c r="DX15" s="616"/>
      <c r="DY15" s="616"/>
      <c r="DZ15" s="616"/>
      <c r="EA15" s="616"/>
      <c r="EB15" s="616"/>
      <c r="EC15" s="659"/>
    </row>
    <row r="16" spans="2:143" ht="11.25" customHeight="1" x14ac:dyDescent="0.2">
      <c r="B16" s="612" t="s">
        <v>263</v>
      </c>
      <c r="C16" s="613"/>
      <c r="D16" s="613"/>
      <c r="E16" s="613"/>
      <c r="F16" s="613"/>
      <c r="G16" s="613"/>
      <c r="H16" s="613"/>
      <c r="I16" s="613"/>
      <c r="J16" s="613"/>
      <c r="K16" s="613"/>
      <c r="L16" s="613"/>
      <c r="M16" s="613"/>
      <c r="N16" s="613"/>
      <c r="O16" s="613"/>
      <c r="P16" s="613"/>
      <c r="Q16" s="614"/>
      <c r="R16" s="615">
        <v>3590</v>
      </c>
      <c r="S16" s="616"/>
      <c r="T16" s="616"/>
      <c r="U16" s="616"/>
      <c r="V16" s="616"/>
      <c r="W16" s="616"/>
      <c r="X16" s="616"/>
      <c r="Y16" s="617"/>
      <c r="Z16" s="642">
        <v>0.1</v>
      </c>
      <c r="AA16" s="642"/>
      <c r="AB16" s="642"/>
      <c r="AC16" s="642"/>
      <c r="AD16" s="643">
        <v>3590</v>
      </c>
      <c r="AE16" s="643"/>
      <c r="AF16" s="643"/>
      <c r="AG16" s="643"/>
      <c r="AH16" s="643"/>
      <c r="AI16" s="643"/>
      <c r="AJ16" s="643"/>
      <c r="AK16" s="643"/>
      <c r="AL16" s="618">
        <v>0.2</v>
      </c>
      <c r="AM16" s="619"/>
      <c r="AN16" s="619"/>
      <c r="AO16" s="644"/>
      <c r="AP16" s="612" t="s">
        <v>264</v>
      </c>
      <c r="AQ16" s="613"/>
      <c r="AR16" s="613"/>
      <c r="AS16" s="613"/>
      <c r="AT16" s="613"/>
      <c r="AU16" s="613"/>
      <c r="AV16" s="613"/>
      <c r="AW16" s="613"/>
      <c r="AX16" s="613"/>
      <c r="AY16" s="613"/>
      <c r="AZ16" s="613"/>
      <c r="BA16" s="613"/>
      <c r="BB16" s="613"/>
      <c r="BC16" s="613"/>
      <c r="BD16" s="613"/>
      <c r="BE16" s="613"/>
      <c r="BF16" s="614"/>
      <c r="BG16" s="615" t="s">
        <v>128</v>
      </c>
      <c r="BH16" s="616"/>
      <c r="BI16" s="616"/>
      <c r="BJ16" s="616"/>
      <c r="BK16" s="616"/>
      <c r="BL16" s="616"/>
      <c r="BM16" s="616"/>
      <c r="BN16" s="617"/>
      <c r="BO16" s="642" t="s">
        <v>128</v>
      </c>
      <c r="BP16" s="642"/>
      <c r="BQ16" s="642"/>
      <c r="BR16" s="642"/>
      <c r="BS16" s="643" t="s">
        <v>128</v>
      </c>
      <c r="BT16" s="643"/>
      <c r="BU16" s="643"/>
      <c r="BV16" s="643"/>
      <c r="BW16" s="643"/>
      <c r="BX16" s="643"/>
      <c r="BY16" s="643"/>
      <c r="BZ16" s="643"/>
      <c r="CA16" s="643"/>
      <c r="CB16" s="701"/>
      <c r="CD16" s="649" t="s">
        <v>265</v>
      </c>
      <c r="CE16" s="650"/>
      <c r="CF16" s="650"/>
      <c r="CG16" s="650"/>
      <c r="CH16" s="650"/>
      <c r="CI16" s="650"/>
      <c r="CJ16" s="650"/>
      <c r="CK16" s="650"/>
      <c r="CL16" s="650"/>
      <c r="CM16" s="650"/>
      <c r="CN16" s="650"/>
      <c r="CO16" s="650"/>
      <c r="CP16" s="650"/>
      <c r="CQ16" s="651"/>
      <c r="CR16" s="615">
        <v>18906</v>
      </c>
      <c r="CS16" s="616"/>
      <c r="CT16" s="616"/>
      <c r="CU16" s="616"/>
      <c r="CV16" s="616"/>
      <c r="CW16" s="616"/>
      <c r="CX16" s="616"/>
      <c r="CY16" s="617"/>
      <c r="CZ16" s="642">
        <v>0.5</v>
      </c>
      <c r="DA16" s="642"/>
      <c r="DB16" s="642"/>
      <c r="DC16" s="642"/>
      <c r="DD16" s="621" t="s">
        <v>128</v>
      </c>
      <c r="DE16" s="616"/>
      <c r="DF16" s="616"/>
      <c r="DG16" s="616"/>
      <c r="DH16" s="616"/>
      <c r="DI16" s="616"/>
      <c r="DJ16" s="616"/>
      <c r="DK16" s="616"/>
      <c r="DL16" s="616"/>
      <c r="DM16" s="616"/>
      <c r="DN16" s="616"/>
      <c r="DO16" s="616"/>
      <c r="DP16" s="617"/>
      <c r="DQ16" s="621">
        <v>4077</v>
      </c>
      <c r="DR16" s="616"/>
      <c r="DS16" s="616"/>
      <c r="DT16" s="616"/>
      <c r="DU16" s="616"/>
      <c r="DV16" s="616"/>
      <c r="DW16" s="616"/>
      <c r="DX16" s="616"/>
      <c r="DY16" s="616"/>
      <c r="DZ16" s="616"/>
      <c r="EA16" s="616"/>
      <c r="EB16" s="616"/>
      <c r="EC16" s="659"/>
    </row>
    <row r="17" spans="2:133" ht="11.25" customHeight="1" x14ac:dyDescent="0.2">
      <c r="B17" s="612" t="s">
        <v>266</v>
      </c>
      <c r="C17" s="613"/>
      <c r="D17" s="613"/>
      <c r="E17" s="613"/>
      <c r="F17" s="613"/>
      <c r="G17" s="613"/>
      <c r="H17" s="613"/>
      <c r="I17" s="613"/>
      <c r="J17" s="613"/>
      <c r="K17" s="613"/>
      <c r="L17" s="613"/>
      <c r="M17" s="613"/>
      <c r="N17" s="613"/>
      <c r="O17" s="613"/>
      <c r="P17" s="613"/>
      <c r="Q17" s="614"/>
      <c r="R17" s="615">
        <v>2348</v>
      </c>
      <c r="S17" s="616"/>
      <c r="T17" s="616"/>
      <c r="U17" s="616"/>
      <c r="V17" s="616"/>
      <c r="W17" s="616"/>
      <c r="X17" s="616"/>
      <c r="Y17" s="617"/>
      <c r="Z17" s="642">
        <v>0.1</v>
      </c>
      <c r="AA17" s="642"/>
      <c r="AB17" s="642"/>
      <c r="AC17" s="642"/>
      <c r="AD17" s="643">
        <v>2348</v>
      </c>
      <c r="AE17" s="643"/>
      <c r="AF17" s="643"/>
      <c r="AG17" s="643"/>
      <c r="AH17" s="643"/>
      <c r="AI17" s="643"/>
      <c r="AJ17" s="643"/>
      <c r="AK17" s="643"/>
      <c r="AL17" s="618">
        <v>0.1</v>
      </c>
      <c r="AM17" s="619"/>
      <c r="AN17" s="619"/>
      <c r="AO17" s="644"/>
      <c r="AP17" s="612" t="s">
        <v>267</v>
      </c>
      <c r="AQ17" s="613"/>
      <c r="AR17" s="613"/>
      <c r="AS17" s="613"/>
      <c r="AT17" s="613"/>
      <c r="AU17" s="613"/>
      <c r="AV17" s="613"/>
      <c r="AW17" s="613"/>
      <c r="AX17" s="613"/>
      <c r="AY17" s="613"/>
      <c r="AZ17" s="613"/>
      <c r="BA17" s="613"/>
      <c r="BB17" s="613"/>
      <c r="BC17" s="613"/>
      <c r="BD17" s="613"/>
      <c r="BE17" s="613"/>
      <c r="BF17" s="614"/>
      <c r="BG17" s="615" t="s">
        <v>128</v>
      </c>
      <c r="BH17" s="616"/>
      <c r="BI17" s="616"/>
      <c r="BJ17" s="616"/>
      <c r="BK17" s="616"/>
      <c r="BL17" s="616"/>
      <c r="BM17" s="616"/>
      <c r="BN17" s="617"/>
      <c r="BO17" s="642" t="s">
        <v>128</v>
      </c>
      <c r="BP17" s="642"/>
      <c r="BQ17" s="642"/>
      <c r="BR17" s="642"/>
      <c r="BS17" s="643" t="s">
        <v>128</v>
      </c>
      <c r="BT17" s="643"/>
      <c r="BU17" s="643"/>
      <c r="BV17" s="643"/>
      <c r="BW17" s="643"/>
      <c r="BX17" s="643"/>
      <c r="BY17" s="643"/>
      <c r="BZ17" s="643"/>
      <c r="CA17" s="643"/>
      <c r="CB17" s="701"/>
      <c r="CD17" s="649" t="s">
        <v>268</v>
      </c>
      <c r="CE17" s="650"/>
      <c r="CF17" s="650"/>
      <c r="CG17" s="650"/>
      <c r="CH17" s="650"/>
      <c r="CI17" s="650"/>
      <c r="CJ17" s="650"/>
      <c r="CK17" s="650"/>
      <c r="CL17" s="650"/>
      <c r="CM17" s="650"/>
      <c r="CN17" s="650"/>
      <c r="CO17" s="650"/>
      <c r="CP17" s="650"/>
      <c r="CQ17" s="651"/>
      <c r="CR17" s="615">
        <v>357217</v>
      </c>
      <c r="CS17" s="616"/>
      <c r="CT17" s="616"/>
      <c r="CU17" s="616"/>
      <c r="CV17" s="616"/>
      <c r="CW17" s="616"/>
      <c r="CX17" s="616"/>
      <c r="CY17" s="617"/>
      <c r="CZ17" s="642">
        <v>9.4</v>
      </c>
      <c r="DA17" s="642"/>
      <c r="DB17" s="642"/>
      <c r="DC17" s="642"/>
      <c r="DD17" s="621" t="s">
        <v>128</v>
      </c>
      <c r="DE17" s="616"/>
      <c r="DF17" s="616"/>
      <c r="DG17" s="616"/>
      <c r="DH17" s="616"/>
      <c r="DI17" s="616"/>
      <c r="DJ17" s="616"/>
      <c r="DK17" s="616"/>
      <c r="DL17" s="616"/>
      <c r="DM17" s="616"/>
      <c r="DN17" s="616"/>
      <c r="DO17" s="616"/>
      <c r="DP17" s="617"/>
      <c r="DQ17" s="621">
        <v>355855</v>
      </c>
      <c r="DR17" s="616"/>
      <c r="DS17" s="616"/>
      <c r="DT17" s="616"/>
      <c r="DU17" s="616"/>
      <c r="DV17" s="616"/>
      <c r="DW17" s="616"/>
      <c r="DX17" s="616"/>
      <c r="DY17" s="616"/>
      <c r="DZ17" s="616"/>
      <c r="EA17" s="616"/>
      <c r="EB17" s="616"/>
      <c r="EC17" s="659"/>
    </row>
    <row r="18" spans="2:133" ht="11.25" customHeight="1" x14ac:dyDescent="0.2">
      <c r="B18" s="612" t="s">
        <v>269</v>
      </c>
      <c r="C18" s="613"/>
      <c r="D18" s="613"/>
      <c r="E18" s="613"/>
      <c r="F18" s="613"/>
      <c r="G18" s="613"/>
      <c r="H18" s="613"/>
      <c r="I18" s="613"/>
      <c r="J18" s="613"/>
      <c r="K18" s="613"/>
      <c r="L18" s="613"/>
      <c r="M18" s="613"/>
      <c r="N18" s="613"/>
      <c r="O18" s="613"/>
      <c r="P18" s="613"/>
      <c r="Q18" s="614"/>
      <c r="R18" s="615">
        <v>5628</v>
      </c>
      <c r="S18" s="616"/>
      <c r="T18" s="616"/>
      <c r="U18" s="616"/>
      <c r="V18" s="616"/>
      <c r="W18" s="616"/>
      <c r="X18" s="616"/>
      <c r="Y18" s="617"/>
      <c r="Z18" s="642">
        <v>0.1</v>
      </c>
      <c r="AA18" s="642"/>
      <c r="AB18" s="642"/>
      <c r="AC18" s="642"/>
      <c r="AD18" s="643">
        <v>5628</v>
      </c>
      <c r="AE18" s="643"/>
      <c r="AF18" s="643"/>
      <c r="AG18" s="643"/>
      <c r="AH18" s="643"/>
      <c r="AI18" s="643"/>
      <c r="AJ18" s="643"/>
      <c r="AK18" s="643"/>
      <c r="AL18" s="618">
        <v>0.20000000298023224</v>
      </c>
      <c r="AM18" s="619"/>
      <c r="AN18" s="619"/>
      <c r="AO18" s="644"/>
      <c r="AP18" s="612" t="s">
        <v>270</v>
      </c>
      <c r="AQ18" s="613"/>
      <c r="AR18" s="613"/>
      <c r="AS18" s="613"/>
      <c r="AT18" s="613"/>
      <c r="AU18" s="613"/>
      <c r="AV18" s="613"/>
      <c r="AW18" s="613"/>
      <c r="AX18" s="613"/>
      <c r="AY18" s="613"/>
      <c r="AZ18" s="613"/>
      <c r="BA18" s="613"/>
      <c r="BB18" s="613"/>
      <c r="BC18" s="613"/>
      <c r="BD18" s="613"/>
      <c r="BE18" s="613"/>
      <c r="BF18" s="614"/>
      <c r="BG18" s="615" t="s">
        <v>128</v>
      </c>
      <c r="BH18" s="616"/>
      <c r="BI18" s="616"/>
      <c r="BJ18" s="616"/>
      <c r="BK18" s="616"/>
      <c r="BL18" s="616"/>
      <c r="BM18" s="616"/>
      <c r="BN18" s="617"/>
      <c r="BO18" s="642" t="s">
        <v>128</v>
      </c>
      <c r="BP18" s="642"/>
      <c r="BQ18" s="642"/>
      <c r="BR18" s="642"/>
      <c r="BS18" s="643" t="s">
        <v>128</v>
      </c>
      <c r="BT18" s="643"/>
      <c r="BU18" s="643"/>
      <c r="BV18" s="643"/>
      <c r="BW18" s="643"/>
      <c r="BX18" s="643"/>
      <c r="BY18" s="643"/>
      <c r="BZ18" s="643"/>
      <c r="CA18" s="643"/>
      <c r="CB18" s="701"/>
      <c r="CD18" s="649" t="s">
        <v>271</v>
      </c>
      <c r="CE18" s="650"/>
      <c r="CF18" s="650"/>
      <c r="CG18" s="650"/>
      <c r="CH18" s="650"/>
      <c r="CI18" s="650"/>
      <c r="CJ18" s="650"/>
      <c r="CK18" s="650"/>
      <c r="CL18" s="650"/>
      <c r="CM18" s="650"/>
      <c r="CN18" s="650"/>
      <c r="CO18" s="650"/>
      <c r="CP18" s="650"/>
      <c r="CQ18" s="651"/>
      <c r="CR18" s="615" t="s">
        <v>128</v>
      </c>
      <c r="CS18" s="616"/>
      <c r="CT18" s="616"/>
      <c r="CU18" s="616"/>
      <c r="CV18" s="616"/>
      <c r="CW18" s="616"/>
      <c r="CX18" s="616"/>
      <c r="CY18" s="617"/>
      <c r="CZ18" s="642" t="s">
        <v>128</v>
      </c>
      <c r="DA18" s="642"/>
      <c r="DB18" s="642"/>
      <c r="DC18" s="642"/>
      <c r="DD18" s="621" t="s">
        <v>128</v>
      </c>
      <c r="DE18" s="616"/>
      <c r="DF18" s="616"/>
      <c r="DG18" s="616"/>
      <c r="DH18" s="616"/>
      <c r="DI18" s="616"/>
      <c r="DJ18" s="616"/>
      <c r="DK18" s="616"/>
      <c r="DL18" s="616"/>
      <c r="DM18" s="616"/>
      <c r="DN18" s="616"/>
      <c r="DO18" s="616"/>
      <c r="DP18" s="617"/>
      <c r="DQ18" s="621" t="s">
        <v>128</v>
      </c>
      <c r="DR18" s="616"/>
      <c r="DS18" s="616"/>
      <c r="DT18" s="616"/>
      <c r="DU18" s="616"/>
      <c r="DV18" s="616"/>
      <c r="DW18" s="616"/>
      <c r="DX18" s="616"/>
      <c r="DY18" s="616"/>
      <c r="DZ18" s="616"/>
      <c r="EA18" s="616"/>
      <c r="EB18" s="616"/>
      <c r="EC18" s="659"/>
    </row>
    <row r="19" spans="2:133" ht="11.25" customHeight="1" x14ac:dyDescent="0.2">
      <c r="B19" s="612" t="s">
        <v>272</v>
      </c>
      <c r="C19" s="613"/>
      <c r="D19" s="613"/>
      <c r="E19" s="613"/>
      <c r="F19" s="613"/>
      <c r="G19" s="613"/>
      <c r="H19" s="613"/>
      <c r="I19" s="613"/>
      <c r="J19" s="613"/>
      <c r="K19" s="613"/>
      <c r="L19" s="613"/>
      <c r="M19" s="613"/>
      <c r="N19" s="613"/>
      <c r="O19" s="613"/>
      <c r="P19" s="613"/>
      <c r="Q19" s="614"/>
      <c r="R19" s="615">
        <v>667</v>
      </c>
      <c r="S19" s="616"/>
      <c r="T19" s="616"/>
      <c r="U19" s="616"/>
      <c r="V19" s="616"/>
      <c r="W19" s="616"/>
      <c r="X19" s="616"/>
      <c r="Y19" s="617"/>
      <c r="Z19" s="642">
        <v>0</v>
      </c>
      <c r="AA19" s="642"/>
      <c r="AB19" s="642"/>
      <c r="AC19" s="642"/>
      <c r="AD19" s="643">
        <v>667</v>
      </c>
      <c r="AE19" s="643"/>
      <c r="AF19" s="643"/>
      <c r="AG19" s="643"/>
      <c r="AH19" s="643"/>
      <c r="AI19" s="643"/>
      <c r="AJ19" s="643"/>
      <c r="AK19" s="643"/>
      <c r="AL19" s="618">
        <v>0</v>
      </c>
      <c r="AM19" s="619"/>
      <c r="AN19" s="619"/>
      <c r="AO19" s="644"/>
      <c r="AP19" s="612" t="s">
        <v>273</v>
      </c>
      <c r="AQ19" s="613"/>
      <c r="AR19" s="613"/>
      <c r="AS19" s="613"/>
      <c r="AT19" s="613"/>
      <c r="AU19" s="613"/>
      <c r="AV19" s="613"/>
      <c r="AW19" s="613"/>
      <c r="AX19" s="613"/>
      <c r="AY19" s="613"/>
      <c r="AZ19" s="613"/>
      <c r="BA19" s="613"/>
      <c r="BB19" s="613"/>
      <c r="BC19" s="613"/>
      <c r="BD19" s="613"/>
      <c r="BE19" s="613"/>
      <c r="BF19" s="614"/>
      <c r="BG19" s="615" t="s">
        <v>128</v>
      </c>
      <c r="BH19" s="616"/>
      <c r="BI19" s="616"/>
      <c r="BJ19" s="616"/>
      <c r="BK19" s="616"/>
      <c r="BL19" s="616"/>
      <c r="BM19" s="616"/>
      <c r="BN19" s="617"/>
      <c r="BO19" s="642" t="s">
        <v>128</v>
      </c>
      <c r="BP19" s="642"/>
      <c r="BQ19" s="642"/>
      <c r="BR19" s="642"/>
      <c r="BS19" s="643" t="s">
        <v>128</v>
      </c>
      <c r="BT19" s="643"/>
      <c r="BU19" s="643"/>
      <c r="BV19" s="643"/>
      <c r="BW19" s="643"/>
      <c r="BX19" s="643"/>
      <c r="BY19" s="643"/>
      <c r="BZ19" s="643"/>
      <c r="CA19" s="643"/>
      <c r="CB19" s="701"/>
      <c r="CD19" s="649" t="s">
        <v>274</v>
      </c>
      <c r="CE19" s="650"/>
      <c r="CF19" s="650"/>
      <c r="CG19" s="650"/>
      <c r="CH19" s="650"/>
      <c r="CI19" s="650"/>
      <c r="CJ19" s="650"/>
      <c r="CK19" s="650"/>
      <c r="CL19" s="650"/>
      <c r="CM19" s="650"/>
      <c r="CN19" s="650"/>
      <c r="CO19" s="650"/>
      <c r="CP19" s="650"/>
      <c r="CQ19" s="651"/>
      <c r="CR19" s="615" t="s">
        <v>128</v>
      </c>
      <c r="CS19" s="616"/>
      <c r="CT19" s="616"/>
      <c r="CU19" s="616"/>
      <c r="CV19" s="616"/>
      <c r="CW19" s="616"/>
      <c r="CX19" s="616"/>
      <c r="CY19" s="617"/>
      <c r="CZ19" s="642" t="s">
        <v>128</v>
      </c>
      <c r="DA19" s="642"/>
      <c r="DB19" s="642"/>
      <c r="DC19" s="642"/>
      <c r="DD19" s="621" t="s">
        <v>128</v>
      </c>
      <c r="DE19" s="616"/>
      <c r="DF19" s="616"/>
      <c r="DG19" s="616"/>
      <c r="DH19" s="616"/>
      <c r="DI19" s="616"/>
      <c r="DJ19" s="616"/>
      <c r="DK19" s="616"/>
      <c r="DL19" s="616"/>
      <c r="DM19" s="616"/>
      <c r="DN19" s="616"/>
      <c r="DO19" s="616"/>
      <c r="DP19" s="617"/>
      <c r="DQ19" s="621" t="s">
        <v>128</v>
      </c>
      <c r="DR19" s="616"/>
      <c r="DS19" s="616"/>
      <c r="DT19" s="616"/>
      <c r="DU19" s="616"/>
      <c r="DV19" s="616"/>
      <c r="DW19" s="616"/>
      <c r="DX19" s="616"/>
      <c r="DY19" s="616"/>
      <c r="DZ19" s="616"/>
      <c r="EA19" s="616"/>
      <c r="EB19" s="616"/>
      <c r="EC19" s="659"/>
    </row>
    <row r="20" spans="2:133" ht="11.25" customHeight="1" x14ac:dyDescent="0.2">
      <c r="B20" s="612" t="s">
        <v>275</v>
      </c>
      <c r="C20" s="613"/>
      <c r="D20" s="613"/>
      <c r="E20" s="613"/>
      <c r="F20" s="613"/>
      <c r="G20" s="613"/>
      <c r="H20" s="613"/>
      <c r="I20" s="613"/>
      <c r="J20" s="613"/>
      <c r="K20" s="613"/>
      <c r="L20" s="613"/>
      <c r="M20" s="613"/>
      <c r="N20" s="613"/>
      <c r="O20" s="613"/>
      <c r="P20" s="613"/>
      <c r="Q20" s="614"/>
      <c r="R20" s="615">
        <v>1282</v>
      </c>
      <c r="S20" s="616"/>
      <c r="T20" s="616"/>
      <c r="U20" s="616"/>
      <c r="V20" s="616"/>
      <c r="W20" s="616"/>
      <c r="X20" s="616"/>
      <c r="Y20" s="617"/>
      <c r="Z20" s="642">
        <v>0</v>
      </c>
      <c r="AA20" s="642"/>
      <c r="AB20" s="642"/>
      <c r="AC20" s="642"/>
      <c r="AD20" s="643">
        <v>1282</v>
      </c>
      <c r="AE20" s="643"/>
      <c r="AF20" s="643"/>
      <c r="AG20" s="643"/>
      <c r="AH20" s="643"/>
      <c r="AI20" s="643"/>
      <c r="AJ20" s="643"/>
      <c r="AK20" s="643"/>
      <c r="AL20" s="618">
        <v>0.1</v>
      </c>
      <c r="AM20" s="619"/>
      <c r="AN20" s="619"/>
      <c r="AO20" s="644"/>
      <c r="AP20" s="612" t="s">
        <v>276</v>
      </c>
      <c r="AQ20" s="613"/>
      <c r="AR20" s="613"/>
      <c r="AS20" s="613"/>
      <c r="AT20" s="613"/>
      <c r="AU20" s="613"/>
      <c r="AV20" s="613"/>
      <c r="AW20" s="613"/>
      <c r="AX20" s="613"/>
      <c r="AY20" s="613"/>
      <c r="AZ20" s="613"/>
      <c r="BA20" s="613"/>
      <c r="BB20" s="613"/>
      <c r="BC20" s="613"/>
      <c r="BD20" s="613"/>
      <c r="BE20" s="613"/>
      <c r="BF20" s="614"/>
      <c r="BG20" s="615" t="s">
        <v>128</v>
      </c>
      <c r="BH20" s="616"/>
      <c r="BI20" s="616"/>
      <c r="BJ20" s="616"/>
      <c r="BK20" s="616"/>
      <c r="BL20" s="616"/>
      <c r="BM20" s="616"/>
      <c r="BN20" s="617"/>
      <c r="BO20" s="642" t="s">
        <v>128</v>
      </c>
      <c r="BP20" s="642"/>
      <c r="BQ20" s="642"/>
      <c r="BR20" s="642"/>
      <c r="BS20" s="643" t="s">
        <v>128</v>
      </c>
      <c r="BT20" s="643"/>
      <c r="BU20" s="643"/>
      <c r="BV20" s="643"/>
      <c r="BW20" s="643"/>
      <c r="BX20" s="643"/>
      <c r="BY20" s="643"/>
      <c r="BZ20" s="643"/>
      <c r="CA20" s="643"/>
      <c r="CB20" s="701"/>
      <c r="CD20" s="649" t="s">
        <v>277</v>
      </c>
      <c r="CE20" s="650"/>
      <c r="CF20" s="650"/>
      <c r="CG20" s="650"/>
      <c r="CH20" s="650"/>
      <c r="CI20" s="650"/>
      <c r="CJ20" s="650"/>
      <c r="CK20" s="650"/>
      <c r="CL20" s="650"/>
      <c r="CM20" s="650"/>
      <c r="CN20" s="650"/>
      <c r="CO20" s="650"/>
      <c r="CP20" s="650"/>
      <c r="CQ20" s="651"/>
      <c r="CR20" s="615">
        <v>3781490</v>
      </c>
      <c r="CS20" s="616"/>
      <c r="CT20" s="616"/>
      <c r="CU20" s="616"/>
      <c r="CV20" s="616"/>
      <c r="CW20" s="616"/>
      <c r="CX20" s="616"/>
      <c r="CY20" s="617"/>
      <c r="CZ20" s="642">
        <v>100</v>
      </c>
      <c r="DA20" s="642"/>
      <c r="DB20" s="642"/>
      <c r="DC20" s="642"/>
      <c r="DD20" s="621">
        <v>410328</v>
      </c>
      <c r="DE20" s="616"/>
      <c r="DF20" s="616"/>
      <c r="DG20" s="616"/>
      <c r="DH20" s="616"/>
      <c r="DI20" s="616"/>
      <c r="DJ20" s="616"/>
      <c r="DK20" s="616"/>
      <c r="DL20" s="616"/>
      <c r="DM20" s="616"/>
      <c r="DN20" s="616"/>
      <c r="DO20" s="616"/>
      <c r="DP20" s="617"/>
      <c r="DQ20" s="621">
        <v>2776016</v>
      </c>
      <c r="DR20" s="616"/>
      <c r="DS20" s="616"/>
      <c r="DT20" s="616"/>
      <c r="DU20" s="616"/>
      <c r="DV20" s="616"/>
      <c r="DW20" s="616"/>
      <c r="DX20" s="616"/>
      <c r="DY20" s="616"/>
      <c r="DZ20" s="616"/>
      <c r="EA20" s="616"/>
      <c r="EB20" s="616"/>
      <c r="EC20" s="659"/>
    </row>
    <row r="21" spans="2:133" ht="11.25" customHeight="1" x14ac:dyDescent="0.2">
      <c r="B21" s="612" t="s">
        <v>278</v>
      </c>
      <c r="C21" s="613"/>
      <c r="D21" s="613"/>
      <c r="E21" s="613"/>
      <c r="F21" s="613"/>
      <c r="G21" s="613"/>
      <c r="H21" s="613"/>
      <c r="I21" s="613"/>
      <c r="J21" s="613"/>
      <c r="K21" s="613"/>
      <c r="L21" s="613"/>
      <c r="M21" s="613"/>
      <c r="N21" s="613"/>
      <c r="O21" s="613"/>
      <c r="P21" s="613"/>
      <c r="Q21" s="614"/>
      <c r="R21" s="615">
        <v>407</v>
      </c>
      <c r="S21" s="616"/>
      <c r="T21" s="616"/>
      <c r="U21" s="616"/>
      <c r="V21" s="616"/>
      <c r="W21" s="616"/>
      <c r="X21" s="616"/>
      <c r="Y21" s="617"/>
      <c r="Z21" s="642">
        <v>0</v>
      </c>
      <c r="AA21" s="642"/>
      <c r="AB21" s="642"/>
      <c r="AC21" s="642"/>
      <c r="AD21" s="643">
        <v>407</v>
      </c>
      <c r="AE21" s="643"/>
      <c r="AF21" s="643"/>
      <c r="AG21" s="643"/>
      <c r="AH21" s="643"/>
      <c r="AI21" s="643"/>
      <c r="AJ21" s="643"/>
      <c r="AK21" s="643"/>
      <c r="AL21" s="618">
        <v>0</v>
      </c>
      <c r="AM21" s="619"/>
      <c r="AN21" s="619"/>
      <c r="AO21" s="644"/>
      <c r="AP21" s="708" t="s">
        <v>279</v>
      </c>
      <c r="AQ21" s="715"/>
      <c r="AR21" s="715"/>
      <c r="AS21" s="715"/>
      <c r="AT21" s="715"/>
      <c r="AU21" s="715"/>
      <c r="AV21" s="715"/>
      <c r="AW21" s="715"/>
      <c r="AX21" s="715"/>
      <c r="AY21" s="715"/>
      <c r="AZ21" s="715"/>
      <c r="BA21" s="715"/>
      <c r="BB21" s="715"/>
      <c r="BC21" s="715"/>
      <c r="BD21" s="715"/>
      <c r="BE21" s="715"/>
      <c r="BF21" s="710"/>
      <c r="BG21" s="615" t="s">
        <v>128</v>
      </c>
      <c r="BH21" s="616"/>
      <c r="BI21" s="616"/>
      <c r="BJ21" s="616"/>
      <c r="BK21" s="616"/>
      <c r="BL21" s="616"/>
      <c r="BM21" s="616"/>
      <c r="BN21" s="617"/>
      <c r="BO21" s="642" t="s">
        <v>128</v>
      </c>
      <c r="BP21" s="642"/>
      <c r="BQ21" s="642"/>
      <c r="BR21" s="642"/>
      <c r="BS21" s="643" t="s">
        <v>128</v>
      </c>
      <c r="BT21" s="643"/>
      <c r="BU21" s="643"/>
      <c r="BV21" s="643"/>
      <c r="BW21" s="643"/>
      <c r="BX21" s="643"/>
      <c r="BY21" s="643"/>
      <c r="BZ21" s="643"/>
      <c r="CA21" s="643"/>
      <c r="CB21" s="701"/>
      <c r="CD21" s="720"/>
      <c r="CE21" s="646"/>
      <c r="CF21" s="646"/>
      <c r="CG21" s="646"/>
      <c r="CH21" s="646"/>
      <c r="CI21" s="646"/>
      <c r="CJ21" s="646"/>
      <c r="CK21" s="646"/>
      <c r="CL21" s="646"/>
      <c r="CM21" s="646"/>
      <c r="CN21" s="646"/>
      <c r="CO21" s="646"/>
      <c r="CP21" s="646"/>
      <c r="CQ21" s="647"/>
      <c r="CR21" s="721"/>
      <c r="CS21" s="722"/>
      <c r="CT21" s="722"/>
      <c r="CU21" s="722"/>
      <c r="CV21" s="722"/>
      <c r="CW21" s="722"/>
      <c r="CX21" s="722"/>
      <c r="CY21" s="723"/>
      <c r="CZ21" s="724"/>
      <c r="DA21" s="724"/>
      <c r="DB21" s="724"/>
      <c r="DC21" s="724"/>
      <c r="DD21" s="725"/>
      <c r="DE21" s="722"/>
      <c r="DF21" s="722"/>
      <c r="DG21" s="722"/>
      <c r="DH21" s="722"/>
      <c r="DI21" s="722"/>
      <c r="DJ21" s="722"/>
      <c r="DK21" s="722"/>
      <c r="DL21" s="722"/>
      <c r="DM21" s="722"/>
      <c r="DN21" s="722"/>
      <c r="DO21" s="722"/>
      <c r="DP21" s="723"/>
      <c r="DQ21" s="725"/>
      <c r="DR21" s="722"/>
      <c r="DS21" s="722"/>
      <c r="DT21" s="722"/>
      <c r="DU21" s="722"/>
      <c r="DV21" s="722"/>
      <c r="DW21" s="722"/>
      <c r="DX21" s="722"/>
      <c r="DY21" s="722"/>
      <c r="DZ21" s="722"/>
      <c r="EA21" s="722"/>
      <c r="EB21" s="722"/>
      <c r="EC21" s="729"/>
    </row>
    <row r="22" spans="2:133" ht="11.25" customHeight="1" x14ac:dyDescent="0.2">
      <c r="B22" s="678" t="s">
        <v>280</v>
      </c>
      <c r="C22" s="679"/>
      <c r="D22" s="679"/>
      <c r="E22" s="679"/>
      <c r="F22" s="679"/>
      <c r="G22" s="679"/>
      <c r="H22" s="679"/>
      <c r="I22" s="679"/>
      <c r="J22" s="679"/>
      <c r="K22" s="679"/>
      <c r="L22" s="679"/>
      <c r="M22" s="679"/>
      <c r="N22" s="679"/>
      <c r="O22" s="679"/>
      <c r="P22" s="679"/>
      <c r="Q22" s="680"/>
      <c r="R22" s="615">
        <v>3272</v>
      </c>
      <c r="S22" s="616"/>
      <c r="T22" s="616"/>
      <c r="U22" s="616"/>
      <c r="V22" s="616"/>
      <c r="W22" s="616"/>
      <c r="X22" s="616"/>
      <c r="Y22" s="617"/>
      <c r="Z22" s="642">
        <v>0.1</v>
      </c>
      <c r="AA22" s="642"/>
      <c r="AB22" s="642"/>
      <c r="AC22" s="642"/>
      <c r="AD22" s="643">
        <v>3272</v>
      </c>
      <c r="AE22" s="643"/>
      <c r="AF22" s="643"/>
      <c r="AG22" s="643"/>
      <c r="AH22" s="643"/>
      <c r="AI22" s="643"/>
      <c r="AJ22" s="643"/>
      <c r="AK22" s="643"/>
      <c r="AL22" s="618">
        <v>0.10000000149011612</v>
      </c>
      <c r="AM22" s="619"/>
      <c r="AN22" s="619"/>
      <c r="AO22" s="644"/>
      <c r="AP22" s="708" t="s">
        <v>281</v>
      </c>
      <c r="AQ22" s="715"/>
      <c r="AR22" s="715"/>
      <c r="AS22" s="715"/>
      <c r="AT22" s="715"/>
      <c r="AU22" s="715"/>
      <c r="AV22" s="715"/>
      <c r="AW22" s="715"/>
      <c r="AX22" s="715"/>
      <c r="AY22" s="715"/>
      <c r="AZ22" s="715"/>
      <c r="BA22" s="715"/>
      <c r="BB22" s="715"/>
      <c r="BC22" s="715"/>
      <c r="BD22" s="715"/>
      <c r="BE22" s="715"/>
      <c r="BF22" s="710"/>
      <c r="BG22" s="615" t="s">
        <v>128</v>
      </c>
      <c r="BH22" s="616"/>
      <c r="BI22" s="616"/>
      <c r="BJ22" s="616"/>
      <c r="BK22" s="616"/>
      <c r="BL22" s="616"/>
      <c r="BM22" s="616"/>
      <c r="BN22" s="617"/>
      <c r="BO22" s="642" t="s">
        <v>128</v>
      </c>
      <c r="BP22" s="642"/>
      <c r="BQ22" s="642"/>
      <c r="BR22" s="642"/>
      <c r="BS22" s="643" t="s">
        <v>128</v>
      </c>
      <c r="BT22" s="643"/>
      <c r="BU22" s="643"/>
      <c r="BV22" s="643"/>
      <c r="BW22" s="643"/>
      <c r="BX22" s="643"/>
      <c r="BY22" s="643"/>
      <c r="BZ22" s="643"/>
      <c r="CA22" s="643"/>
      <c r="CB22" s="701"/>
      <c r="CD22" s="717" t="s">
        <v>282</v>
      </c>
      <c r="CE22" s="718"/>
      <c r="CF22" s="718"/>
      <c r="CG22" s="718"/>
      <c r="CH22" s="718"/>
      <c r="CI22" s="718"/>
      <c r="CJ22" s="718"/>
      <c r="CK22" s="718"/>
      <c r="CL22" s="718"/>
      <c r="CM22" s="718"/>
      <c r="CN22" s="718"/>
      <c r="CO22" s="718"/>
      <c r="CP22" s="718"/>
      <c r="CQ22" s="718"/>
      <c r="CR22" s="718"/>
      <c r="CS22" s="718"/>
      <c r="CT22" s="718"/>
      <c r="CU22" s="718"/>
      <c r="CV22" s="718"/>
      <c r="CW22" s="718"/>
      <c r="CX22" s="718"/>
      <c r="CY22" s="718"/>
      <c r="CZ22" s="718"/>
      <c r="DA22" s="718"/>
      <c r="DB22" s="718"/>
      <c r="DC22" s="718"/>
      <c r="DD22" s="718"/>
      <c r="DE22" s="718"/>
      <c r="DF22" s="718"/>
      <c r="DG22" s="718"/>
      <c r="DH22" s="718"/>
      <c r="DI22" s="718"/>
      <c r="DJ22" s="718"/>
      <c r="DK22" s="718"/>
      <c r="DL22" s="718"/>
      <c r="DM22" s="718"/>
      <c r="DN22" s="718"/>
      <c r="DO22" s="718"/>
      <c r="DP22" s="718"/>
      <c r="DQ22" s="718"/>
      <c r="DR22" s="718"/>
      <c r="DS22" s="718"/>
      <c r="DT22" s="718"/>
      <c r="DU22" s="718"/>
      <c r="DV22" s="718"/>
      <c r="DW22" s="718"/>
      <c r="DX22" s="718"/>
      <c r="DY22" s="718"/>
      <c r="DZ22" s="718"/>
      <c r="EA22" s="718"/>
      <c r="EB22" s="718"/>
      <c r="EC22" s="719"/>
    </row>
    <row r="23" spans="2:133" ht="11.25" customHeight="1" x14ac:dyDescent="0.2">
      <c r="B23" s="612" t="s">
        <v>283</v>
      </c>
      <c r="C23" s="613"/>
      <c r="D23" s="613"/>
      <c r="E23" s="613"/>
      <c r="F23" s="613"/>
      <c r="G23" s="613"/>
      <c r="H23" s="613"/>
      <c r="I23" s="613"/>
      <c r="J23" s="613"/>
      <c r="K23" s="613"/>
      <c r="L23" s="613"/>
      <c r="M23" s="613"/>
      <c r="N23" s="613"/>
      <c r="O23" s="613"/>
      <c r="P23" s="613"/>
      <c r="Q23" s="614"/>
      <c r="R23" s="615">
        <v>1995965</v>
      </c>
      <c r="S23" s="616"/>
      <c r="T23" s="616"/>
      <c r="U23" s="616"/>
      <c r="V23" s="616"/>
      <c r="W23" s="616"/>
      <c r="X23" s="616"/>
      <c r="Y23" s="617"/>
      <c r="Z23" s="642">
        <v>52</v>
      </c>
      <c r="AA23" s="642"/>
      <c r="AB23" s="642"/>
      <c r="AC23" s="642"/>
      <c r="AD23" s="643">
        <v>1805456</v>
      </c>
      <c r="AE23" s="643"/>
      <c r="AF23" s="643"/>
      <c r="AG23" s="643"/>
      <c r="AH23" s="643"/>
      <c r="AI23" s="643"/>
      <c r="AJ23" s="643"/>
      <c r="AK23" s="643"/>
      <c r="AL23" s="618">
        <v>78</v>
      </c>
      <c r="AM23" s="619"/>
      <c r="AN23" s="619"/>
      <c r="AO23" s="644"/>
      <c r="AP23" s="708" t="s">
        <v>284</v>
      </c>
      <c r="AQ23" s="715"/>
      <c r="AR23" s="715"/>
      <c r="AS23" s="715"/>
      <c r="AT23" s="715"/>
      <c r="AU23" s="715"/>
      <c r="AV23" s="715"/>
      <c r="AW23" s="715"/>
      <c r="AX23" s="715"/>
      <c r="AY23" s="715"/>
      <c r="AZ23" s="715"/>
      <c r="BA23" s="715"/>
      <c r="BB23" s="715"/>
      <c r="BC23" s="715"/>
      <c r="BD23" s="715"/>
      <c r="BE23" s="715"/>
      <c r="BF23" s="710"/>
      <c r="BG23" s="615" t="s">
        <v>128</v>
      </c>
      <c r="BH23" s="616"/>
      <c r="BI23" s="616"/>
      <c r="BJ23" s="616"/>
      <c r="BK23" s="616"/>
      <c r="BL23" s="616"/>
      <c r="BM23" s="616"/>
      <c r="BN23" s="617"/>
      <c r="BO23" s="642" t="s">
        <v>128</v>
      </c>
      <c r="BP23" s="642"/>
      <c r="BQ23" s="642"/>
      <c r="BR23" s="642"/>
      <c r="BS23" s="643" t="s">
        <v>128</v>
      </c>
      <c r="BT23" s="643"/>
      <c r="BU23" s="643"/>
      <c r="BV23" s="643"/>
      <c r="BW23" s="643"/>
      <c r="BX23" s="643"/>
      <c r="BY23" s="643"/>
      <c r="BZ23" s="643"/>
      <c r="CA23" s="643"/>
      <c r="CB23" s="701"/>
      <c r="CD23" s="717" t="s">
        <v>224</v>
      </c>
      <c r="CE23" s="718"/>
      <c r="CF23" s="718"/>
      <c r="CG23" s="718"/>
      <c r="CH23" s="718"/>
      <c r="CI23" s="718"/>
      <c r="CJ23" s="718"/>
      <c r="CK23" s="718"/>
      <c r="CL23" s="718"/>
      <c r="CM23" s="718"/>
      <c r="CN23" s="718"/>
      <c r="CO23" s="718"/>
      <c r="CP23" s="718"/>
      <c r="CQ23" s="719"/>
      <c r="CR23" s="717" t="s">
        <v>285</v>
      </c>
      <c r="CS23" s="718"/>
      <c r="CT23" s="718"/>
      <c r="CU23" s="718"/>
      <c r="CV23" s="718"/>
      <c r="CW23" s="718"/>
      <c r="CX23" s="718"/>
      <c r="CY23" s="719"/>
      <c r="CZ23" s="717" t="s">
        <v>286</v>
      </c>
      <c r="DA23" s="718"/>
      <c r="DB23" s="718"/>
      <c r="DC23" s="719"/>
      <c r="DD23" s="717" t="s">
        <v>287</v>
      </c>
      <c r="DE23" s="718"/>
      <c r="DF23" s="718"/>
      <c r="DG23" s="718"/>
      <c r="DH23" s="718"/>
      <c r="DI23" s="718"/>
      <c r="DJ23" s="718"/>
      <c r="DK23" s="719"/>
      <c r="DL23" s="726" t="s">
        <v>288</v>
      </c>
      <c r="DM23" s="727"/>
      <c r="DN23" s="727"/>
      <c r="DO23" s="727"/>
      <c r="DP23" s="727"/>
      <c r="DQ23" s="727"/>
      <c r="DR23" s="727"/>
      <c r="DS23" s="727"/>
      <c r="DT23" s="727"/>
      <c r="DU23" s="727"/>
      <c r="DV23" s="728"/>
      <c r="DW23" s="717" t="s">
        <v>289</v>
      </c>
      <c r="DX23" s="718"/>
      <c r="DY23" s="718"/>
      <c r="DZ23" s="718"/>
      <c r="EA23" s="718"/>
      <c r="EB23" s="718"/>
      <c r="EC23" s="719"/>
    </row>
    <row r="24" spans="2:133" ht="11.25" customHeight="1" x14ac:dyDescent="0.2">
      <c r="B24" s="612" t="s">
        <v>290</v>
      </c>
      <c r="C24" s="613"/>
      <c r="D24" s="613"/>
      <c r="E24" s="613"/>
      <c r="F24" s="613"/>
      <c r="G24" s="613"/>
      <c r="H24" s="613"/>
      <c r="I24" s="613"/>
      <c r="J24" s="613"/>
      <c r="K24" s="613"/>
      <c r="L24" s="613"/>
      <c r="M24" s="613"/>
      <c r="N24" s="613"/>
      <c r="O24" s="613"/>
      <c r="P24" s="613"/>
      <c r="Q24" s="614"/>
      <c r="R24" s="615">
        <v>1805456</v>
      </c>
      <c r="S24" s="616"/>
      <c r="T24" s="616"/>
      <c r="U24" s="616"/>
      <c r="V24" s="616"/>
      <c r="W24" s="616"/>
      <c r="X24" s="616"/>
      <c r="Y24" s="617"/>
      <c r="Z24" s="642">
        <v>47</v>
      </c>
      <c r="AA24" s="642"/>
      <c r="AB24" s="642"/>
      <c r="AC24" s="642"/>
      <c r="AD24" s="643">
        <v>1805456</v>
      </c>
      <c r="AE24" s="643"/>
      <c r="AF24" s="643"/>
      <c r="AG24" s="643"/>
      <c r="AH24" s="643"/>
      <c r="AI24" s="643"/>
      <c r="AJ24" s="643"/>
      <c r="AK24" s="643"/>
      <c r="AL24" s="618">
        <v>78</v>
      </c>
      <c r="AM24" s="619"/>
      <c r="AN24" s="619"/>
      <c r="AO24" s="644"/>
      <c r="AP24" s="708" t="s">
        <v>291</v>
      </c>
      <c r="AQ24" s="715"/>
      <c r="AR24" s="715"/>
      <c r="AS24" s="715"/>
      <c r="AT24" s="715"/>
      <c r="AU24" s="715"/>
      <c r="AV24" s="715"/>
      <c r="AW24" s="715"/>
      <c r="AX24" s="715"/>
      <c r="AY24" s="715"/>
      <c r="AZ24" s="715"/>
      <c r="BA24" s="715"/>
      <c r="BB24" s="715"/>
      <c r="BC24" s="715"/>
      <c r="BD24" s="715"/>
      <c r="BE24" s="715"/>
      <c r="BF24" s="710"/>
      <c r="BG24" s="615" t="s">
        <v>128</v>
      </c>
      <c r="BH24" s="616"/>
      <c r="BI24" s="616"/>
      <c r="BJ24" s="616"/>
      <c r="BK24" s="616"/>
      <c r="BL24" s="616"/>
      <c r="BM24" s="616"/>
      <c r="BN24" s="617"/>
      <c r="BO24" s="642" t="s">
        <v>128</v>
      </c>
      <c r="BP24" s="642"/>
      <c r="BQ24" s="642"/>
      <c r="BR24" s="642"/>
      <c r="BS24" s="643" t="s">
        <v>128</v>
      </c>
      <c r="BT24" s="643"/>
      <c r="BU24" s="643"/>
      <c r="BV24" s="643"/>
      <c r="BW24" s="643"/>
      <c r="BX24" s="643"/>
      <c r="BY24" s="643"/>
      <c r="BZ24" s="643"/>
      <c r="CA24" s="643"/>
      <c r="CB24" s="701"/>
      <c r="CD24" s="671" t="s">
        <v>292</v>
      </c>
      <c r="CE24" s="672"/>
      <c r="CF24" s="672"/>
      <c r="CG24" s="672"/>
      <c r="CH24" s="672"/>
      <c r="CI24" s="672"/>
      <c r="CJ24" s="672"/>
      <c r="CK24" s="672"/>
      <c r="CL24" s="672"/>
      <c r="CM24" s="672"/>
      <c r="CN24" s="672"/>
      <c r="CO24" s="672"/>
      <c r="CP24" s="672"/>
      <c r="CQ24" s="673"/>
      <c r="CR24" s="668">
        <v>1259977</v>
      </c>
      <c r="CS24" s="669"/>
      <c r="CT24" s="669"/>
      <c r="CU24" s="669"/>
      <c r="CV24" s="669"/>
      <c r="CW24" s="669"/>
      <c r="CX24" s="669"/>
      <c r="CY24" s="712"/>
      <c r="CZ24" s="713">
        <v>33.299999999999997</v>
      </c>
      <c r="DA24" s="688"/>
      <c r="DB24" s="688"/>
      <c r="DC24" s="716"/>
      <c r="DD24" s="711">
        <v>935061</v>
      </c>
      <c r="DE24" s="669"/>
      <c r="DF24" s="669"/>
      <c r="DG24" s="669"/>
      <c r="DH24" s="669"/>
      <c r="DI24" s="669"/>
      <c r="DJ24" s="669"/>
      <c r="DK24" s="712"/>
      <c r="DL24" s="711">
        <v>919716</v>
      </c>
      <c r="DM24" s="669"/>
      <c r="DN24" s="669"/>
      <c r="DO24" s="669"/>
      <c r="DP24" s="669"/>
      <c r="DQ24" s="669"/>
      <c r="DR24" s="669"/>
      <c r="DS24" s="669"/>
      <c r="DT24" s="669"/>
      <c r="DU24" s="669"/>
      <c r="DV24" s="712"/>
      <c r="DW24" s="713">
        <v>38.4</v>
      </c>
      <c r="DX24" s="688"/>
      <c r="DY24" s="688"/>
      <c r="DZ24" s="688"/>
      <c r="EA24" s="688"/>
      <c r="EB24" s="688"/>
      <c r="EC24" s="714"/>
    </row>
    <row r="25" spans="2:133" ht="11.25" customHeight="1" x14ac:dyDescent="0.2">
      <c r="B25" s="612" t="s">
        <v>293</v>
      </c>
      <c r="C25" s="613"/>
      <c r="D25" s="613"/>
      <c r="E25" s="613"/>
      <c r="F25" s="613"/>
      <c r="G25" s="613"/>
      <c r="H25" s="613"/>
      <c r="I25" s="613"/>
      <c r="J25" s="613"/>
      <c r="K25" s="613"/>
      <c r="L25" s="613"/>
      <c r="M25" s="613"/>
      <c r="N25" s="613"/>
      <c r="O25" s="613"/>
      <c r="P25" s="613"/>
      <c r="Q25" s="614"/>
      <c r="R25" s="615">
        <v>190509</v>
      </c>
      <c r="S25" s="616"/>
      <c r="T25" s="616"/>
      <c r="U25" s="616"/>
      <c r="V25" s="616"/>
      <c r="W25" s="616"/>
      <c r="X25" s="616"/>
      <c r="Y25" s="617"/>
      <c r="Z25" s="642">
        <v>5</v>
      </c>
      <c r="AA25" s="642"/>
      <c r="AB25" s="642"/>
      <c r="AC25" s="642"/>
      <c r="AD25" s="643" t="s">
        <v>128</v>
      </c>
      <c r="AE25" s="643"/>
      <c r="AF25" s="643"/>
      <c r="AG25" s="643"/>
      <c r="AH25" s="643"/>
      <c r="AI25" s="643"/>
      <c r="AJ25" s="643"/>
      <c r="AK25" s="643"/>
      <c r="AL25" s="618" t="s">
        <v>128</v>
      </c>
      <c r="AM25" s="619"/>
      <c r="AN25" s="619"/>
      <c r="AO25" s="644"/>
      <c r="AP25" s="708" t="s">
        <v>294</v>
      </c>
      <c r="AQ25" s="715"/>
      <c r="AR25" s="715"/>
      <c r="AS25" s="715"/>
      <c r="AT25" s="715"/>
      <c r="AU25" s="715"/>
      <c r="AV25" s="715"/>
      <c r="AW25" s="715"/>
      <c r="AX25" s="715"/>
      <c r="AY25" s="715"/>
      <c r="AZ25" s="715"/>
      <c r="BA25" s="715"/>
      <c r="BB25" s="715"/>
      <c r="BC25" s="715"/>
      <c r="BD25" s="715"/>
      <c r="BE25" s="715"/>
      <c r="BF25" s="710"/>
      <c r="BG25" s="615" t="s">
        <v>128</v>
      </c>
      <c r="BH25" s="616"/>
      <c r="BI25" s="616"/>
      <c r="BJ25" s="616"/>
      <c r="BK25" s="616"/>
      <c r="BL25" s="616"/>
      <c r="BM25" s="616"/>
      <c r="BN25" s="617"/>
      <c r="BO25" s="642" t="s">
        <v>128</v>
      </c>
      <c r="BP25" s="642"/>
      <c r="BQ25" s="642"/>
      <c r="BR25" s="642"/>
      <c r="BS25" s="643" t="s">
        <v>128</v>
      </c>
      <c r="BT25" s="643"/>
      <c r="BU25" s="643"/>
      <c r="BV25" s="643"/>
      <c r="BW25" s="643"/>
      <c r="BX25" s="643"/>
      <c r="BY25" s="643"/>
      <c r="BZ25" s="643"/>
      <c r="CA25" s="643"/>
      <c r="CB25" s="701"/>
      <c r="CD25" s="649" t="s">
        <v>295</v>
      </c>
      <c r="CE25" s="650"/>
      <c r="CF25" s="650"/>
      <c r="CG25" s="650"/>
      <c r="CH25" s="650"/>
      <c r="CI25" s="650"/>
      <c r="CJ25" s="650"/>
      <c r="CK25" s="650"/>
      <c r="CL25" s="650"/>
      <c r="CM25" s="650"/>
      <c r="CN25" s="650"/>
      <c r="CO25" s="650"/>
      <c r="CP25" s="650"/>
      <c r="CQ25" s="651"/>
      <c r="CR25" s="615">
        <v>622938</v>
      </c>
      <c r="CS25" s="626"/>
      <c r="CT25" s="626"/>
      <c r="CU25" s="626"/>
      <c r="CV25" s="626"/>
      <c r="CW25" s="626"/>
      <c r="CX25" s="626"/>
      <c r="CY25" s="627"/>
      <c r="CZ25" s="618">
        <v>16.5</v>
      </c>
      <c r="DA25" s="628"/>
      <c r="DB25" s="628"/>
      <c r="DC25" s="629"/>
      <c r="DD25" s="621">
        <v>515309</v>
      </c>
      <c r="DE25" s="626"/>
      <c r="DF25" s="626"/>
      <c r="DG25" s="626"/>
      <c r="DH25" s="626"/>
      <c r="DI25" s="626"/>
      <c r="DJ25" s="626"/>
      <c r="DK25" s="627"/>
      <c r="DL25" s="621">
        <v>504150</v>
      </c>
      <c r="DM25" s="626"/>
      <c r="DN25" s="626"/>
      <c r="DO25" s="626"/>
      <c r="DP25" s="626"/>
      <c r="DQ25" s="626"/>
      <c r="DR25" s="626"/>
      <c r="DS25" s="626"/>
      <c r="DT25" s="626"/>
      <c r="DU25" s="626"/>
      <c r="DV25" s="627"/>
      <c r="DW25" s="618">
        <v>21.1</v>
      </c>
      <c r="DX25" s="628"/>
      <c r="DY25" s="628"/>
      <c r="DZ25" s="628"/>
      <c r="EA25" s="628"/>
      <c r="EB25" s="628"/>
      <c r="EC25" s="660"/>
    </row>
    <row r="26" spans="2:133" ht="11.25" customHeight="1" x14ac:dyDescent="0.2">
      <c r="B26" s="612" t="s">
        <v>296</v>
      </c>
      <c r="C26" s="613"/>
      <c r="D26" s="613"/>
      <c r="E26" s="613"/>
      <c r="F26" s="613"/>
      <c r="G26" s="613"/>
      <c r="H26" s="613"/>
      <c r="I26" s="613"/>
      <c r="J26" s="613"/>
      <c r="K26" s="613"/>
      <c r="L26" s="613"/>
      <c r="M26" s="613"/>
      <c r="N26" s="613"/>
      <c r="O26" s="613"/>
      <c r="P26" s="613"/>
      <c r="Q26" s="614"/>
      <c r="R26" s="615" t="s">
        <v>128</v>
      </c>
      <c r="S26" s="616"/>
      <c r="T26" s="616"/>
      <c r="U26" s="616"/>
      <c r="V26" s="616"/>
      <c r="W26" s="616"/>
      <c r="X26" s="616"/>
      <c r="Y26" s="617"/>
      <c r="Z26" s="642" t="s">
        <v>128</v>
      </c>
      <c r="AA26" s="642"/>
      <c r="AB26" s="642"/>
      <c r="AC26" s="642"/>
      <c r="AD26" s="643" t="s">
        <v>128</v>
      </c>
      <c r="AE26" s="643"/>
      <c r="AF26" s="643"/>
      <c r="AG26" s="643"/>
      <c r="AH26" s="643"/>
      <c r="AI26" s="643"/>
      <c r="AJ26" s="643"/>
      <c r="AK26" s="643"/>
      <c r="AL26" s="618" t="s">
        <v>128</v>
      </c>
      <c r="AM26" s="619"/>
      <c r="AN26" s="619"/>
      <c r="AO26" s="644"/>
      <c r="AP26" s="708" t="s">
        <v>297</v>
      </c>
      <c r="AQ26" s="709"/>
      <c r="AR26" s="709"/>
      <c r="AS26" s="709"/>
      <c r="AT26" s="709"/>
      <c r="AU26" s="709"/>
      <c r="AV26" s="709"/>
      <c r="AW26" s="709"/>
      <c r="AX26" s="709"/>
      <c r="AY26" s="709"/>
      <c r="AZ26" s="709"/>
      <c r="BA26" s="709"/>
      <c r="BB26" s="709"/>
      <c r="BC26" s="709"/>
      <c r="BD26" s="709"/>
      <c r="BE26" s="709"/>
      <c r="BF26" s="710"/>
      <c r="BG26" s="615" t="s">
        <v>128</v>
      </c>
      <c r="BH26" s="616"/>
      <c r="BI26" s="616"/>
      <c r="BJ26" s="616"/>
      <c r="BK26" s="616"/>
      <c r="BL26" s="616"/>
      <c r="BM26" s="616"/>
      <c r="BN26" s="617"/>
      <c r="BO26" s="642" t="s">
        <v>128</v>
      </c>
      <c r="BP26" s="642"/>
      <c r="BQ26" s="642"/>
      <c r="BR26" s="642"/>
      <c r="BS26" s="643" t="s">
        <v>128</v>
      </c>
      <c r="BT26" s="643"/>
      <c r="BU26" s="643"/>
      <c r="BV26" s="643"/>
      <c r="BW26" s="643"/>
      <c r="BX26" s="643"/>
      <c r="BY26" s="643"/>
      <c r="BZ26" s="643"/>
      <c r="CA26" s="643"/>
      <c r="CB26" s="701"/>
      <c r="CD26" s="649" t="s">
        <v>298</v>
      </c>
      <c r="CE26" s="650"/>
      <c r="CF26" s="650"/>
      <c r="CG26" s="650"/>
      <c r="CH26" s="650"/>
      <c r="CI26" s="650"/>
      <c r="CJ26" s="650"/>
      <c r="CK26" s="650"/>
      <c r="CL26" s="650"/>
      <c r="CM26" s="650"/>
      <c r="CN26" s="650"/>
      <c r="CO26" s="650"/>
      <c r="CP26" s="650"/>
      <c r="CQ26" s="651"/>
      <c r="CR26" s="615">
        <v>355348</v>
      </c>
      <c r="CS26" s="616"/>
      <c r="CT26" s="616"/>
      <c r="CU26" s="616"/>
      <c r="CV26" s="616"/>
      <c r="CW26" s="616"/>
      <c r="CX26" s="616"/>
      <c r="CY26" s="617"/>
      <c r="CZ26" s="618">
        <v>9.4</v>
      </c>
      <c r="DA26" s="628"/>
      <c r="DB26" s="628"/>
      <c r="DC26" s="629"/>
      <c r="DD26" s="621">
        <v>280703</v>
      </c>
      <c r="DE26" s="616"/>
      <c r="DF26" s="616"/>
      <c r="DG26" s="616"/>
      <c r="DH26" s="616"/>
      <c r="DI26" s="616"/>
      <c r="DJ26" s="616"/>
      <c r="DK26" s="617"/>
      <c r="DL26" s="621" t="s">
        <v>128</v>
      </c>
      <c r="DM26" s="616"/>
      <c r="DN26" s="616"/>
      <c r="DO26" s="616"/>
      <c r="DP26" s="616"/>
      <c r="DQ26" s="616"/>
      <c r="DR26" s="616"/>
      <c r="DS26" s="616"/>
      <c r="DT26" s="616"/>
      <c r="DU26" s="616"/>
      <c r="DV26" s="617"/>
      <c r="DW26" s="618" t="s">
        <v>128</v>
      </c>
      <c r="DX26" s="628"/>
      <c r="DY26" s="628"/>
      <c r="DZ26" s="628"/>
      <c r="EA26" s="628"/>
      <c r="EB26" s="628"/>
      <c r="EC26" s="660"/>
    </row>
    <row r="27" spans="2:133" ht="11.25" customHeight="1" x14ac:dyDescent="0.2">
      <c r="B27" s="612" t="s">
        <v>299</v>
      </c>
      <c r="C27" s="613"/>
      <c r="D27" s="613"/>
      <c r="E27" s="613"/>
      <c r="F27" s="613"/>
      <c r="G27" s="613"/>
      <c r="H27" s="613"/>
      <c r="I27" s="613"/>
      <c r="J27" s="613"/>
      <c r="K27" s="613"/>
      <c r="L27" s="613"/>
      <c r="M27" s="613"/>
      <c r="N27" s="613"/>
      <c r="O27" s="613"/>
      <c r="P27" s="613"/>
      <c r="Q27" s="614"/>
      <c r="R27" s="615">
        <v>2500029</v>
      </c>
      <c r="S27" s="616"/>
      <c r="T27" s="616"/>
      <c r="U27" s="616"/>
      <c r="V27" s="616"/>
      <c r="W27" s="616"/>
      <c r="X27" s="616"/>
      <c r="Y27" s="617"/>
      <c r="Z27" s="642">
        <v>65.099999999999994</v>
      </c>
      <c r="AA27" s="642"/>
      <c r="AB27" s="642"/>
      <c r="AC27" s="642"/>
      <c r="AD27" s="643">
        <v>2309520</v>
      </c>
      <c r="AE27" s="643"/>
      <c r="AF27" s="643"/>
      <c r="AG27" s="643"/>
      <c r="AH27" s="643"/>
      <c r="AI27" s="643"/>
      <c r="AJ27" s="643"/>
      <c r="AK27" s="643"/>
      <c r="AL27" s="618">
        <v>99.800003051757813</v>
      </c>
      <c r="AM27" s="619"/>
      <c r="AN27" s="619"/>
      <c r="AO27" s="644"/>
      <c r="AP27" s="612" t="s">
        <v>300</v>
      </c>
      <c r="AQ27" s="613"/>
      <c r="AR27" s="613"/>
      <c r="AS27" s="613"/>
      <c r="AT27" s="613"/>
      <c r="AU27" s="613"/>
      <c r="AV27" s="613"/>
      <c r="AW27" s="613"/>
      <c r="AX27" s="613"/>
      <c r="AY27" s="613"/>
      <c r="AZ27" s="613"/>
      <c r="BA27" s="613"/>
      <c r="BB27" s="613"/>
      <c r="BC27" s="613"/>
      <c r="BD27" s="613"/>
      <c r="BE27" s="613"/>
      <c r="BF27" s="614"/>
      <c r="BG27" s="615">
        <v>358936</v>
      </c>
      <c r="BH27" s="616"/>
      <c r="BI27" s="616"/>
      <c r="BJ27" s="616"/>
      <c r="BK27" s="616"/>
      <c r="BL27" s="616"/>
      <c r="BM27" s="616"/>
      <c r="BN27" s="617"/>
      <c r="BO27" s="642">
        <v>100</v>
      </c>
      <c r="BP27" s="642"/>
      <c r="BQ27" s="642"/>
      <c r="BR27" s="642"/>
      <c r="BS27" s="643">
        <v>14442</v>
      </c>
      <c r="BT27" s="643"/>
      <c r="BU27" s="643"/>
      <c r="BV27" s="643"/>
      <c r="BW27" s="643"/>
      <c r="BX27" s="643"/>
      <c r="BY27" s="643"/>
      <c r="BZ27" s="643"/>
      <c r="CA27" s="643"/>
      <c r="CB27" s="701"/>
      <c r="CD27" s="649" t="s">
        <v>301</v>
      </c>
      <c r="CE27" s="650"/>
      <c r="CF27" s="650"/>
      <c r="CG27" s="650"/>
      <c r="CH27" s="650"/>
      <c r="CI27" s="650"/>
      <c r="CJ27" s="650"/>
      <c r="CK27" s="650"/>
      <c r="CL27" s="650"/>
      <c r="CM27" s="650"/>
      <c r="CN27" s="650"/>
      <c r="CO27" s="650"/>
      <c r="CP27" s="650"/>
      <c r="CQ27" s="651"/>
      <c r="CR27" s="615">
        <v>279822</v>
      </c>
      <c r="CS27" s="626"/>
      <c r="CT27" s="626"/>
      <c r="CU27" s="626"/>
      <c r="CV27" s="626"/>
      <c r="CW27" s="626"/>
      <c r="CX27" s="626"/>
      <c r="CY27" s="627"/>
      <c r="CZ27" s="618">
        <v>7.4</v>
      </c>
      <c r="DA27" s="628"/>
      <c r="DB27" s="628"/>
      <c r="DC27" s="629"/>
      <c r="DD27" s="621">
        <v>63897</v>
      </c>
      <c r="DE27" s="626"/>
      <c r="DF27" s="626"/>
      <c r="DG27" s="626"/>
      <c r="DH27" s="626"/>
      <c r="DI27" s="626"/>
      <c r="DJ27" s="626"/>
      <c r="DK27" s="627"/>
      <c r="DL27" s="621">
        <v>59711</v>
      </c>
      <c r="DM27" s="626"/>
      <c r="DN27" s="626"/>
      <c r="DO27" s="626"/>
      <c r="DP27" s="626"/>
      <c r="DQ27" s="626"/>
      <c r="DR27" s="626"/>
      <c r="DS27" s="626"/>
      <c r="DT27" s="626"/>
      <c r="DU27" s="626"/>
      <c r="DV27" s="627"/>
      <c r="DW27" s="618">
        <v>2.5</v>
      </c>
      <c r="DX27" s="628"/>
      <c r="DY27" s="628"/>
      <c r="DZ27" s="628"/>
      <c r="EA27" s="628"/>
      <c r="EB27" s="628"/>
      <c r="EC27" s="660"/>
    </row>
    <row r="28" spans="2:133" ht="11.25" customHeight="1" x14ac:dyDescent="0.2">
      <c r="B28" s="612" t="s">
        <v>302</v>
      </c>
      <c r="C28" s="613"/>
      <c r="D28" s="613"/>
      <c r="E28" s="613"/>
      <c r="F28" s="613"/>
      <c r="G28" s="613"/>
      <c r="H28" s="613"/>
      <c r="I28" s="613"/>
      <c r="J28" s="613"/>
      <c r="K28" s="613"/>
      <c r="L28" s="613"/>
      <c r="M28" s="613"/>
      <c r="N28" s="613"/>
      <c r="O28" s="613"/>
      <c r="P28" s="613"/>
      <c r="Q28" s="614"/>
      <c r="R28" s="615" t="s">
        <v>128</v>
      </c>
      <c r="S28" s="616"/>
      <c r="T28" s="616"/>
      <c r="U28" s="616"/>
      <c r="V28" s="616"/>
      <c r="W28" s="616"/>
      <c r="X28" s="616"/>
      <c r="Y28" s="617"/>
      <c r="Z28" s="642" t="s">
        <v>128</v>
      </c>
      <c r="AA28" s="642"/>
      <c r="AB28" s="642"/>
      <c r="AC28" s="642"/>
      <c r="AD28" s="643" t="s">
        <v>128</v>
      </c>
      <c r="AE28" s="643"/>
      <c r="AF28" s="643"/>
      <c r="AG28" s="643"/>
      <c r="AH28" s="643"/>
      <c r="AI28" s="643"/>
      <c r="AJ28" s="643"/>
      <c r="AK28" s="643"/>
      <c r="AL28" s="618" t="s">
        <v>128</v>
      </c>
      <c r="AM28" s="619"/>
      <c r="AN28" s="619"/>
      <c r="AO28" s="644"/>
      <c r="AP28" s="612"/>
      <c r="AQ28" s="613"/>
      <c r="AR28" s="613"/>
      <c r="AS28" s="613"/>
      <c r="AT28" s="613"/>
      <c r="AU28" s="613"/>
      <c r="AV28" s="613"/>
      <c r="AW28" s="613"/>
      <c r="AX28" s="613"/>
      <c r="AY28" s="613"/>
      <c r="AZ28" s="613"/>
      <c r="BA28" s="613"/>
      <c r="BB28" s="613"/>
      <c r="BC28" s="613"/>
      <c r="BD28" s="613"/>
      <c r="BE28" s="613"/>
      <c r="BF28" s="614"/>
      <c r="BG28" s="615"/>
      <c r="BH28" s="616"/>
      <c r="BI28" s="616"/>
      <c r="BJ28" s="616"/>
      <c r="BK28" s="616"/>
      <c r="BL28" s="616"/>
      <c r="BM28" s="616"/>
      <c r="BN28" s="617"/>
      <c r="BO28" s="642"/>
      <c r="BP28" s="642"/>
      <c r="BQ28" s="642"/>
      <c r="BR28" s="642"/>
      <c r="BS28" s="621"/>
      <c r="BT28" s="616"/>
      <c r="BU28" s="616"/>
      <c r="BV28" s="616"/>
      <c r="BW28" s="616"/>
      <c r="BX28" s="616"/>
      <c r="BY28" s="616"/>
      <c r="BZ28" s="616"/>
      <c r="CA28" s="616"/>
      <c r="CB28" s="659"/>
      <c r="CD28" s="649" t="s">
        <v>303</v>
      </c>
      <c r="CE28" s="650"/>
      <c r="CF28" s="650"/>
      <c r="CG28" s="650"/>
      <c r="CH28" s="650"/>
      <c r="CI28" s="650"/>
      <c r="CJ28" s="650"/>
      <c r="CK28" s="650"/>
      <c r="CL28" s="650"/>
      <c r="CM28" s="650"/>
      <c r="CN28" s="650"/>
      <c r="CO28" s="650"/>
      <c r="CP28" s="650"/>
      <c r="CQ28" s="651"/>
      <c r="CR28" s="615">
        <v>357217</v>
      </c>
      <c r="CS28" s="616"/>
      <c r="CT28" s="616"/>
      <c r="CU28" s="616"/>
      <c r="CV28" s="616"/>
      <c r="CW28" s="616"/>
      <c r="CX28" s="616"/>
      <c r="CY28" s="617"/>
      <c r="CZ28" s="618">
        <v>9.4</v>
      </c>
      <c r="DA28" s="628"/>
      <c r="DB28" s="628"/>
      <c r="DC28" s="629"/>
      <c r="DD28" s="621">
        <v>355855</v>
      </c>
      <c r="DE28" s="616"/>
      <c r="DF28" s="616"/>
      <c r="DG28" s="616"/>
      <c r="DH28" s="616"/>
      <c r="DI28" s="616"/>
      <c r="DJ28" s="616"/>
      <c r="DK28" s="617"/>
      <c r="DL28" s="621">
        <v>355855</v>
      </c>
      <c r="DM28" s="616"/>
      <c r="DN28" s="616"/>
      <c r="DO28" s="616"/>
      <c r="DP28" s="616"/>
      <c r="DQ28" s="616"/>
      <c r="DR28" s="616"/>
      <c r="DS28" s="616"/>
      <c r="DT28" s="616"/>
      <c r="DU28" s="616"/>
      <c r="DV28" s="617"/>
      <c r="DW28" s="618">
        <v>14.9</v>
      </c>
      <c r="DX28" s="628"/>
      <c r="DY28" s="628"/>
      <c r="DZ28" s="628"/>
      <c r="EA28" s="628"/>
      <c r="EB28" s="628"/>
      <c r="EC28" s="660"/>
    </row>
    <row r="29" spans="2:133" ht="11.25" customHeight="1" x14ac:dyDescent="0.2">
      <c r="B29" s="612" t="s">
        <v>304</v>
      </c>
      <c r="C29" s="613"/>
      <c r="D29" s="613"/>
      <c r="E29" s="613"/>
      <c r="F29" s="613"/>
      <c r="G29" s="613"/>
      <c r="H29" s="613"/>
      <c r="I29" s="613"/>
      <c r="J29" s="613"/>
      <c r="K29" s="613"/>
      <c r="L29" s="613"/>
      <c r="M29" s="613"/>
      <c r="N29" s="613"/>
      <c r="O29" s="613"/>
      <c r="P29" s="613"/>
      <c r="Q29" s="614"/>
      <c r="R29" s="615">
        <v>68745</v>
      </c>
      <c r="S29" s="616"/>
      <c r="T29" s="616"/>
      <c r="U29" s="616"/>
      <c r="V29" s="616"/>
      <c r="W29" s="616"/>
      <c r="X29" s="616"/>
      <c r="Y29" s="617"/>
      <c r="Z29" s="642">
        <v>1.8</v>
      </c>
      <c r="AA29" s="642"/>
      <c r="AB29" s="642"/>
      <c r="AC29" s="642"/>
      <c r="AD29" s="643" t="s">
        <v>128</v>
      </c>
      <c r="AE29" s="643"/>
      <c r="AF29" s="643"/>
      <c r="AG29" s="643"/>
      <c r="AH29" s="643"/>
      <c r="AI29" s="643"/>
      <c r="AJ29" s="643"/>
      <c r="AK29" s="643"/>
      <c r="AL29" s="618" t="s">
        <v>128</v>
      </c>
      <c r="AM29" s="619"/>
      <c r="AN29" s="619"/>
      <c r="AO29" s="644"/>
      <c r="AP29" s="592"/>
      <c r="AQ29" s="593"/>
      <c r="AR29" s="593"/>
      <c r="AS29" s="593"/>
      <c r="AT29" s="593"/>
      <c r="AU29" s="593"/>
      <c r="AV29" s="593"/>
      <c r="AW29" s="593"/>
      <c r="AX29" s="593"/>
      <c r="AY29" s="593"/>
      <c r="AZ29" s="593"/>
      <c r="BA29" s="593"/>
      <c r="BB29" s="593"/>
      <c r="BC29" s="593"/>
      <c r="BD29" s="593"/>
      <c r="BE29" s="593"/>
      <c r="BF29" s="594"/>
      <c r="BG29" s="615"/>
      <c r="BH29" s="616"/>
      <c r="BI29" s="616"/>
      <c r="BJ29" s="616"/>
      <c r="BK29" s="616"/>
      <c r="BL29" s="616"/>
      <c r="BM29" s="616"/>
      <c r="BN29" s="617"/>
      <c r="BO29" s="642"/>
      <c r="BP29" s="642"/>
      <c r="BQ29" s="642"/>
      <c r="BR29" s="642"/>
      <c r="BS29" s="643"/>
      <c r="BT29" s="643"/>
      <c r="BU29" s="643"/>
      <c r="BV29" s="643"/>
      <c r="BW29" s="643"/>
      <c r="BX29" s="643"/>
      <c r="BY29" s="643"/>
      <c r="BZ29" s="643"/>
      <c r="CA29" s="643"/>
      <c r="CB29" s="701"/>
      <c r="CD29" s="702" t="s">
        <v>305</v>
      </c>
      <c r="CE29" s="703"/>
      <c r="CF29" s="649" t="s">
        <v>70</v>
      </c>
      <c r="CG29" s="650"/>
      <c r="CH29" s="650"/>
      <c r="CI29" s="650"/>
      <c r="CJ29" s="650"/>
      <c r="CK29" s="650"/>
      <c r="CL29" s="650"/>
      <c r="CM29" s="650"/>
      <c r="CN29" s="650"/>
      <c r="CO29" s="650"/>
      <c r="CP29" s="650"/>
      <c r="CQ29" s="651"/>
      <c r="CR29" s="615">
        <v>357216</v>
      </c>
      <c r="CS29" s="626"/>
      <c r="CT29" s="626"/>
      <c r="CU29" s="626"/>
      <c r="CV29" s="626"/>
      <c r="CW29" s="626"/>
      <c r="CX29" s="626"/>
      <c r="CY29" s="627"/>
      <c r="CZ29" s="618">
        <v>9.4</v>
      </c>
      <c r="DA29" s="628"/>
      <c r="DB29" s="628"/>
      <c r="DC29" s="629"/>
      <c r="DD29" s="621">
        <v>355854</v>
      </c>
      <c r="DE29" s="626"/>
      <c r="DF29" s="626"/>
      <c r="DG29" s="626"/>
      <c r="DH29" s="626"/>
      <c r="DI29" s="626"/>
      <c r="DJ29" s="626"/>
      <c r="DK29" s="627"/>
      <c r="DL29" s="621">
        <v>355854</v>
      </c>
      <c r="DM29" s="626"/>
      <c r="DN29" s="626"/>
      <c r="DO29" s="626"/>
      <c r="DP29" s="626"/>
      <c r="DQ29" s="626"/>
      <c r="DR29" s="626"/>
      <c r="DS29" s="626"/>
      <c r="DT29" s="626"/>
      <c r="DU29" s="626"/>
      <c r="DV29" s="627"/>
      <c r="DW29" s="618">
        <v>14.9</v>
      </c>
      <c r="DX29" s="628"/>
      <c r="DY29" s="628"/>
      <c r="DZ29" s="628"/>
      <c r="EA29" s="628"/>
      <c r="EB29" s="628"/>
      <c r="EC29" s="660"/>
    </row>
    <row r="30" spans="2:133" ht="11.25" customHeight="1" x14ac:dyDescent="0.2">
      <c r="B30" s="612" t="s">
        <v>306</v>
      </c>
      <c r="C30" s="613"/>
      <c r="D30" s="613"/>
      <c r="E30" s="613"/>
      <c r="F30" s="613"/>
      <c r="G30" s="613"/>
      <c r="H30" s="613"/>
      <c r="I30" s="613"/>
      <c r="J30" s="613"/>
      <c r="K30" s="613"/>
      <c r="L30" s="613"/>
      <c r="M30" s="613"/>
      <c r="N30" s="613"/>
      <c r="O30" s="613"/>
      <c r="P30" s="613"/>
      <c r="Q30" s="614"/>
      <c r="R30" s="615">
        <v>22589</v>
      </c>
      <c r="S30" s="616"/>
      <c r="T30" s="616"/>
      <c r="U30" s="616"/>
      <c r="V30" s="616"/>
      <c r="W30" s="616"/>
      <c r="X30" s="616"/>
      <c r="Y30" s="617"/>
      <c r="Z30" s="642">
        <v>0.6</v>
      </c>
      <c r="AA30" s="642"/>
      <c r="AB30" s="642"/>
      <c r="AC30" s="642"/>
      <c r="AD30" s="643">
        <v>3376</v>
      </c>
      <c r="AE30" s="643"/>
      <c r="AF30" s="643"/>
      <c r="AG30" s="643"/>
      <c r="AH30" s="643"/>
      <c r="AI30" s="643"/>
      <c r="AJ30" s="643"/>
      <c r="AK30" s="643"/>
      <c r="AL30" s="618">
        <v>0.1</v>
      </c>
      <c r="AM30" s="619"/>
      <c r="AN30" s="619"/>
      <c r="AO30" s="644"/>
      <c r="AP30" s="674" t="s">
        <v>224</v>
      </c>
      <c r="AQ30" s="675"/>
      <c r="AR30" s="675"/>
      <c r="AS30" s="675"/>
      <c r="AT30" s="675"/>
      <c r="AU30" s="675"/>
      <c r="AV30" s="675"/>
      <c r="AW30" s="675"/>
      <c r="AX30" s="675"/>
      <c r="AY30" s="675"/>
      <c r="AZ30" s="675"/>
      <c r="BA30" s="675"/>
      <c r="BB30" s="675"/>
      <c r="BC30" s="675"/>
      <c r="BD30" s="675"/>
      <c r="BE30" s="675"/>
      <c r="BF30" s="676"/>
      <c r="BG30" s="674" t="s">
        <v>307</v>
      </c>
      <c r="BH30" s="699"/>
      <c r="BI30" s="699"/>
      <c r="BJ30" s="699"/>
      <c r="BK30" s="699"/>
      <c r="BL30" s="699"/>
      <c r="BM30" s="699"/>
      <c r="BN30" s="699"/>
      <c r="BO30" s="699"/>
      <c r="BP30" s="699"/>
      <c r="BQ30" s="700"/>
      <c r="BR30" s="674" t="s">
        <v>308</v>
      </c>
      <c r="BS30" s="699"/>
      <c r="BT30" s="699"/>
      <c r="BU30" s="699"/>
      <c r="BV30" s="699"/>
      <c r="BW30" s="699"/>
      <c r="BX30" s="699"/>
      <c r="BY30" s="699"/>
      <c r="BZ30" s="699"/>
      <c r="CA30" s="699"/>
      <c r="CB30" s="700"/>
      <c r="CD30" s="704"/>
      <c r="CE30" s="705"/>
      <c r="CF30" s="649" t="s">
        <v>309</v>
      </c>
      <c r="CG30" s="650"/>
      <c r="CH30" s="650"/>
      <c r="CI30" s="650"/>
      <c r="CJ30" s="650"/>
      <c r="CK30" s="650"/>
      <c r="CL30" s="650"/>
      <c r="CM30" s="650"/>
      <c r="CN30" s="650"/>
      <c r="CO30" s="650"/>
      <c r="CP30" s="650"/>
      <c r="CQ30" s="651"/>
      <c r="CR30" s="615">
        <v>349431</v>
      </c>
      <c r="CS30" s="616"/>
      <c r="CT30" s="616"/>
      <c r="CU30" s="616"/>
      <c r="CV30" s="616"/>
      <c r="CW30" s="616"/>
      <c r="CX30" s="616"/>
      <c r="CY30" s="617"/>
      <c r="CZ30" s="618">
        <v>9.1999999999999993</v>
      </c>
      <c r="DA30" s="628"/>
      <c r="DB30" s="628"/>
      <c r="DC30" s="629"/>
      <c r="DD30" s="621">
        <v>348069</v>
      </c>
      <c r="DE30" s="616"/>
      <c r="DF30" s="616"/>
      <c r="DG30" s="616"/>
      <c r="DH30" s="616"/>
      <c r="DI30" s="616"/>
      <c r="DJ30" s="616"/>
      <c r="DK30" s="617"/>
      <c r="DL30" s="621">
        <v>348069</v>
      </c>
      <c r="DM30" s="616"/>
      <c r="DN30" s="616"/>
      <c r="DO30" s="616"/>
      <c r="DP30" s="616"/>
      <c r="DQ30" s="616"/>
      <c r="DR30" s="616"/>
      <c r="DS30" s="616"/>
      <c r="DT30" s="616"/>
      <c r="DU30" s="616"/>
      <c r="DV30" s="617"/>
      <c r="DW30" s="618">
        <v>14.6</v>
      </c>
      <c r="DX30" s="628"/>
      <c r="DY30" s="628"/>
      <c r="DZ30" s="628"/>
      <c r="EA30" s="628"/>
      <c r="EB30" s="628"/>
      <c r="EC30" s="660"/>
    </row>
    <row r="31" spans="2:133" ht="11.25" customHeight="1" x14ac:dyDescent="0.2">
      <c r="B31" s="612" t="s">
        <v>310</v>
      </c>
      <c r="C31" s="613"/>
      <c r="D31" s="613"/>
      <c r="E31" s="613"/>
      <c r="F31" s="613"/>
      <c r="G31" s="613"/>
      <c r="H31" s="613"/>
      <c r="I31" s="613"/>
      <c r="J31" s="613"/>
      <c r="K31" s="613"/>
      <c r="L31" s="613"/>
      <c r="M31" s="613"/>
      <c r="N31" s="613"/>
      <c r="O31" s="613"/>
      <c r="P31" s="613"/>
      <c r="Q31" s="614"/>
      <c r="R31" s="615">
        <v>11518</v>
      </c>
      <c r="S31" s="616"/>
      <c r="T31" s="616"/>
      <c r="U31" s="616"/>
      <c r="V31" s="616"/>
      <c r="W31" s="616"/>
      <c r="X31" s="616"/>
      <c r="Y31" s="617"/>
      <c r="Z31" s="642">
        <v>0.3</v>
      </c>
      <c r="AA31" s="642"/>
      <c r="AB31" s="642"/>
      <c r="AC31" s="642"/>
      <c r="AD31" s="643" t="s">
        <v>128</v>
      </c>
      <c r="AE31" s="643"/>
      <c r="AF31" s="643"/>
      <c r="AG31" s="643"/>
      <c r="AH31" s="643"/>
      <c r="AI31" s="643"/>
      <c r="AJ31" s="643"/>
      <c r="AK31" s="643"/>
      <c r="AL31" s="618" t="s">
        <v>128</v>
      </c>
      <c r="AM31" s="619"/>
      <c r="AN31" s="619"/>
      <c r="AO31" s="644"/>
      <c r="AP31" s="690" t="s">
        <v>311</v>
      </c>
      <c r="AQ31" s="691"/>
      <c r="AR31" s="691"/>
      <c r="AS31" s="691"/>
      <c r="AT31" s="696" t="s">
        <v>312</v>
      </c>
      <c r="AU31" s="343"/>
      <c r="AV31" s="343"/>
      <c r="AW31" s="343"/>
      <c r="AX31" s="683" t="s">
        <v>190</v>
      </c>
      <c r="AY31" s="684"/>
      <c r="AZ31" s="684"/>
      <c r="BA31" s="684"/>
      <c r="BB31" s="684"/>
      <c r="BC31" s="684"/>
      <c r="BD31" s="684"/>
      <c r="BE31" s="684"/>
      <c r="BF31" s="685"/>
      <c r="BG31" s="686">
        <v>99.2</v>
      </c>
      <c r="BH31" s="687"/>
      <c r="BI31" s="687"/>
      <c r="BJ31" s="687"/>
      <c r="BK31" s="687"/>
      <c r="BL31" s="687"/>
      <c r="BM31" s="688">
        <v>96</v>
      </c>
      <c r="BN31" s="687"/>
      <c r="BO31" s="687"/>
      <c r="BP31" s="687"/>
      <c r="BQ31" s="689"/>
      <c r="BR31" s="686">
        <v>98.9</v>
      </c>
      <c r="BS31" s="687"/>
      <c r="BT31" s="687"/>
      <c r="BU31" s="687"/>
      <c r="BV31" s="687"/>
      <c r="BW31" s="687"/>
      <c r="BX31" s="688">
        <v>95.6</v>
      </c>
      <c r="BY31" s="687"/>
      <c r="BZ31" s="687"/>
      <c r="CA31" s="687"/>
      <c r="CB31" s="689"/>
      <c r="CD31" s="704"/>
      <c r="CE31" s="705"/>
      <c r="CF31" s="649" t="s">
        <v>313</v>
      </c>
      <c r="CG31" s="650"/>
      <c r="CH31" s="650"/>
      <c r="CI31" s="650"/>
      <c r="CJ31" s="650"/>
      <c r="CK31" s="650"/>
      <c r="CL31" s="650"/>
      <c r="CM31" s="650"/>
      <c r="CN31" s="650"/>
      <c r="CO31" s="650"/>
      <c r="CP31" s="650"/>
      <c r="CQ31" s="651"/>
      <c r="CR31" s="615">
        <v>7785</v>
      </c>
      <c r="CS31" s="626"/>
      <c r="CT31" s="626"/>
      <c r="CU31" s="626"/>
      <c r="CV31" s="626"/>
      <c r="CW31" s="626"/>
      <c r="CX31" s="626"/>
      <c r="CY31" s="627"/>
      <c r="CZ31" s="618">
        <v>0.2</v>
      </c>
      <c r="DA31" s="628"/>
      <c r="DB31" s="628"/>
      <c r="DC31" s="629"/>
      <c r="DD31" s="621">
        <v>7785</v>
      </c>
      <c r="DE31" s="626"/>
      <c r="DF31" s="626"/>
      <c r="DG31" s="626"/>
      <c r="DH31" s="626"/>
      <c r="DI31" s="626"/>
      <c r="DJ31" s="626"/>
      <c r="DK31" s="627"/>
      <c r="DL31" s="621">
        <v>7785</v>
      </c>
      <c r="DM31" s="626"/>
      <c r="DN31" s="626"/>
      <c r="DO31" s="626"/>
      <c r="DP31" s="626"/>
      <c r="DQ31" s="626"/>
      <c r="DR31" s="626"/>
      <c r="DS31" s="626"/>
      <c r="DT31" s="626"/>
      <c r="DU31" s="626"/>
      <c r="DV31" s="627"/>
      <c r="DW31" s="618">
        <v>0.3</v>
      </c>
      <c r="DX31" s="628"/>
      <c r="DY31" s="628"/>
      <c r="DZ31" s="628"/>
      <c r="EA31" s="628"/>
      <c r="EB31" s="628"/>
      <c r="EC31" s="660"/>
    </row>
    <row r="32" spans="2:133" ht="11.25" customHeight="1" x14ac:dyDescent="0.2">
      <c r="B32" s="612" t="s">
        <v>314</v>
      </c>
      <c r="C32" s="613"/>
      <c r="D32" s="613"/>
      <c r="E32" s="613"/>
      <c r="F32" s="613"/>
      <c r="G32" s="613"/>
      <c r="H32" s="613"/>
      <c r="I32" s="613"/>
      <c r="J32" s="613"/>
      <c r="K32" s="613"/>
      <c r="L32" s="613"/>
      <c r="M32" s="613"/>
      <c r="N32" s="613"/>
      <c r="O32" s="613"/>
      <c r="P32" s="613"/>
      <c r="Q32" s="614"/>
      <c r="R32" s="615">
        <v>553158</v>
      </c>
      <c r="S32" s="616"/>
      <c r="T32" s="616"/>
      <c r="U32" s="616"/>
      <c r="V32" s="616"/>
      <c r="W32" s="616"/>
      <c r="X32" s="616"/>
      <c r="Y32" s="617"/>
      <c r="Z32" s="642">
        <v>14.4</v>
      </c>
      <c r="AA32" s="642"/>
      <c r="AB32" s="642"/>
      <c r="AC32" s="642"/>
      <c r="AD32" s="643" t="s">
        <v>128</v>
      </c>
      <c r="AE32" s="643"/>
      <c r="AF32" s="643"/>
      <c r="AG32" s="643"/>
      <c r="AH32" s="643"/>
      <c r="AI32" s="643"/>
      <c r="AJ32" s="643"/>
      <c r="AK32" s="643"/>
      <c r="AL32" s="618" t="s">
        <v>128</v>
      </c>
      <c r="AM32" s="619"/>
      <c r="AN32" s="619"/>
      <c r="AO32" s="644"/>
      <c r="AP32" s="692"/>
      <c r="AQ32" s="693"/>
      <c r="AR32" s="693"/>
      <c r="AS32" s="693"/>
      <c r="AT32" s="697"/>
      <c r="AU32" s="346" t="s">
        <v>315</v>
      </c>
      <c r="AV32" s="346"/>
      <c r="AW32" s="346"/>
      <c r="AX32" s="612" t="s">
        <v>316</v>
      </c>
      <c r="AY32" s="613"/>
      <c r="AZ32" s="613"/>
      <c r="BA32" s="613"/>
      <c r="BB32" s="613"/>
      <c r="BC32" s="613"/>
      <c r="BD32" s="613"/>
      <c r="BE32" s="613"/>
      <c r="BF32" s="614"/>
      <c r="BG32" s="681">
        <v>99.2</v>
      </c>
      <c r="BH32" s="626"/>
      <c r="BI32" s="626"/>
      <c r="BJ32" s="626"/>
      <c r="BK32" s="626"/>
      <c r="BL32" s="626"/>
      <c r="BM32" s="619">
        <v>96.4</v>
      </c>
      <c r="BN32" s="682"/>
      <c r="BO32" s="682"/>
      <c r="BP32" s="682"/>
      <c r="BQ32" s="658"/>
      <c r="BR32" s="681">
        <v>99</v>
      </c>
      <c r="BS32" s="626"/>
      <c r="BT32" s="626"/>
      <c r="BU32" s="626"/>
      <c r="BV32" s="626"/>
      <c r="BW32" s="626"/>
      <c r="BX32" s="619">
        <v>96.2</v>
      </c>
      <c r="BY32" s="682"/>
      <c r="BZ32" s="682"/>
      <c r="CA32" s="682"/>
      <c r="CB32" s="658"/>
      <c r="CD32" s="706"/>
      <c r="CE32" s="707"/>
      <c r="CF32" s="649" t="s">
        <v>317</v>
      </c>
      <c r="CG32" s="650"/>
      <c r="CH32" s="650"/>
      <c r="CI32" s="650"/>
      <c r="CJ32" s="650"/>
      <c r="CK32" s="650"/>
      <c r="CL32" s="650"/>
      <c r="CM32" s="650"/>
      <c r="CN32" s="650"/>
      <c r="CO32" s="650"/>
      <c r="CP32" s="650"/>
      <c r="CQ32" s="651"/>
      <c r="CR32" s="615">
        <v>1</v>
      </c>
      <c r="CS32" s="616"/>
      <c r="CT32" s="616"/>
      <c r="CU32" s="616"/>
      <c r="CV32" s="616"/>
      <c r="CW32" s="616"/>
      <c r="CX32" s="616"/>
      <c r="CY32" s="617"/>
      <c r="CZ32" s="618">
        <v>0</v>
      </c>
      <c r="DA32" s="628"/>
      <c r="DB32" s="628"/>
      <c r="DC32" s="629"/>
      <c r="DD32" s="621">
        <v>1</v>
      </c>
      <c r="DE32" s="616"/>
      <c r="DF32" s="616"/>
      <c r="DG32" s="616"/>
      <c r="DH32" s="616"/>
      <c r="DI32" s="616"/>
      <c r="DJ32" s="616"/>
      <c r="DK32" s="617"/>
      <c r="DL32" s="621">
        <v>1</v>
      </c>
      <c r="DM32" s="616"/>
      <c r="DN32" s="616"/>
      <c r="DO32" s="616"/>
      <c r="DP32" s="616"/>
      <c r="DQ32" s="616"/>
      <c r="DR32" s="616"/>
      <c r="DS32" s="616"/>
      <c r="DT32" s="616"/>
      <c r="DU32" s="616"/>
      <c r="DV32" s="617"/>
      <c r="DW32" s="618">
        <v>0</v>
      </c>
      <c r="DX32" s="628"/>
      <c r="DY32" s="628"/>
      <c r="DZ32" s="628"/>
      <c r="EA32" s="628"/>
      <c r="EB32" s="628"/>
      <c r="EC32" s="660"/>
    </row>
    <row r="33" spans="2:133" ht="11.25" customHeight="1" x14ac:dyDescent="0.2">
      <c r="B33" s="678" t="s">
        <v>318</v>
      </c>
      <c r="C33" s="679"/>
      <c r="D33" s="679"/>
      <c r="E33" s="679"/>
      <c r="F33" s="679"/>
      <c r="G33" s="679"/>
      <c r="H33" s="679"/>
      <c r="I33" s="679"/>
      <c r="J33" s="679"/>
      <c r="K33" s="679"/>
      <c r="L33" s="679"/>
      <c r="M33" s="679"/>
      <c r="N33" s="679"/>
      <c r="O33" s="679"/>
      <c r="P33" s="679"/>
      <c r="Q33" s="680"/>
      <c r="R33" s="615" t="s">
        <v>128</v>
      </c>
      <c r="S33" s="616"/>
      <c r="T33" s="616"/>
      <c r="U33" s="616"/>
      <c r="V33" s="616"/>
      <c r="W33" s="616"/>
      <c r="X33" s="616"/>
      <c r="Y33" s="617"/>
      <c r="Z33" s="642" t="s">
        <v>128</v>
      </c>
      <c r="AA33" s="642"/>
      <c r="AB33" s="642"/>
      <c r="AC33" s="642"/>
      <c r="AD33" s="643" t="s">
        <v>128</v>
      </c>
      <c r="AE33" s="643"/>
      <c r="AF33" s="643"/>
      <c r="AG33" s="643"/>
      <c r="AH33" s="643"/>
      <c r="AI33" s="643"/>
      <c r="AJ33" s="643"/>
      <c r="AK33" s="643"/>
      <c r="AL33" s="618" t="s">
        <v>128</v>
      </c>
      <c r="AM33" s="619"/>
      <c r="AN33" s="619"/>
      <c r="AO33" s="644"/>
      <c r="AP33" s="694"/>
      <c r="AQ33" s="695"/>
      <c r="AR33" s="695"/>
      <c r="AS33" s="695"/>
      <c r="AT33" s="698"/>
      <c r="AU33" s="341"/>
      <c r="AV33" s="341"/>
      <c r="AW33" s="341"/>
      <c r="AX33" s="592" t="s">
        <v>319</v>
      </c>
      <c r="AY33" s="593"/>
      <c r="AZ33" s="593"/>
      <c r="BA33" s="593"/>
      <c r="BB33" s="593"/>
      <c r="BC33" s="593"/>
      <c r="BD33" s="593"/>
      <c r="BE33" s="593"/>
      <c r="BF33" s="594"/>
      <c r="BG33" s="677">
        <v>99.2</v>
      </c>
      <c r="BH33" s="596"/>
      <c r="BI33" s="596"/>
      <c r="BJ33" s="596"/>
      <c r="BK33" s="596"/>
      <c r="BL33" s="596"/>
      <c r="BM33" s="634">
        <v>95.3</v>
      </c>
      <c r="BN33" s="596"/>
      <c r="BO33" s="596"/>
      <c r="BP33" s="596"/>
      <c r="BQ33" s="645"/>
      <c r="BR33" s="677">
        <v>98.7</v>
      </c>
      <c r="BS33" s="596"/>
      <c r="BT33" s="596"/>
      <c r="BU33" s="596"/>
      <c r="BV33" s="596"/>
      <c r="BW33" s="596"/>
      <c r="BX33" s="634">
        <v>94.8</v>
      </c>
      <c r="BY33" s="596"/>
      <c r="BZ33" s="596"/>
      <c r="CA33" s="596"/>
      <c r="CB33" s="645"/>
      <c r="CD33" s="649" t="s">
        <v>320</v>
      </c>
      <c r="CE33" s="650"/>
      <c r="CF33" s="650"/>
      <c r="CG33" s="650"/>
      <c r="CH33" s="650"/>
      <c r="CI33" s="650"/>
      <c r="CJ33" s="650"/>
      <c r="CK33" s="650"/>
      <c r="CL33" s="650"/>
      <c r="CM33" s="650"/>
      <c r="CN33" s="650"/>
      <c r="CO33" s="650"/>
      <c r="CP33" s="650"/>
      <c r="CQ33" s="651"/>
      <c r="CR33" s="615">
        <v>2092279</v>
      </c>
      <c r="CS33" s="626"/>
      <c r="CT33" s="626"/>
      <c r="CU33" s="626"/>
      <c r="CV33" s="626"/>
      <c r="CW33" s="626"/>
      <c r="CX33" s="626"/>
      <c r="CY33" s="627"/>
      <c r="CZ33" s="618">
        <v>55.3</v>
      </c>
      <c r="DA33" s="628"/>
      <c r="DB33" s="628"/>
      <c r="DC33" s="629"/>
      <c r="DD33" s="621">
        <v>1806714</v>
      </c>
      <c r="DE33" s="626"/>
      <c r="DF33" s="626"/>
      <c r="DG33" s="626"/>
      <c r="DH33" s="626"/>
      <c r="DI33" s="626"/>
      <c r="DJ33" s="626"/>
      <c r="DK33" s="627"/>
      <c r="DL33" s="621">
        <v>1071720</v>
      </c>
      <c r="DM33" s="626"/>
      <c r="DN33" s="626"/>
      <c r="DO33" s="626"/>
      <c r="DP33" s="626"/>
      <c r="DQ33" s="626"/>
      <c r="DR33" s="626"/>
      <c r="DS33" s="626"/>
      <c r="DT33" s="626"/>
      <c r="DU33" s="626"/>
      <c r="DV33" s="627"/>
      <c r="DW33" s="618">
        <v>44.8</v>
      </c>
      <c r="DX33" s="628"/>
      <c r="DY33" s="628"/>
      <c r="DZ33" s="628"/>
      <c r="EA33" s="628"/>
      <c r="EB33" s="628"/>
      <c r="EC33" s="660"/>
    </row>
    <row r="34" spans="2:133" ht="11.25" customHeight="1" x14ac:dyDescent="0.2">
      <c r="B34" s="612" t="s">
        <v>321</v>
      </c>
      <c r="C34" s="613"/>
      <c r="D34" s="613"/>
      <c r="E34" s="613"/>
      <c r="F34" s="613"/>
      <c r="G34" s="613"/>
      <c r="H34" s="613"/>
      <c r="I34" s="613"/>
      <c r="J34" s="613"/>
      <c r="K34" s="613"/>
      <c r="L34" s="613"/>
      <c r="M34" s="613"/>
      <c r="N34" s="613"/>
      <c r="O34" s="613"/>
      <c r="P34" s="613"/>
      <c r="Q34" s="614"/>
      <c r="R34" s="615">
        <v>189978</v>
      </c>
      <c r="S34" s="616"/>
      <c r="T34" s="616"/>
      <c r="U34" s="616"/>
      <c r="V34" s="616"/>
      <c r="W34" s="616"/>
      <c r="X34" s="616"/>
      <c r="Y34" s="617"/>
      <c r="Z34" s="642">
        <v>4.9000000000000004</v>
      </c>
      <c r="AA34" s="642"/>
      <c r="AB34" s="642"/>
      <c r="AC34" s="642"/>
      <c r="AD34" s="643" t="s">
        <v>128</v>
      </c>
      <c r="AE34" s="643"/>
      <c r="AF34" s="643"/>
      <c r="AG34" s="643"/>
      <c r="AH34" s="643"/>
      <c r="AI34" s="643"/>
      <c r="AJ34" s="643"/>
      <c r="AK34" s="643"/>
      <c r="AL34" s="618" t="s">
        <v>128</v>
      </c>
      <c r="AM34" s="619"/>
      <c r="AN34" s="619"/>
      <c r="AO34" s="644"/>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49" t="s">
        <v>322</v>
      </c>
      <c r="CE34" s="650"/>
      <c r="CF34" s="650"/>
      <c r="CG34" s="650"/>
      <c r="CH34" s="650"/>
      <c r="CI34" s="650"/>
      <c r="CJ34" s="650"/>
      <c r="CK34" s="650"/>
      <c r="CL34" s="650"/>
      <c r="CM34" s="650"/>
      <c r="CN34" s="650"/>
      <c r="CO34" s="650"/>
      <c r="CP34" s="650"/>
      <c r="CQ34" s="651"/>
      <c r="CR34" s="615">
        <v>339935</v>
      </c>
      <c r="CS34" s="616"/>
      <c r="CT34" s="616"/>
      <c r="CU34" s="616"/>
      <c r="CV34" s="616"/>
      <c r="CW34" s="616"/>
      <c r="CX34" s="616"/>
      <c r="CY34" s="617"/>
      <c r="CZ34" s="618">
        <v>9</v>
      </c>
      <c r="DA34" s="628"/>
      <c r="DB34" s="628"/>
      <c r="DC34" s="629"/>
      <c r="DD34" s="621">
        <v>227432</v>
      </c>
      <c r="DE34" s="616"/>
      <c r="DF34" s="616"/>
      <c r="DG34" s="616"/>
      <c r="DH34" s="616"/>
      <c r="DI34" s="616"/>
      <c r="DJ34" s="616"/>
      <c r="DK34" s="617"/>
      <c r="DL34" s="621">
        <v>116871</v>
      </c>
      <c r="DM34" s="616"/>
      <c r="DN34" s="616"/>
      <c r="DO34" s="616"/>
      <c r="DP34" s="616"/>
      <c r="DQ34" s="616"/>
      <c r="DR34" s="616"/>
      <c r="DS34" s="616"/>
      <c r="DT34" s="616"/>
      <c r="DU34" s="616"/>
      <c r="DV34" s="617"/>
      <c r="DW34" s="618">
        <v>4.9000000000000004</v>
      </c>
      <c r="DX34" s="628"/>
      <c r="DY34" s="628"/>
      <c r="DZ34" s="628"/>
      <c r="EA34" s="628"/>
      <c r="EB34" s="628"/>
      <c r="EC34" s="660"/>
    </row>
    <row r="35" spans="2:133" ht="11.25" customHeight="1" x14ac:dyDescent="0.2">
      <c r="B35" s="612" t="s">
        <v>323</v>
      </c>
      <c r="C35" s="613"/>
      <c r="D35" s="613"/>
      <c r="E35" s="613"/>
      <c r="F35" s="613"/>
      <c r="G35" s="613"/>
      <c r="H35" s="613"/>
      <c r="I35" s="613"/>
      <c r="J35" s="613"/>
      <c r="K35" s="613"/>
      <c r="L35" s="613"/>
      <c r="M35" s="613"/>
      <c r="N35" s="613"/>
      <c r="O35" s="613"/>
      <c r="P35" s="613"/>
      <c r="Q35" s="614"/>
      <c r="R35" s="615">
        <v>103</v>
      </c>
      <c r="S35" s="616"/>
      <c r="T35" s="616"/>
      <c r="U35" s="616"/>
      <c r="V35" s="616"/>
      <c r="W35" s="616"/>
      <c r="X35" s="616"/>
      <c r="Y35" s="617"/>
      <c r="Z35" s="642">
        <v>0</v>
      </c>
      <c r="AA35" s="642"/>
      <c r="AB35" s="642"/>
      <c r="AC35" s="642"/>
      <c r="AD35" s="643">
        <v>68</v>
      </c>
      <c r="AE35" s="643"/>
      <c r="AF35" s="643"/>
      <c r="AG35" s="643"/>
      <c r="AH35" s="643"/>
      <c r="AI35" s="643"/>
      <c r="AJ35" s="643"/>
      <c r="AK35" s="643"/>
      <c r="AL35" s="618">
        <v>0</v>
      </c>
      <c r="AM35" s="619"/>
      <c r="AN35" s="619"/>
      <c r="AO35" s="644"/>
      <c r="AP35" s="209"/>
      <c r="AQ35" s="674" t="s">
        <v>324</v>
      </c>
      <c r="AR35" s="675"/>
      <c r="AS35" s="675"/>
      <c r="AT35" s="675"/>
      <c r="AU35" s="675"/>
      <c r="AV35" s="675"/>
      <c r="AW35" s="675"/>
      <c r="AX35" s="675"/>
      <c r="AY35" s="675"/>
      <c r="AZ35" s="675"/>
      <c r="BA35" s="675"/>
      <c r="BB35" s="675"/>
      <c r="BC35" s="675"/>
      <c r="BD35" s="675"/>
      <c r="BE35" s="675"/>
      <c r="BF35" s="676"/>
      <c r="BG35" s="674" t="s">
        <v>325</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49" t="s">
        <v>326</v>
      </c>
      <c r="CE35" s="650"/>
      <c r="CF35" s="650"/>
      <c r="CG35" s="650"/>
      <c r="CH35" s="650"/>
      <c r="CI35" s="650"/>
      <c r="CJ35" s="650"/>
      <c r="CK35" s="650"/>
      <c r="CL35" s="650"/>
      <c r="CM35" s="650"/>
      <c r="CN35" s="650"/>
      <c r="CO35" s="650"/>
      <c r="CP35" s="650"/>
      <c r="CQ35" s="651"/>
      <c r="CR35" s="615">
        <v>10086</v>
      </c>
      <c r="CS35" s="626"/>
      <c r="CT35" s="626"/>
      <c r="CU35" s="626"/>
      <c r="CV35" s="626"/>
      <c r="CW35" s="626"/>
      <c r="CX35" s="626"/>
      <c r="CY35" s="627"/>
      <c r="CZ35" s="618">
        <v>0.3</v>
      </c>
      <c r="DA35" s="628"/>
      <c r="DB35" s="628"/>
      <c r="DC35" s="629"/>
      <c r="DD35" s="621">
        <v>7947</v>
      </c>
      <c r="DE35" s="626"/>
      <c r="DF35" s="626"/>
      <c r="DG35" s="626"/>
      <c r="DH35" s="626"/>
      <c r="DI35" s="626"/>
      <c r="DJ35" s="626"/>
      <c r="DK35" s="627"/>
      <c r="DL35" s="621">
        <v>404</v>
      </c>
      <c r="DM35" s="626"/>
      <c r="DN35" s="626"/>
      <c r="DO35" s="626"/>
      <c r="DP35" s="626"/>
      <c r="DQ35" s="626"/>
      <c r="DR35" s="626"/>
      <c r="DS35" s="626"/>
      <c r="DT35" s="626"/>
      <c r="DU35" s="626"/>
      <c r="DV35" s="627"/>
      <c r="DW35" s="618">
        <v>0</v>
      </c>
      <c r="DX35" s="628"/>
      <c r="DY35" s="628"/>
      <c r="DZ35" s="628"/>
      <c r="EA35" s="628"/>
      <c r="EB35" s="628"/>
      <c r="EC35" s="660"/>
    </row>
    <row r="36" spans="2:133" ht="11.25" customHeight="1" x14ac:dyDescent="0.2">
      <c r="B36" s="612" t="s">
        <v>327</v>
      </c>
      <c r="C36" s="613"/>
      <c r="D36" s="613"/>
      <c r="E36" s="613"/>
      <c r="F36" s="613"/>
      <c r="G36" s="613"/>
      <c r="H36" s="613"/>
      <c r="I36" s="613"/>
      <c r="J36" s="613"/>
      <c r="K36" s="613"/>
      <c r="L36" s="613"/>
      <c r="M36" s="613"/>
      <c r="N36" s="613"/>
      <c r="O36" s="613"/>
      <c r="P36" s="613"/>
      <c r="Q36" s="614"/>
      <c r="R36" s="615">
        <v>1152</v>
      </c>
      <c r="S36" s="616"/>
      <c r="T36" s="616"/>
      <c r="U36" s="616"/>
      <c r="V36" s="616"/>
      <c r="W36" s="616"/>
      <c r="X36" s="616"/>
      <c r="Y36" s="617"/>
      <c r="Z36" s="642">
        <v>0</v>
      </c>
      <c r="AA36" s="642"/>
      <c r="AB36" s="642"/>
      <c r="AC36" s="642"/>
      <c r="AD36" s="643" t="s">
        <v>128</v>
      </c>
      <c r="AE36" s="643"/>
      <c r="AF36" s="643"/>
      <c r="AG36" s="643"/>
      <c r="AH36" s="643"/>
      <c r="AI36" s="643"/>
      <c r="AJ36" s="643"/>
      <c r="AK36" s="643"/>
      <c r="AL36" s="618" t="s">
        <v>128</v>
      </c>
      <c r="AM36" s="619"/>
      <c r="AN36" s="619"/>
      <c r="AO36" s="644"/>
      <c r="AP36" s="209"/>
      <c r="AQ36" s="665" t="s">
        <v>328</v>
      </c>
      <c r="AR36" s="666"/>
      <c r="AS36" s="666"/>
      <c r="AT36" s="666"/>
      <c r="AU36" s="666"/>
      <c r="AV36" s="666"/>
      <c r="AW36" s="666"/>
      <c r="AX36" s="666"/>
      <c r="AY36" s="667"/>
      <c r="AZ36" s="668">
        <v>471264</v>
      </c>
      <c r="BA36" s="669"/>
      <c r="BB36" s="669"/>
      <c r="BC36" s="669"/>
      <c r="BD36" s="669"/>
      <c r="BE36" s="669"/>
      <c r="BF36" s="670"/>
      <c r="BG36" s="671" t="s">
        <v>329</v>
      </c>
      <c r="BH36" s="672"/>
      <c r="BI36" s="672"/>
      <c r="BJ36" s="672"/>
      <c r="BK36" s="672"/>
      <c r="BL36" s="672"/>
      <c r="BM36" s="672"/>
      <c r="BN36" s="672"/>
      <c r="BO36" s="672"/>
      <c r="BP36" s="672"/>
      <c r="BQ36" s="672"/>
      <c r="BR36" s="672"/>
      <c r="BS36" s="672"/>
      <c r="BT36" s="672"/>
      <c r="BU36" s="673"/>
      <c r="BV36" s="668">
        <v>40887</v>
      </c>
      <c r="BW36" s="669"/>
      <c r="BX36" s="669"/>
      <c r="BY36" s="669"/>
      <c r="BZ36" s="669"/>
      <c r="CA36" s="669"/>
      <c r="CB36" s="670"/>
      <c r="CD36" s="649" t="s">
        <v>330</v>
      </c>
      <c r="CE36" s="650"/>
      <c r="CF36" s="650"/>
      <c r="CG36" s="650"/>
      <c r="CH36" s="650"/>
      <c r="CI36" s="650"/>
      <c r="CJ36" s="650"/>
      <c r="CK36" s="650"/>
      <c r="CL36" s="650"/>
      <c r="CM36" s="650"/>
      <c r="CN36" s="650"/>
      <c r="CO36" s="650"/>
      <c r="CP36" s="650"/>
      <c r="CQ36" s="651"/>
      <c r="CR36" s="615">
        <v>853215</v>
      </c>
      <c r="CS36" s="616"/>
      <c r="CT36" s="616"/>
      <c r="CU36" s="616"/>
      <c r="CV36" s="616"/>
      <c r="CW36" s="616"/>
      <c r="CX36" s="616"/>
      <c r="CY36" s="617"/>
      <c r="CZ36" s="618">
        <v>22.6</v>
      </c>
      <c r="DA36" s="628"/>
      <c r="DB36" s="628"/>
      <c r="DC36" s="629"/>
      <c r="DD36" s="621">
        <v>752715</v>
      </c>
      <c r="DE36" s="616"/>
      <c r="DF36" s="616"/>
      <c r="DG36" s="616"/>
      <c r="DH36" s="616"/>
      <c r="DI36" s="616"/>
      <c r="DJ36" s="616"/>
      <c r="DK36" s="617"/>
      <c r="DL36" s="621">
        <v>638284</v>
      </c>
      <c r="DM36" s="616"/>
      <c r="DN36" s="616"/>
      <c r="DO36" s="616"/>
      <c r="DP36" s="616"/>
      <c r="DQ36" s="616"/>
      <c r="DR36" s="616"/>
      <c r="DS36" s="616"/>
      <c r="DT36" s="616"/>
      <c r="DU36" s="616"/>
      <c r="DV36" s="617"/>
      <c r="DW36" s="618">
        <v>26.7</v>
      </c>
      <c r="DX36" s="628"/>
      <c r="DY36" s="628"/>
      <c r="DZ36" s="628"/>
      <c r="EA36" s="628"/>
      <c r="EB36" s="628"/>
      <c r="EC36" s="660"/>
    </row>
    <row r="37" spans="2:133" ht="11.25" customHeight="1" x14ac:dyDescent="0.2">
      <c r="B37" s="612" t="s">
        <v>331</v>
      </c>
      <c r="C37" s="613"/>
      <c r="D37" s="613"/>
      <c r="E37" s="613"/>
      <c r="F37" s="613"/>
      <c r="G37" s="613"/>
      <c r="H37" s="613"/>
      <c r="I37" s="613"/>
      <c r="J37" s="613"/>
      <c r="K37" s="613"/>
      <c r="L37" s="613"/>
      <c r="M37" s="613"/>
      <c r="N37" s="613"/>
      <c r="O37" s="613"/>
      <c r="P37" s="613"/>
      <c r="Q37" s="614"/>
      <c r="R37" s="615">
        <v>51743</v>
      </c>
      <c r="S37" s="616"/>
      <c r="T37" s="616"/>
      <c r="U37" s="616"/>
      <c r="V37" s="616"/>
      <c r="W37" s="616"/>
      <c r="X37" s="616"/>
      <c r="Y37" s="617"/>
      <c r="Z37" s="642">
        <v>1.3</v>
      </c>
      <c r="AA37" s="642"/>
      <c r="AB37" s="642"/>
      <c r="AC37" s="642"/>
      <c r="AD37" s="643" t="s">
        <v>128</v>
      </c>
      <c r="AE37" s="643"/>
      <c r="AF37" s="643"/>
      <c r="AG37" s="643"/>
      <c r="AH37" s="643"/>
      <c r="AI37" s="643"/>
      <c r="AJ37" s="643"/>
      <c r="AK37" s="643"/>
      <c r="AL37" s="618" t="s">
        <v>128</v>
      </c>
      <c r="AM37" s="619"/>
      <c r="AN37" s="619"/>
      <c r="AO37" s="644"/>
      <c r="AQ37" s="655" t="s">
        <v>332</v>
      </c>
      <c r="AR37" s="656"/>
      <c r="AS37" s="656"/>
      <c r="AT37" s="656"/>
      <c r="AU37" s="656"/>
      <c r="AV37" s="656"/>
      <c r="AW37" s="656"/>
      <c r="AX37" s="656"/>
      <c r="AY37" s="657"/>
      <c r="AZ37" s="615">
        <v>144811</v>
      </c>
      <c r="BA37" s="616"/>
      <c r="BB37" s="616"/>
      <c r="BC37" s="616"/>
      <c r="BD37" s="626"/>
      <c r="BE37" s="626"/>
      <c r="BF37" s="658"/>
      <c r="BG37" s="649" t="s">
        <v>333</v>
      </c>
      <c r="BH37" s="650"/>
      <c r="BI37" s="650"/>
      <c r="BJ37" s="650"/>
      <c r="BK37" s="650"/>
      <c r="BL37" s="650"/>
      <c r="BM37" s="650"/>
      <c r="BN37" s="650"/>
      <c r="BO37" s="650"/>
      <c r="BP37" s="650"/>
      <c r="BQ37" s="650"/>
      <c r="BR37" s="650"/>
      <c r="BS37" s="650"/>
      <c r="BT37" s="650"/>
      <c r="BU37" s="651"/>
      <c r="BV37" s="615">
        <v>33099</v>
      </c>
      <c r="BW37" s="616"/>
      <c r="BX37" s="616"/>
      <c r="BY37" s="616"/>
      <c r="BZ37" s="616"/>
      <c r="CA37" s="616"/>
      <c r="CB37" s="659"/>
      <c r="CD37" s="649" t="s">
        <v>334</v>
      </c>
      <c r="CE37" s="650"/>
      <c r="CF37" s="650"/>
      <c r="CG37" s="650"/>
      <c r="CH37" s="650"/>
      <c r="CI37" s="650"/>
      <c r="CJ37" s="650"/>
      <c r="CK37" s="650"/>
      <c r="CL37" s="650"/>
      <c r="CM37" s="650"/>
      <c r="CN37" s="650"/>
      <c r="CO37" s="650"/>
      <c r="CP37" s="650"/>
      <c r="CQ37" s="651"/>
      <c r="CR37" s="615">
        <v>564509</v>
      </c>
      <c r="CS37" s="626"/>
      <c r="CT37" s="626"/>
      <c r="CU37" s="626"/>
      <c r="CV37" s="626"/>
      <c r="CW37" s="626"/>
      <c r="CX37" s="626"/>
      <c r="CY37" s="627"/>
      <c r="CZ37" s="618">
        <v>14.9</v>
      </c>
      <c r="DA37" s="628"/>
      <c r="DB37" s="628"/>
      <c r="DC37" s="629"/>
      <c r="DD37" s="621">
        <v>550831</v>
      </c>
      <c r="DE37" s="626"/>
      <c r="DF37" s="626"/>
      <c r="DG37" s="626"/>
      <c r="DH37" s="626"/>
      <c r="DI37" s="626"/>
      <c r="DJ37" s="626"/>
      <c r="DK37" s="627"/>
      <c r="DL37" s="621">
        <v>543250</v>
      </c>
      <c r="DM37" s="626"/>
      <c r="DN37" s="626"/>
      <c r="DO37" s="626"/>
      <c r="DP37" s="626"/>
      <c r="DQ37" s="626"/>
      <c r="DR37" s="626"/>
      <c r="DS37" s="626"/>
      <c r="DT37" s="626"/>
      <c r="DU37" s="626"/>
      <c r="DV37" s="627"/>
      <c r="DW37" s="618">
        <v>22.7</v>
      </c>
      <c r="DX37" s="628"/>
      <c r="DY37" s="628"/>
      <c r="DZ37" s="628"/>
      <c r="EA37" s="628"/>
      <c r="EB37" s="628"/>
      <c r="EC37" s="660"/>
    </row>
    <row r="38" spans="2:133" ht="11.25" customHeight="1" x14ac:dyDescent="0.2">
      <c r="B38" s="612" t="s">
        <v>335</v>
      </c>
      <c r="C38" s="613"/>
      <c r="D38" s="613"/>
      <c r="E38" s="613"/>
      <c r="F38" s="613"/>
      <c r="G38" s="613"/>
      <c r="H38" s="613"/>
      <c r="I38" s="613"/>
      <c r="J38" s="613"/>
      <c r="K38" s="613"/>
      <c r="L38" s="613"/>
      <c r="M38" s="613"/>
      <c r="N38" s="613"/>
      <c r="O38" s="613"/>
      <c r="P38" s="613"/>
      <c r="Q38" s="614"/>
      <c r="R38" s="615">
        <v>81201</v>
      </c>
      <c r="S38" s="616"/>
      <c r="T38" s="616"/>
      <c r="U38" s="616"/>
      <c r="V38" s="616"/>
      <c r="W38" s="616"/>
      <c r="X38" s="616"/>
      <c r="Y38" s="617"/>
      <c r="Z38" s="642">
        <v>2.1</v>
      </c>
      <c r="AA38" s="642"/>
      <c r="AB38" s="642"/>
      <c r="AC38" s="642"/>
      <c r="AD38" s="643" t="s">
        <v>128</v>
      </c>
      <c r="AE38" s="643"/>
      <c r="AF38" s="643"/>
      <c r="AG38" s="643"/>
      <c r="AH38" s="643"/>
      <c r="AI38" s="643"/>
      <c r="AJ38" s="643"/>
      <c r="AK38" s="643"/>
      <c r="AL38" s="618" t="s">
        <v>128</v>
      </c>
      <c r="AM38" s="619"/>
      <c r="AN38" s="619"/>
      <c r="AO38" s="644"/>
      <c r="AQ38" s="655" t="s">
        <v>336</v>
      </c>
      <c r="AR38" s="656"/>
      <c r="AS38" s="656"/>
      <c r="AT38" s="656"/>
      <c r="AU38" s="656"/>
      <c r="AV38" s="656"/>
      <c r="AW38" s="656"/>
      <c r="AX38" s="656"/>
      <c r="AY38" s="657"/>
      <c r="AZ38" s="615">
        <v>66948</v>
      </c>
      <c r="BA38" s="616"/>
      <c r="BB38" s="616"/>
      <c r="BC38" s="616"/>
      <c r="BD38" s="626"/>
      <c r="BE38" s="626"/>
      <c r="BF38" s="658"/>
      <c r="BG38" s="649" t="s">
        <v>337</v>
      </c>
      <c r="BH38" s="650"/>
      <c r="BI38" s="650"/>
      <c r="BJ38" s="650"/>
      <c r="BK38" s="650"/>
      <c r="BL38" s="650"/>
      <c r="BM38" s="650"/>
      <c r="BN38" s="650"/>
      <c r="BO38" s="650"/>
      <c r="BP38" s="650"/>
      <c r="BQ38" s="650"/>
      <c r="BR38" s="650"/>
      <c r="BS38" s="650"/>
      <c r="BT38" s="650"/>
      <c r="BU38" s="651"/>
      <c r="BV38" s="615">
        <v>733</v>
      </c>
      <c r="BW38" s="616"/>
      <c r="BX38" s="616"/>
      <c r="BY38" s="616"/>
      <c r="BZ38" s="616"/>
      <c r="CA38" s="616"/>
      <c r="CB38" s="659"/>
      <c r="CD38" s="649" t="s">
        <v>338</v>
      </c>
      <c r="CE38" s="650"/>
      <c r="CF38" s="650"/>
      <c r="CG38" s="650"/>
      <c r="CH38" s="650"/>
      <c r="CI38" s="650"/>
      <c r="CJ38" s="650"/>
      <c r="CK38" s="650"/>
      <c r="CL38" s="650"/>
      <c r="CM38" s="650"/>
      <c r="CN38" s="650"/>
      <c r="CO38" s="650"/>
      <c r="CP38" s="650"/>
      <c r="CQ38" s="651"/>
      <c r="CR38" s="615">
        <v>436568</v>
      </c>
      <c r="CS38" s="616"/>
      <c r="CT38" s="616"/>
      <c r="CU38" s="616"/>
      <c r="CV38" s="616"/>
      <c r="CW38" s="616"/>
      <c r="CX38" s="616"/>
      <c r="CY38" s="617"/>
      <c r="CZ38" s="618">
        <v>11.5</v>
      </c>
      <c r="DA38" s="628"/>
      <c r="DB38" s="628"/>
      <c r="DC38" s="629"/>
      <c r="DD38" s="621">
        <v>388079</v>
      </c>
      <c r="DE38" s="616"/>
      <c r="DF38" s="616"/>
      <c r="DG38" s="616"/>
      <c r="DH38" s="616"/>
      <c r="DI38" s="616"/>
      <c r="DJ38" s="616"/>
      <c r="DK38" s="617"/>
      <c r="DL38" s="621">
        <v>316161</v>
      </c>
      <c r="DM38" s="616"/>
      <c r="DN38" s="616"/>
      <c r="DO38" s="616"/>
      <c r="DP38" s="616"/>
      <c r="DQ38" s="616"/>
      <c r="DR38" s="616"/>
      <c r="DS38" s="616"/>
      <c r="DT38" s="616"/>
      <c r="DU38" s="616"/>
      <c r="DV38" s="617"/>
      <c r="DW38" s="618">
        <v>13.2</v>
      </c>
      <c r="DX38" s="628"/>
      <c r="DY38" s="628"/>
      <c r="DZ38" s="628"/>
      <c r="EA38" s="628"/>
      <c r="EB38" s="628"/>
      <c r="EC38" s="660"/>
    </row>
    <row r="39" spans="2:133" ht="11.25" customHeight="1" x14ac:dyDescent="0.2">
      <c r="B39" s="612" t="s">
        <v>339</v>
      </c>
      <c r="C39" s="613"/>
      <c r="D39" s="613"/>
      <c r="E39" s="613"/>
      <c r="F39" s="613"/>
      <c r="G39" s="613"/>
      <c r="H39" s="613"/>
      <c r="I39" s="613"/>
      <c r="J39" s="613"/>
      <c r="K39" s="613"/>
      <c r="L39" s="613"/>
      <c r="M39" s="613"/>
      <c r="N39" s="613"/>
      <c r="O39" s="613"/>
      <c r="P39" s="613"/>
      <c r="Q39" s="614"/>
      <c r="R39" s="615">
        <v>30674</v>
      </c>
      <c r="S39" s="616"/>
      <c r="T39" s="616"/>
      <c r="U39" s="616"/>
      <c r="V39" s="616"/>
      <c r="W39" s="616"/>
      <c r="X39" s="616"/>
      <c r="Y39" s="617"/>
      <c r="Z39" s="642">
        <v>0.8</v>
      </c>
      <c r="AA39" s="642"/>
      <c r="AB39" s="642"/>
      <c r="AC39" s="642"/>
      <c r="AD39" s="643">
        <v>716</v>
      </c>
      <c r="AE39" s="643"/>
      <c r="AF39" s="643"/>
      <c r="AG39" s="643"/>
      <c r="AH39" s="643"/>
      <c r="AI39" s="643"/>
      <c r="AJ39" s="643"/>
      <c r="AK39" s="643"/>
      <c r="AL39" s="618">
        <v>0</v>
      </c>
      <c r="AM39" s="619"/>
      <c r="AN39" s="619"/>
      <c r="AO39" s="644"/>
      <c r="AQ39" s="655" t="s">
        <v>340</v>
      </c>
      <c r="AR39" s="656"/>
      <c r="AS39" s="656"/>
      <c r="AT39" s="656"/>
      <c r="AU39" s="656"/>
      <c r="AV39" s="656"/>
      <c r="AW39" s="656"/>
      <c r="AX39" s="656"/>
      <c r="AY39" s="657"/>
      <c r="AZ39" s="615">
        <v>30508</v>
      </c>
      <c r="BA39" s="616"/>
      <c r="BB39" s="616"/>
      <c r="BC39" s="616"/>
      <c r="BD39" s="626"/>
      <c r="BE39" s="626"/>
      <c r="BF39" s="658"/>
      <c r="BG39" s="649" t="s">
        <v>341</v>
      </c>
      <c r="BH39" s="650"/>
      <c r="BI39" s="650"/>
      <c r="BJ39" s="650"/>
      <c r="BK39" s="650"/>
      <c r="BL39" s="650"/>
      <c r="BM39" s="650"/>
      <c r="BN39" s="650"/>
      <c r="BO39" s="650"/>
      <c r="BP39" s="650"/>
      <c r="BQ39" s="650"/>
      <c r="BR39" s="650"/>
      <c r="BS39" s="650"/>
      <c r="BT39" s="650"/>
      <c r="BU39" s="651"/>
      <c r="BV39" s="615">
        <v>1235</v>
      </c>
      <c r="BW39" s="616"/>
      <c r="BX39" s="616"/>
      <c r="BY39" s="616"/>
      <c r="BZ39" s="616"/>
      <c r="CA39" s="616"/>
      <c r="CB39" s="659"/>
      <c r="CD39" s="649" t="s">
        <v>342</v>
      </c>
      <c r="CE39" s="650"/>
      <c r="CF39" s="650"/>
      <c r="CG39" s="650"/>
      <c r="CH39" s="650"/>
      <c r="CI39" s="650"/>
      <c r="CJ39" s="650"/>
      <c r="CK39" s="650"/>
      <c r="CL39" s="650"/>
      <c r="CM39" s="650"/>
      <c r="CN39" s="650"/>
      <c r="CO39" s="650"/>
      <c r="CP39" s="650"/>
      <c r="CQ39" s="651"/>
      <c r="CR39" s="615">
        <v>452475</v>
      </c>
      <c r="CS39" s="626"/>
      <c r="CT39" s="626"/>
      <c r="CU39" s="626"/>
      <c r="CV39" s="626"/>
      <c r="CW39" s="626"/>
      <c r="CX39" s="626"/>
      <c r="CY39" s="627"/>
      <c r="CZ39" s="618">
        <v>12</v>
      </c>
      <c r="DA39" s="628"/>
      <c r="DB39" s="628"/>
      <c r="DC39" s="629"/>
      <c r="DD39" s="621">
        <v>430541</v>
      </c>
      <c r="DE39" s="626"/>
      <c r="DF39" s="626"/>
      <c r="DG39" s="626"/>
      <c r="DH39" s="626"/>
      <c r="DI39" s="626"/>
      <c r="DJ39" s="626"/>
      <c r="DK39" s="627"/>
      <c r="DL39" s="621" t="s">
        <v>128</v>
      </c>
      <c r="DM39" s="626"/>
      <c r="DN39" s="626"/>
      <c r="DO39" s="626"/>
      <c r="DP39" s="626"/>
      <c r="DQ39" s="626"/>
      <c r="DR39" s="626"/>
      <c r="DS39" s="626"/>
      <c r="DT39" s="626"/>
      <c r="DU39" s="626"/>
      <c r="DV39" s="627"/>
      <c r="DW39" s="618" t="s">
        <v>128</v>
      </c>
      <c r="DX39" s="628"/>
      <c r="DY39" s="628"/>
      <c r="DZ39" s="628"/>
      <c r="EA39" s="628"/>
      <c r="EB39" s="628"/>
      <c r="EC39" s="660"/>
    </row>
    <row r="40" spans="2:133" ht="11.25" customHeight="1" x14ac:dyDescent="0.2">
      <c r="B40" s="612" t="s">
        <v>343</v>
      </c>
      <c r="C40" s="613"/>
      <c r="D40" s="613"/>
      <c r="E40" s="613"/>
      <c r="F40" s="613"/>
      <c r="G40" s="613"/>
      <c r="H40" s="613"/>
      <c r="I40" s="613"/>
      <c r="J40" s="613"/>
      <c r="K40" s="613"/>
      <c r="L40" s="613"/>
      <c r="M40" s="613"/>
      <c r="N40" s="613"/>
      <c r="O40" s="613"/>
      <c r="P40" s="613"/>
      <c r="Q40" s="614"/>
      <c r="R40" s="615">
        <v>327900</v>
      </c>
      <c r="S40" s="616"/>
      <c r="T40" s="616"/>
      <c r="U40" s="616"/>
      <c r="V40" s="616"/>
      <c r="W40" s="616"/>
      <c r="X40" s="616"/>
      <c r="Y40" s="617"/>
      <c r="Z40" s="642">
        <v>8.5</v>
      </c>
      <c r="AA40" s="642"/>
      <c r="AB40" s="642"/>
      <c r="AC40" s="642"/>
      <c r="AD40" s="643" t="s">
        <v>128</v>
      </c>
      <c r="AE40" s="643"/>
      <c r="AF40" s="643"/>
      <c r="AG40" s="643"/>
      <c r="AH40" s="643"/>
      <c r="AI40" s="643"/>
      <c r="AJ40" s="643"/>
      <c r="AK40" s="643"/>
      <c r="AL40" s="618" t="s">
        <v>128</v>
      </c>
      <c r="AM40" s="619"/>
      <c r="AN40" s="619"/>
      <c r="AO40" s="644"/>
      <c r="AQ40" s="655" t="s">
        <v>344</v>
      </c>
      <c r="AR40" s="656"/>
      <c r="AS40" s="656"/>
      <c r="AT40" s="656"/>
      <c r="AU40" s="656"/>
      <c r="AV40" s="656"/>
      <c r="AW40" s="656"/>
      <c r="AX40" s="656"/>
      <c r="AY40" s="657"/>
      <c r="AZ40" s="615">
        <v>4188</v>
      </c>
      <c r="BA40" s="616"/>
      <c r="BB40" s="616"/>
      <c r="BC40" s="616"/>
      <c r="BD40" s="626"/>
      <c r="BE40" s="626"/>
      <c r="BF40" s="658"/>
      <c r="BG40" s="661" t="s">
        <v>345</v>
      </c>
      <c r="BH40" s="662"/>
      <c r="BI40" s="662"/>
      <c r="BJ40" s="662"/>
      <c r="BK40" s="662"/>
      <c r="BL40" s="347"/>
      <c r="BM40" s="650" t="s">
        <v>346</v>
      </c>
      <c r="BN40" s="650"/>
      <c r="BO40" s="650"/>
      <c r="BP40" s="650"/>
      <c r="BQ40" s="650"/>
      <c r="BR40" s="650"/>
      <c r="BS40" s="650"/>
      <c r="BT40" s="650"/>
      <c r="BU40" s="651"/>
      <c r="BV40" s="615">
        <v>82</v>
      </c>
      <c r="BW40" s="616"/>
      <c r="BX40" s="616"/>
      <c r="BY40" s="616"/>
      <c r="BZ40" s="616"/>
      <c r="CA40" s="616"/>
      <c r="CB40" s="659"/>
      <c r="CD40" s="649" t="s">
        <v>347</v>
      </c>
      <c r="CE40" s="650"/>
      <c r="CF40" s="650"/>
      <c r="CG40" s="650"/>
      <c r="CH40" s="650"/>
      <c r="CI40" s="650"/>
      <c r="CJ40" s="650"/>
      <c r="CK40" s="650"/>
      <c r="CL40" s="650"/>
      <c r="CM40" s="650"/>
      <c r="CN40" s="650"/>
      <c r="CO40" s="650"/>
      <c r="CP40" s="650"/>
      <c r="CQ40" s="651"/>
      <c r="CR40" s="615" t="s">
        <v>128</v>
      </c>
      <c r="CS40" s="616"/>
      <c r="CT40" s="616"/>
      <c r="CU40" s="616"/>
      <c r="CV40" s="616"/>
      <c r="CW40" s="616"/>
      <c r="CX40" s="616"/>
      <c r="CY40" s="617"/>
      <c r="CZ40" s="618" t="s">
        <v>128</v>
      </c>
      <c r="DA40" s="628"/>
      <c r="DB40" s="628"/>
      <c r="DC40" s="629"/>
      <c r="DD40" s="621" t="s">
        <v>128</v>
      </c>
      <c r="DE40" s="616"/>
      <c r="DF40" s="616"/>
      <c r="DG40" s="616"/>
      <c r="DH40" s="616"/>
      <c r="DI40" s="616"/>
      <c r="DJ40" s="616"/>
      <c r="DK40" s="617"/>
      <c r="DL40" s="621" t="s">
        <v>128</v>
      </c>
      <c r="DM40" s="616"/>
      <c r="DN40" s="616"/>
      <c r="DO40" s="616"/>
      <c r="DP40" s="616"/>
      <c r="DQ40" s="616"/>
      <c r="DR40" s="616"/>
      <c r="DS40" s="616"/>
      <c r="DT40" s="616"/>
      <c r="DU40" s="616"/>
      <c r="DV40" s="617"/>
      <c r="DW40" s="618" t="s">
        <v>128</v>
      </c>
      <c r="DX40" s="628"/>
      <c r="DY40" s="628"/>
      <c r="DZ40" s="628"/>
      <c r="EA40" s="628"/>
      <c r="EB40" s="628"/>
      <c r="EC40" s="660"/>
    </row>
    <row r="41" spans="2:133" ht="11.25" customHeight="1" x14ac:dyDescent="0.2">
      <c r="B41" s="612" t="s">
        <v>348</v>
      </c>
      <c r="C41" s="613"/>
      <c r="D41" s="613"/>
      <c r="E41" s="613"/>
      <c r="F41" s="613"/>
      <c r="G41" s="613"/>
      <c r="H41" s="613"/>
      <c r="I41" s="613"/>
      <c r="J41" s="613"/>
      <c r="K41" s="613"/>
      <c r="L41" s="613"/>
      <c r="M41" s="613"/>
      <c r="N41" s="613"/>
      <c r="O41" s="613"/>
      <c r="P41" s="613"/>
      <c r="Q41" s="614"/>
      <c r="R41" s="615" t="s">
        <v>128</v>
      </c>
      <c r="S41" s="616"/>
      <c r="T41" s="616"/>
      <c r="U41" s="616"/>
      <c r="V41" s="616"/>
      <c r="W41" s="616"/>
      <c r="X41" s="616"/>
      <c r="Y41" s="617"/>
      <c r="Z41" s="642" t="s">
        <v>128</v>
      </c>
      <c r="AA41" s="642"/>
      <c r="AB41" s="642"/>
      <c r="AC41" s="642"/>
      <c r="AD41" s="643" t="s">
        <v>128</v>
      </c>
      <c r="AE41" s="643"/>
      <c r="AF41" s="643"/>
      <c r="AG41" s="643"/>
      <c r="AH41" s="643"/>
      <c r="AI41" s="643"/>
      <c r="AJ41" s="643"/>
      <c r="AK41" s="643"/>
      <c r="AL41" s="618" t="s">
        <v>128</v>
      </c>
      <c r="AM41" s="619"/>
      <c r="AN41" s="619"/>
      <c r="AO41" s="644"/>
      <c r="AQ41" s="655" t="s">
        <v>349</v>
      </c>
      <c r="AR41" s="656"/>
      <c r="AS41" s="656"/>
      <c r="AT41" s="656"/>
      <c r="AU41" s="656"/>
      <c r="AV41" s="656"/>
      <c r="AW41" s="656"/>
      <c r="AX41" s="656"/>
      <c r="AY41" s="657"/>
      <c r="AZ41" s="615">
        <v>85679</v>
      </c>
      <c r="BA41" s="616"/>
      <c r="BB41" s="616"/>
      <c r="BC41" s="616"/>
      <c r="BD41" s="626"/>
      <c r="BE41" s="626"/>
      <c r="BF41" s="658"/>
      <c r="BG41" s="661"/>
      <c r="BH41" s="662"/>
      <c r="BI41" s="662"/>
      <c r="BJ41" s="662"/>
      <c r="BK41" s="662"/>
      <c r="BL41" s="347"/>
      <c r="BM41" s="650" t="s">
        <v>350</v>
      </c>
      <c r="BN41" s="650"/>
      <c r="BO41" s="650"/>
      <c r="BP41" s="650"/>
      <c r="BQ41" s="650"/>
      <c r="BR41" s="650"/>
      <c r="BS41" s="650"/>
      <c r="BT41" s="650"/>
      <c r="BU41" s="651"/>
      <c r="BV41" s="615" t="s">
        <v>128</v>
      </c>
      <c r="BW41" s="616"/>
      <c r="BX41" s="616"/>
      <c r="BY41" s="616"/>
      <c r="BZ41" s="616"/>
      <c r="CA41" s="616"/>
      <c r="CB41" s="659"/>
      <c r="CD41" s="649" t="s">
        <v>351</v>
      </c>
      <c r="CE41" s="650"/>
      <c r="CF41" s="650"/>
      <c r="CG41" s="650"/>
      <c r="CH41" s="650"/>
      <c r="CI41" s="650"/>
      <c r="CJ41" s="650"/>
      <c r="CK41" s="650"/>
      <c r="CL41" s="650"/>
      <c r="CM41" s="650"/>
      <c r="CN41" s="650"/>
      <c r="CO41" s="650"/>
      <c r="CP41" s="650"/>
      <c r="CQ41" s="651"/>
      <c r="CR41" s="615" t="s">
        <v>128</v>
      </c>
      <c r="CS41" s="626"/>
      <c r="CT41" s="626"/>
      <c r="CU41" s="626"/>
      <c r="CV41" s="626"/>
      <c r="CW41" s="626"/>
      <c r="CX41" s="626"/>
      <c r="CY41" s="627"/>
      <c r="CZ41" s="618" t="s">
        <v>128</v>
      </c>
      <c r="DA41" s="628"/>
      <c r="DB41" s="628"/>
      <c r="DC41" s="629"/>
      <c r="DD41" s="621" t="s">
        <v>128</v>
      </c>
      <c r="DE41" s="626"/>
      <c r="DF41" s="626"/>
      <c r="DG41" s="626"/>
      <c r="DH41" s="626"/>
      <c r="DI41" s="626"/>
      <c r="DJ41" s="626"/>
      <c r="DK41" s="627"/>
      <c r="DL41" s="622"/>
      <c r="DM41" s="623"/>
      <c r="DN41" s="623"/>
      <c r="DO41" s="623"/>
      <c r="DP41" s="623"/>
      <c r="DQ41" s="623"/>
      <c r="DR41" s="623"/>
      <c r="DS41" s="623"/>
      <c r="DT41" s="623"/>
      <c r="DU41" s="623"/>
      <c r="DV41" s="624"/>
      <c r="DW41" s="608"/>
      <c r="DX41" s="609"/>
      <c r="DY41" s="609"/>
      <c r="DZ41" s="609"/>
      <c r="EA41" s="609"/>
      <c r="EB41" s="609"/>
      <c r="EC41" s="610"/>
    </row>
    <row r="42" spans="2:133" ht="11.25" customHeight="1" x14ac:dyDescent="0.2">
      <c r="B42" s="612" t="s">
        <v>352</v>
      </c>
      <c r="C42" s="613"/>
      <c r="D42" s="613"/>
      <c r="E42" s="613"/>
      <c r="F42" s="613"/>
      <c r="G42" s="613"/>
      <c r="H42" s="613"/>
      <c r="I42" s="613"/>
      <c r="J42" s="613"/>
      <c r="K42" s="613"/>
      <c r="L42" s="613"/>
      <c r="M42" s="613"/>
      <c r="N42" s="613"/>
      <c r="O42" s="613"/>
      <c r="P42" s="613"/>
      <c r="Q42" s="614"/>
      <c r="R42" s="615" t="s">
        <v>128</v>
      </c>
      <c r="S42" s="616"/>
      <c r="T42" s="616"/>
      <c r="U42" s="616"/>
      <c r="V42" s="616"/>
      <c r="W42" s="616"/>
      <c r="X42" s="616"/>
      <c r="Y42" s="617"/>
      <c r="Z42" s="642" t="s">
        <v>128</v>
      </c>
      <c r="AA42" s="642"/>
      <c r="AB42" s="642"/>
      <c r="AC42" s="642"/>
      <c r="AD42" s="643" t="s">
        <v>128</v>
      </c>
      <c r="AE42" s="643"/>
      <c r="AF42" s="643"/>
      <c r="AG42" s="643"/>
      <c r="AH42" s="643"/>
      <c r="AI42" s="643"/>
      <c r="AJ42" s="643"/>
      <c r="AK42" s="643"/>
      <c r="AL42" s="618" t="s">
        <v>128</v>
      </c>
      <c r="AM42" s="619"/>
      <c r="AN42" s="619"/>
      <c r="AO42" s="644"/>
      <c r="AQ42" s="652" t="s">
        <v>353</v>
      </c>
      <c r="AR42" s="653"/>
      <c r="AS42" s="653"/>
      <c r="AT42" s="653"/>
      <c r="AU42" s="653"/>
      <c r="AV42" s="653"/>
      <c r="AW42" s="653"/>
      <c r="AX42" s="653"/>
      <c r="AY42" s="654"/>
      <c r="AZ42" s="595">
        <v>139130</v>
      </c>
      <c r="BA42" s="630"/>
      <c r="BB42" s="630"/>
      <c r="BC42" s="630"/>
      <c r="BD42" s="596"/>
      <c r="BE42" s="596"/>
      <c r="BF42" s="645"/>
      <c r="BG42" s="663"/>
      <c r="BH42" s="664"/>
      <c r="BI42" s="664"/>
      <c r="BJ42" s="664"/>
      <c r="BK42" s="664"/>
      <c r="BL42" s="348"/>
      <c r="BM42" s="646" t="s">
        <v>354</v>
      </c>
      <c r="BN42" s="646"/>
      <c r="BO42" s="646"/>
      <c r="BP42" s="646"/>
      <c r="BQ42" s="646"/>
      <c r="BR42" s="646"/>
      <c r="BS42" s="646"/>
      <c r="BT42" s="646"/>
      <c r="BU42" s="647"/>
      <c r="BV42" s="595">
        <v>317</v>
      </c>
      <c r="BW42" s="630"/>
      <c r="BX42" s="630"/>
      <c r="BY42" s="630"/>
      <c r="BZ42" s="630"/>
      <c r="CA42" s="630"/>
      <c r="CB42" s="648"/>
      <c r="CD42" s="612" t="s">
        <v>355</v>
      </c>
      <c r="CE42" s="613"/>
      <c r="CF42" s="613"/>
      <c r="CG42" s="613"/>
      <c r="CH42" s="613"/>
      <c r="CI42" s="613"/>
      <c r="CJ42" s="613"/>
      <c r="CK42" s="613"/>
      <c r="CL42" s="613"/>
      <c r="CM42" s="613"/>
      <c r="CN42" s="613"/>
      <c r="CO42" s="613"/>
      <c r="CP42" s="613"/>
      <c r="CQ42" s="614"/>
      <c r="CR42" s="615">
        <v>429234</v>
      </c>
      <c r="CS42" s="626"/>
      <c r="CT42" s="626"/>
      <c r="CU42" s="626"/>
      <c r="CV42" s="626"/>
      <c r="CW42" s="626"/>
      <c r="CX42" s="626"/>
      <c r="CY42" s="627"/>
      <c r="CZ42" s="618">
        <v>11.4</v>
      </c>
      <c r="DA42" s="628"/>
      <c r="DB42" s="628"/>
      <c r="DC42" s="629"/>
      <c r="DD42" s="621">
        <v>34241</v>
      </c>
      <c r="DE42" s="626"/>
      <c r="DF42" s="626"/>
      <c r="DG42" s="626"/>
      <c r="DH42" s="626"/>
      <c r="DI42" s="626"/>
      <c r="DJ42" s="626"/>
      <c r="DK42" s="627"/>
      <c r="DL42" s="622"/>
      <c r="DM42" s="623"/>
      <c r="DN42" s="623"/>
      <c r="DO42" s="623"/>
      <c r="DP42" s="623"/>
      <c r="DQ42" s="623"/>
      <c r="DR42" s="623"/>
      <c r="DS42" s="623"/>
      <c r="DT42" s="623"/>
      <c r="DU42" s="623"/>
      <c r="DV42" s="624"/>
      <c r="DW42" s="608"/>
      <c r="DX42" s="609"/>
      <c r="DY42" s="609"/>
      <c r="DZ42" s="609"/>
      <c r="EA42" s="609"/>
      <c r="EB42" s="609"/>
      <c r="EC42" s="610"/>
    </row>
    <row r="43" spans="2:133" ht="11.25" customHeight="1" x14ac:dyDescent="0.2">
      <c r="B43" s="612" t="s">
        <v>356</v>
      </c>
      <c r="C43" s="613"/>
      <c r="D43" s="613"/>
      <c r="E43" s="613"/>
      <c r="F43" s="613"/>
      <c r="G43" s="613"/>
      <c r="H43" s="613"/>
      <c r="I43" s="613"/>
      <c r="J43" s="613"/>
      <c r="K43" s="613"/>
      <c r="L43" s="613"/>
      <c r="M43" s="613"/>
      <c r="N43" s="613"/>
      <c r="O43" s="613"/>
      <c r="P43" s="613"/>
      <c r="Q43" s="614"/>
      <c r="R43" s="615">
        <v>78500</v>
      </c>
      <c r="S43" s="616"/>
      <c r="T43" s="616"/>
      <c r="U43" s="616"/>
      <c r="V43" s="616"/>
      <c r="W43" s="616"/>
      <c r="X43" s="616"/>
      <c r="Y43" s="617"/>
      <c r="Z43" s="642">
        <v>2</v>
      </c>
      <c r="AA43" s="642"/>
      <c r="AB43" s="642"/>
      <c r="AC43" s="642"/>
      <c r="AD43" s="643" t="s">
        <v>128</v>
      </c>
      <c r="AE43" s="643"/>
      <c r="AF43" s="643"/>
      <c r="AG43" s="643"/>
      <c r="AH43" s="643"/>
      <c r="AI43" s="643"/>
      <c r="AJ43" s="643"/>
      <c r="AK43" s="643"/>
      <c r="AL43" s="618" t="s">
        <v>128</v>
      </c>
      <c r="AM43" s="619"/>
      <c r="AN43" s="619"/>
      <c r="AO43" s="644"/>
      <c r="BV43" s="349"/>
      <c r="BW43" s="349"/>
      <c r="BX43" s="349"/>
      <c r="BY43" s="349"/>
      <c r="BZ43" s="349"/>
      <c r="CA43" s="349"/>
      <c r="CB43" s="349"/>
      <c r="CD43" s="612" t="s">
        <v>357</v>
      </c>
      <c r="CE43" s="613"/>
      <c r="CF43" s="613"/>
      <c r="CG43" s="613"/>
      <c r="CH43" s="613"/>
      <c r="CI43" s="613"/>
      <c r="CJ43" s="613"/>
      <c r="CK43" s="613"/>
      <c r="CL43" s="613"/>
      <c r="CM43" s="613"/>
      <c r="CN43" s="613"/>
      <c r="CO43" s="613"/>
      <c r="CP43" s="613"/>
      <c r="CQ43" s="614"/>
      <c r="CR43" s="615">
        <v>6868</v>
      </c>
      <c r="CS43" s="626"/>
      <c r="CT43" s="626"/>
      <c r="CU43" s="626"/>
      <c r="CV43" s="626"/>
      <c r="CW43" s="626"/>
      <c r="CX43" s="626"/>
      <c r="CY43" s="627"/>
      <c r="CZ43" s="618">
        <v>0.2</v>
      </c>
      <c r="DA43" s="628"/>
      <c r="DB43" s="628"/>
      <c r="DC43" s="629"/>
      <c r="DD43" s="621">
        <v>1524</v>
      </c>
      <c r="DE43" s="626"/>
      <c r="DF43" s="626"/>
      <c r="DG43" s="626"/>
      <c r="DH43" s="626"/>
      <c r="DI43" s="626"/>
      <c r="DJ43" s="626"/>
      <c r="DK43" s="627"/>
      <c r="DL43" s="622"/>
      <c r="DM43" s="623"/>
      <c r="DN43" s="623"/>
      <c r="DO43" s="623"/>
      <c r="DP43" s="623"/>
      <c r="DQ43" s="623"/>
      <c r="DR43" s="623"/>
      <c r="DS43" s="623"/>
      <c r="DT43" s="623"/>
      <c r="DU43" s="623"/>
      <c r="DV43" s="624"/>
      <c r="DW43" s="608"/>
      <c r="DX43" s="609"/>
      <c r="DY43" s="609"/>
      <c r="DZ43" s="609"/>
      <c r="EA43" s="609"/>
      <c r="EB43" s="609"/>
      <c r="EC43" s="610"/>
    </row>
    <row r="44" spans="2:133" ht="11.25" customHeight="1" x14ac:dyDescent="0.2">
      <c r="B44" s="592" t="s">
        <v>358</v>
      </c>
      <c r="C44" s="593"/>
      <c r="D44" s="593"/>
      <c r="E44" s="593"/>
      <c r="F44" s="593"/>
      <c r="G44" s="593"/>
      <c r="H44" s="593"/>
      <c r="I44" s="593"/>
      <c r="J44" s="593"/>
      <c r="K44" s="593"/>
      <c r="L44" s="593"/>
      <c r="M44" s="593"/>
      <c r="N44" s="593"/>
      <c r="O44" s="593"/>
      <c r="P44" s="593"/>
      <c r="Q44" s="594"/>
      <c r="R44" s="595">
        <v>3838790</v>
      </c>
      <c r="S44" s="630"/>
      <c r="T44" s="630"/>
      <c r="U44" s="630"/>
      <c r="V44" s="630"/>
      <c r="W44" s="630"/>
      <c r="X44" s="630"/>
      <c r="Y44" s="631"/>
      <c r="Z44" s="632">
        <v>100</v>
      </c>
      <c r="AA44" s="632"/>
      <c r="AB44" s="632"/>
      <c r="AC44" s="632"/>
      <c r="AD44" s="633">
        <v>2313680</v>
      </c>
      <c r="AE44" s="633"/>
      <c r="AF44" s="633"/>
      <c r="AG44" s="633"/>
      <c r="AH44" s="633"/>
      <c r="AI44" s="633"/>
      <c r="AJ44" s="633"/>
      <c r="AK44" s="633"/>
      <c r="AL44" s="598">
        <v>100</v>
      </c>
      <c r="AM44" s="634"/>
      <c r="AN44" s="634"/>
      <c r="AO44" s="635"/>
      <c r="CD44" s="636" t="s">
        <v>305</v>
      </c>
      <c r="CE44" s="637"/>
      <c r="CF44" s="612" t="s">
        <v>359</v>
      </c>
      <c r="CG44" s="613"/>
      <c r="CH44" s="613"/>
      <c r="CI44" s="613"/>
      <c r="CJ44" s="613"/>
      <c r="CK44" s="613"/>
      <c r="CL44" s="613"/>
      <c r="CM44" s="613"/>
      <c r="CN44" s="613"/>
      <c r="CO44" s="613"/>
      <c r="CP44" s="613"/>
      <c r="CQ44" s="614"/>
      <c r="CR44" s="615">
        <v>410328</v>
      </c>
      <c r="CS44" s="616"/>
      <c r="CT44" s="616"/>
      <c r="CU44" s="616"/>
      <c r="CV44" s="616"/>
      <c r="CW44" s="616"/>
      <c r="CX44" s="616"/>
      <c r="CY44" s="617"/>
      <c r="CZ44" s="618">
        <v>10.9</v>
      </c>
      <c r="DA44" s="619"/>
      <c r="DB44" s="619"/>
      <c r="DC44" s="620"/>
      <c r="DD44" s="621">
        <v>30164</v>
      </c>
      <c r="DE44" s="616"/>
      <c r="DF44" s="616"/>
      <c r="DG44" s="616"/>
      <c r="DH44" s="616"/>
      <c r="DI44" s="616"/>
      <c r="DJ44" s="616"/>
      <c r="DK44" s="617"/>
      <c r="DL44" s="622"/>
      <c r="DM44" s="623"/>
      <c r="DN44" s="623"/>
      <c r="DO44" s="623"/>
      <c r="DP44" s="623"/>
      <c r="DQ44" s="623"/>
      <c r="DR44" s="623"/>
      <c r="DS44" s="623"/>
      <c r="DT44" s="623"/>
      <c r="DU44" s="623"/>
      <c r="DV44" s="624"/>
      <c r="DW44" s="608"/>
      <c r="DX44" s="609"/>
      <c r="DY44" s="609"/>
      <c r="DZ44" s="609"/>
      <c r="EA44" s="609"/>
      <c r="EB44" s="609"/>
      <c r="EC44" s="610"/>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38"/>
      <c r="CE45" s="639"/>
      <c r="CF45" s="612" t="s">
        <v>360</v>
      </c>
      <c r="CG45" s="613"/>
      <c r="CH45" s="613"/>
      <c r="CI45" s="613"/>
      <c r="CJ45" s="613"/>
      <c r="CK45" s="613"/>
      <c r="CL45" s="613"/>
      <c r="CM45" s="613"/>
      <c r="CN45" s="613"/>
      <c r="CO45" s="613"/>
      <c r="CP45" s="613"/>
      <c r="CQ45" s="614"/>
      <c r="CR45" s="615">
        <v>253536</v>
      </c>
      <c r="CS45" s="626"/>
      <c r="CT45" s="626"/>
      <c r="CU45" s="626"/>
      <c r="CV45" s="626"/>
      <c r="CW45" s="626"/>
      <c r="CX45" s="626"/>
      <c r="CY45" s="627"/>
      <c r="CZ45" s="618">
        <v>6.7</v>
      </c>
      <c r="DA45" s="628"/>
      <c r="DB45" s="628"/>
      <c r="DC45" s="629"/>
      <c r="DD45" s="621">
        <v>7366</v>
      </c>
      <c r="DE45" s="626"/>
      <c r="DF45" s="626"/>
      <c r="DG45" s="626"/>
      <c r="DH45" s="626"/>
      <c r="DI45" s="626"/>
      <c r="DJ45" s="626"/>
      <c r="DK45" s="627"/>
      <c r="DL45" s="622"/>
      <c r="DM45" s="623"/>
      <c r="DN45" s="623"/>
      <c r="DO45" s="623"/>
      <c r="DP45" s="623"/>
      <c r="DQ45" s="623"/>
      <c r="DR45" s="623"/>
      <c r="DS45" s="623"/>
      <c r="DT45" s="623"/>
      <c r="DU45" s="623"/>
      <c r="DV45" s="624"/>
      <c r="DW45" s="608"/>
      <c r="DX45" s="609"/>
      <c r="DY45" s="609"/>
      <c r="DZ45" s="609"/>
      <c r="EA45" s="609"/>
      <c r="EB45" s="609"/>
      <c r="EC45" s="610"/>
    </row>
    <row r="46" spans="2:133" ht="11.25" customHeight="1" x14ac:dyDescent="0.2">
      <c r="B46" s="351" t="s">
        <v>361</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38"/>
      <c r="CE46" s="639"/>
      <c r="CF46" s="612" t="s">
        <v>362</v>
      </c>
      <c r="CG46" s="613"/>
      <c r="CH46" s="613"/>
      <c r="CI46" s="613"/>
      <c r="CJ46" s="613"/>
      <c r="CK46" s="613"/>
      <c r="CL46" s="613"/>
      <c r="CM46" s="613"/>
      <c r="CN46" s="613"/>
      <c r="CO46" s="613"/>
      <c r="CP46" s="613"/>
      <c r="CQ46" s="614"/>
      <c r="CR46" s="615">
        <v>156792</v>
      </c>
      <c r="CS46" s="616"/>
      <c r="CT46" s="616"/>
      <c r="CU46" s="616"/>
      <c r="CV46" s="616"/>
      <c r="CW46" s="616"/>
      <c r="CX46" s="616"/>
      <c r="CY46" s="617"/>
      <c r="CZ46" s="618">
        <v>4.0999999999999996</v>
      </c>
      <c r="DA46" s="619"/>
      <c r="DB46" s="619"/>
      <c r="DC46" s="620"/>
      <c r="DD46" s="621">
        <v>22798</v>
      </c>
      <c r="DE46" s="616"/>
      <c r="DF46" s="616"/>
      <c r="DG46" s="616"/>
      <c r="DH46" s="616"/>
      <c r="DI46" s="616"/>
      <c r="DJ46" s="616"/>
      <c r="DK46" s="617"/>
      <c r="DL46" s="622"/>
      <c r="DM46" s="623"/>
      <c r="DN46" s="623"/>
      <c r="DO46" s="623"/>
      <c r="DP46" s="623"/>
      <c r="DQ46" s="623"/>
      <c r="DR46" s="623"/>
      <c r="DS46" s="623"/>
      <c r="DT46" s="623"/>
      <c r="DU46" s="623"/>
      <c r="DV46" s="624"/>
      <c r="DW46" s="608"/>
      <c r="DX46" s="609"/>
      <c r="DY46" s="609"/>
      <c r="DZ46" s="609"/>
      <c r="EA46" s="609"/>
      <c r="EB46" s="609"/>
      <c r="EC46" s="610"/>
    </row>
    <row r="47" spans="2:133" ht="11.25" customHeight="1" x14ac:dyDescent="0.2">
      <c r="B47" s="625" t="s">
        <v>363</v>
      </c>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c r="BH47" s="625"/>
      <c r="BI47" s="625"/>
      <c r="BJ47" s="625"/>
      <c r="BK47" s="625"/>
      <c r="BL47" s="625"/>
      <c r="BM47" s="625"/>
      <c r="BN47" s="625"/>
      <c r="BO47" s="625"/>
      <c r="BP47" s="625"/>
      <c r="BQ47" s="625"/>
      <c r="BR47" s="625"/>
      <c r="BS47" s="625"/>
      <c r="BT47" s="625"/>
      <c r="BU47" s="625"/>
      <c r="BV47" s="625"/>
      <c r="BW47" s="625"/>
      <c r="BX47" s="625"/>
      <c r="BY47" s="625"/>
      <c r="BZ47" s="625"/>
      <c r="CA47" s="625"/>
      <c r="CB47" s="625"/>
      <c r="CD47" s="638"/>
      <c r="CE47" s="639"/>
      <c r="CF47" s="612" t="s">
        <v>364</v>
      </c>
      <c r="CG47" s="613"/>
      <c r="CH47" s="613"/>
      <c r="CI47" s="613"/>
      <c r="CJ47" s="613"/>
      <c r="CK47" s="613"/>
      <c r="CL47" s="613"/>
      <c r="CM47" s="613"/>
      <c r="CN47" s="613"/>
      <c r="CO47" s="613"/>
      <c r="CP47" s="613"/>
      <c r="CQ47" s="614"/>
      <c r="CR47" s="615">
        <v>18906</v>
      </c>
      <c r="CS47" s="626"/>
      <c r="CT47" s="626"/>
      <c r="CU47" s="626"/>
      <c r="CV47" s="626"/>
      <c r="CW47" s="626"/>
      <c r="CX47" s="626"/>
      <c r="CY47" s="627"/>
      <c r="CZ47" s="618">
        <v>0.5</v>
      </c>
      <c r="DA47" s="628"/>
      <c r="DB47" s="628"/>
      <c r="DC47" s="629"/>
      <c r="DD47" s="621">
        <v>4077</v>
      </c>
      <c r="DE47" s="626"/>
      <c r="DF47" s="626"/>
      <c r="DG47" s="626"/>
      <c r="DH47" s="626"/>
      <c r="DI47" s="626"/>
      <c r="DJ47" s="626"/>
      <c r="DK47" s="627"/>
      <c r="DL47" s="622"/>
      <c r="DM47" s="623"/>
      <c r="DN47" s="623"/>
      <c r="DO47" s="623"/>
      <c r="DP47" s="623"/>
      <c r="DQ47" s="623"/>
      <c r="DR47" s="623"/>
      <c r="DS47" s="623"/>
      <c r="DT47" s="623"/>
      <c r="DU47" s="623"/>
      <c r="DV47" s="624"/>
      <c r="DW47" s="608"/>
      <c r="DX47" s="609"/>
      <c r="DY47" s="609"/>
      <c r="DZ47" s="609"/>
      <c r="EA47" s="609"/>
      <c r="EB47" s="609"/>
      <c r="EC47" s="610"/>
    </row>
    <row r="48" spans="2:133" ht="10.8" x14ac:dyDescent="0.2">
      <c r="B48" s="611" t="s">
        <v>365</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c r="BJ48" s="611"/>
      <c r="BK48" s="611"/>
      <c r="BL48" s="611"/>
      <c r="BM48" s="611"/>
      <c r="BN48" s="611"/>
      <c r="BO48" s="611"/>
      <c r="BP48" s="611"/>
      <c r="BQ48" s="611"/>
      <c r="BR48" s="611"/>
      <c r="BS48" s="611"/>
      <c r="BT48" s="611"/>
      <c r="BU48" s="611"/>
      <c r="BV48" s="611"/>
      <c r="BW48" s="611"/>
      <c r="BX48" s="611"/>
      <c r="BY48" s="611"/>
      <c r="BZ48" s="611"/>
      <c r="CA48" s="611"/>
      <c r="CB48" s="611"/>
      <c r="CD48" s="640"/>
      <c r="CE48" s="641"/>
      <c r="CF48" s="612" t="s">
        <v>366</v>
      </c>
      <c r="CG48" s="613"/>
      <c r="CH48" s="613"/>
      <c r="CI48" s="613"/>
      <c r="CJ48" s="613"/>
      <c r="CK48" s="613"/>
      <c r="CL48" s="613"/>
      <c r="CM48" s="613"/>
      <c r="CN48" s="613"/>
      <c r="CO48" s="613"/>
      <c r="CP48" s="613"/>
      <c r="CQ48" s="614"/>
      <c r="CR48" s="615" t="s">
        <v>128</v>
      </c>
      <c r="CS48" s="616"/>
      <c r="CT48" s="616"/>
      <c r="CU48" s="616"/>
      <c r="CV48" s="616"/>
      <c r="CW48" s="616"/>
      <c r="CX48" s="616"/>
      <c r="CY48" s="617"/>
      <c r="CZ48" s="618" t="s">
        <v>128</v>
      </c>
      <c r="DA48" s="619"/>
      <c r="DB48" s="619"/>
      <c r="DC48" s="620"/>
      <c r="DD48" s="621" t="s">
        <v>128</v>
      </c>
      <c r="DE48" s="616"/>
      <c r="DF48" s="616"/>
      <c r="DG48" s="616"/>
      <c r="DH48" s="616"/>
      <c r="DI48" s="616"/>
      <c r="DJ48" s="616"/>
      <c r="DK48" s="617"/>
      <c r="DL48" s="622"/>
      <c r="DM48" s="623"/>
      <c r="DN48" s="623"/>
      <c r="DO48" s="623"/>
      <c r="DP48" s="623"/>
      <c r="DQ48" s="623"/>
      <c r="DR48" s="623"/>
      <c r="DS48" s="623"/>
      <c r="DT48" s="623"/>
      <c r="DU48" s="623"/>
      <c r="DV48" s="624"/>
      <c r="DW48" s="608"/>
      <c r="DX48" s="609"/>
      <c r="DY48" s="609"/>
      <c r="DZ48" s="609"/>
      <c r="EA48" s="609"/>
      <c r="EB48" s="609"/>
      <c r="EC48" s="610"/>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592" t="s">
        <v>367</v>
      </c>
      <c r="CE49" s="593"/>
      <c r="CF49" s="593"/>
      <c r="CG49" s="593"/>
      <c r="CH49" s="593"/>
      <c r="CI49" s="593"/>
      <c r="CJ49" s="593"/>
      <c r="CK49" s="593"/>
      <c r="CL49" s="593"/>
      <c r="CM49" s="593"/>
      <c r="CN49" s="593"/>
      <c r="CO49" s="593"/>
      <c r="CP49" s="593"/>
      <c r="CQ49" s="594"/>
      <c r="CR49" s="595">
        <v>3781490</v>
      </c>
      <c r="CS49" s="596"/>
      <c r="CT49" s="596"/>
      <c r="CU49" s="596"/>
      <c r="CV49" s="596"/>
      <c r="CW49" s="596"/>
      <c r="CX49" s="596"/>
      <c r="CY49" s="597"/>
      <c r="CZ49" s="598">
        <v>100</v>
      </c>
      <c r="DA49" s="599"/>
      <c r="DB49" s="599"/>
      <c r="DC49" s="600"/>
      <c r="DD49" s="601">
        <v>2776016</v>
      </c>
      <c r="DE49" s="596"/>
      <c r="DF49" s="596"/>
      <c r="DG49" s="596"/>
      <c r="DH49" s="596"/>
      <c r="DI49" s="596"/>
      <c r="DJ49" s="596"/>
      <c r="DK49" s="597"/>
      <c r="DL49" s="602"/>
      <c r="DM49" s="603"/>
      <c r="DN49" s="603"/>
      <c r="DO49" s="603"/>
      <c r="DP49" s="603"/>
      <c r="DQ49" s="603"/>
      <c r="DR49" s="603"/>
      <c r="DS49" s="603"/>
      <c r="DT49" s="603"/>
      <c r="DU49" s="603"/>
      <c r="DV49" s="604"/>
      <c r="DW49" s="605"/>
      <c r="DX49" s="606"/>
      <c r="DY49" s="606"/>
      <c r="DZ49" s="606"/>
      <c r="EA49" s="606"/>
      <c r="EB49" s="606"/>
      <c r="EC49" s="607"/>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11" t="s">
        <v>368</v>
      </c>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c r="BE2" s="1111"/>
      <c r="BF2" s="1111"/>
      <c r="BG2" s="1111"/>
      <c r="BH2" s="1111"/>
      <c r="BI2" s="111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2" t="s">
        <v>369</v>
      </c>
      <c r="DK2" s="1113"/>
      <c r="DL2" s="1113"/>
      <c r="DM2" s="1113"/>
      <c r="DN2" s="1113"/>
      <c r="DO2" s="1114"/>
      <c r="DP2" s="212"/>
      <c r="DQ2" s="1112" t="s">
        <v>370</v>
      </c>
      <c r="DR2" s="1113"/>
      <c r="DS2" s="1113"/>
      <c r="DT2" s="1113"/>
      <c r="DU2" s="1113"/>
      <c r="DV2" s="1113"/>
      <c r="DW2" s="1113"/>
      <c r="DX2" s="1113"/>
      <c r="DY2" s="1113"/>
      <c r="DZ2" s="111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1077" t="s">
        <v>371</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216"/>
      <c r="BA4" s="216"/>
      <c r="BB4" s="216"/>
      <c r="BC4" s="216"/>
      <c r="BD4" s="216"/>
      <c r="BE4" s="217"/>
      <c r="BF4" s="217"/>
      <c r="BG4" s="217"/>
      <c r="BH4" s="217"/>
      <c r="BI4" s="217"/>
      <c r="BJ4" s="217"/>
      <c r="BK4" s="217"/>
      <c r="BL4" s="217"/>
      <c r="BM4" s="217"/>
      <c r="BN4" s="217"/>
      <c r="BO4" s="217"/>
      <c r="BP4" s="217"/>
      <c r="BQ4" s="745" t="s">
        <v>372</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219"/>
    </row>
    <row r="5" spans="1:131" s="220" customFormat="1" ht="26.25" customHeight="1" x14ac:dyDescent="0.2">
      <c r="A5" s="1013" t="s">
        <v>373</v>
      </c>
      <c r="B5" s="1014"/>
      <c r="C5" s="1014"/>
      <c r="D5" s="1014"/>
      <c r="E5" s="1014"/>
      <c r="F5" s="1014"/>
      <c r="G5" s="1014"/>
      <c r="H5" s="1014"/>
      <c r="I5" s="1014"/>
      <c r="J5" s="1014"/>
      <c r="K5" s="1014"/>
      <c r="L5" s="1014"/>
      <c r="M5" s="1014"/>
      <c r="N5" s="1014"/>
      <c r="O5" s="1014"/>
      <c r="P5" s="1015"/>
      <c r="Q5" s="1019" t="s">
        <v>374</v>
      </c>
      <c r="R5" s="1020"/>
      <c r="S5" s="1020"/>
      <c r="T5" s="1020"/>
      <c r="U5" s="1021"/>
      <c r="V5" s="1019" t="s">
        <v>375</v>
      </c>
      <c r="W5" s="1020"/>
      <c r="X5" s="1020"/>
      <c r="Y5" s="1020"/>
      <c r="Z5" s="1021"/>
      <c r="AA5" s="1019" t="s">
        <v>376</v>
      </c>
      <c r="AB5" s="1020"/>
      <c r="AC5" s="1020"/>
      <c r="AD5" s="1020"/>
      <c r="AE5" s="1020"/>
      <c r="AF5" s="1115" t="s">
        <v>377</v>
      </c>
      <c r="AG5" s="1020"/>
      <c r="AH5" s="1020"/>
      <c r="AI5" s="1020"/>
      <c r="AJ5" s="1033"/>
      <c r="AK5" s="1020" t="s">
        <v>378</v>
      </c>
      <c r="AL5" s="1020"/>
      <c r="AM5" s="1020"/>
      <c r="AN5" s="1020"/>
      <c r="AO5" s="1021"/>
      <c r="AP5" s="1019" t="s">
        <v>379</v>
      </c>
      <c r="AQ5" s="1020"/>
      <c r="AR5" s="1020"/>
      <c r="AS5" s="1020"/>
      <c r="AT5" s="1021"/>
      <c r="AU5" s="1019" t="s">
        <v>380</v>
      </c>
      <c r="AV5" s="1020"/>
      <c r="AW5" s="1020"/>
      <c r="AX5" s="1020"/>
      <c r="AY5" s="1033"/>
      <c r="AZ5" s="216"/>
      <c r="BA5" s="216"/>
      <c r="BB5" s="216"/>
      <c r="BC5" s="216"/>
      <c r="BD5" s="216"/>
      <c r="BE5" s="217"/>
      <c r="BF5" s="217"/>
      <c r="BG5" s="217"/>
      <c r="BH5" s="217"/>
      <c r="BI5" s="217"/>
      <c r="BJ5" s="217"/>
      <c r="BK5" s="217"/>
      <c r="BL5" s="217"/>
      <c r="BM5" s="217"/>
      <c r="BN5" s="217"/>
      <c r="BO5" s="217"/>
      <c r="BP5" s="217"/>
      <c r="BQ5" s="1013" t="s">
        <v>381</v>
      </c>
      <c r="BR5" s="1014"/>
      <c r="BS5" s="1014"/>
      <c r="BT5" s="1014"/>
      <c r="BU5" s="1014"/>
      <c r="BV5" s="1014"/>
      <c r="BW5" s="1014"/>
      <c r="BX5" s="1014"/>
      <c r="BY5" s="1014"/>
      <c r="BZ5" s="1014"/>
      <c r="CA5" s="1014"/>
      <c r="CB5" s="1014"/>
      <c r="CC5" s="1014"/>
      <c r="CD5" s="1014"/>
      <c r="CE5" s="1014"/>
      <c r="CF5" s="1014"/>
      <c r="CG5" s="1015"/>
      <c r="CH5" s="1019" t="s">
        <v>382</v>
      </c>
      <c r="CI5" s="1020"/>
      <c r="CJ5" s="1020"/>
      <c r="CK5" s="1020"/>
      <c r="CL5" s="1021"/>
      <c r="CM5" s="1019" t="s">
        <v>383</v>
      </c>
      <c r="CN5" s="1020"/>
      <c r="CO5" s="1020"/>
      <c r="CP5" s="1020"/>
      <c r="CQ5" s="1021"/>
      <c r="CR5" s="1019" t="s">
        <v>384</v>
      </c>
      <c r="CS5" s="1020"/>
      <c r="CT5" s="1020"/>
      <c r="CU5" s="1020"/>
      <c r="CV5" s="1021"/>
      <c r="CW5" s="1019" t="s">
        <v>385</v>
      </c>
      <c r="CX5" s="1020"/>
      <c r="CY5" s="1020"/>
      <c r="CZ5" s="1020"/>
      <c r="DA5" s="1021"/>
      <c r="DB5" s="1019" t="s">
        <v>386</v>
      </c>
      <c r="DC5" s="1020"/>
      <c r="DD5" s="1020"/>
      <c r="DE5" s="1020"/>
      <c r="DF5" s="1021"/>
      <c r="DG5" s="1105" t="s">
        <v>387</v>
      </c>
      <c r="DH5" s="1106"/>
      <c r="DI5" s="1106"/>
      <c r="DJ5" s="1106"/>
      <c r="DK5" s="1107"/>
      <c r="DL5" s="1105" t="s">
        <v>388</v>
      </c>
      <c r="DM5" s="1106"/>
      <c r="DN5" s="1106"/>
      <c r="DO5" s="1106"/>
      <c r="DP5" s="1107"/>
      <c r="DQ5" s="1019" t="s">
        <v>389</v>
      </c>
      <c r="DR5" s="1020"/>
      <c r="DS5" s="1020"/>
      <c r="DT5" s="1020"/>
      <c r="DU5" s="1021"/>
      <c r="DV5" s="1019" t="s">
        <v>380</v>
      </c>
      <c r="DW5" s="1020"/>
      <c r="DX5" s="1020"/>
      <c r="DY5" s="1020"/>
      <c r="DZ5" s="1033"/>
      <c r="EA5" s="219"/>
    </row>
    <row r="6" spans="1:131" s="220" customFormat="1" ht="26.25" customHeight="1" thickBot="1" x14ac:dyDescent="0.25">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6"/>
      <c r="AG6" s="1023"/>
      <c r="AH6" s="1023"/>
      <c r="AI6" s="1023"/>
      <c r="AJ6" s="1034"/>
      <c r="AK6" s="1023"/>
      <c r="AL6" s="1023"/>
      <c r="AM6" s="1023"/>
      <c r="AN6" s="1023"/>
      <c r="AO6" s="1024"/>
      <c r="AP6" s="1022"/>
      <c r="AQ6" s="1023"/>
      <c r="AR6" s="1023"/>
      <c r="AS6" s="1023"/>
      <c r="AT6" s="1024"/>
      <c r="AU6" s="1022"/>
      <c r="AV6" s="1023"/>
      <c r="AW6" s="1023"/>
      <c r="AX6" s="1023"/>
      <c r="AY6" s="1034"/>
      <c r="AZ6" s="216"/>
      <c r="BA6" s="216"/>
      <c r="BB6" s="216"/>
      <c r="BC6" s="216"/>
      <c r="BD6" s="216"/>
      <c r="BE6" s="217"/>
      <c r="BF6" s="217"/>
      <c r="BG6" s="217"/>
      <c r="BH6" s="217"/>
      <c r="BI6" s="217"/>
      <c r="BJ6" s="217"/>
      <c r="BK6" s="217"/>
      <c r="BL6" s="217"/>
      <c r="BM6" s="217"/>
      <c r="BN6" s="217"/>
      <c r="BO6" s="217"/>
      <c r="BP6" s="217"/>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8"/>
      <c r="DH6" s="1109"/>
      <c r="DI6" s="1109"/>
      <c r="DJ6" s="1109"/>
      <c r="DK6" s="1110"/>
      <c r="DL6" s="1108"/>
      <c r="DM6" s="1109"/>
      <c r="DN6" s="1109"/>
      <c r="DO6" s="1109"/>
      <c r="DP6" s="1110"/>
      <c r="DQ6" s="1022"/>
      <c r="DR6" s="1023"/>
      <c r="DS6" s="1023"/>
      <c r="DT6" s="1023"/>
      <c r="DU6" s="1024"/>
      <c r="DV6" s="1022"/>
      <c r="DW6" s="1023"/>
      <c r="DX6" s="1023"/>
      <c r="DY6" s="1023"/>
      <c r="DZ6" s="1034"/>
      <c r="EA6" s="219"/>
    </row>
    <row r="7" spans="1:131" s="220" customFormat="1" ht="26.25" customHeight="1" thickTop="1" x14ac:dyDescent="0.2">
      <c r="A7" s="221">
        <v>1</v>
      </c>
      <c r="B7" s="1065" t="s">
        <v>390</v>
      </c>
      <c r="C7" s="1066"/>
      <c r="D7" s="1066"/>
      <c r="E7" s="1066"/>
      <c r="F7" s="1066"/>
      <c r="G7" s="1066"/>
      <c r="H7" s="1066"/>
      <c r="I7" s="1066"/>
      <c r="J7" s="1066"/>
      <c r="K7" s="1066"/>
      <c r="L7" s="1066"/>
      <c r="M7" s="1066"/>
      <c r="N7" s="1066"/>
      <c r="O7" s="1066"/>
      <c r="P7" s="1067"/>
      <c r="Q7" s="1123">
        <v>3839</v>
      </c>
      <c r="R7" s="1124"/>
      <c r="S7" s="1124"/>
      <c r="T7" s="1124"/>
      <c r="U7" s="1124"/>
      <c r="V7" s="1124">
        <v>3781</v>
      </c>
      <c r="W7" s="1124"/>
      <c r="X7" s="1124"/>
      <c r="Y7" s="1124"/>
      <c r="Z7" s="1124"/>
      <c r="AA7" s="1124">
        <v>57</v>
      </c>
      <c r="AB7" s="1124"/>
      <c r="AC7" s="1124"/>
      <c r="AD7" s="1124"/>
      <c r="AE7" s="1125"/>
      <c r="AF7" s="1126">
        <v>40</v>
      </c>
      <c r="AG7" s="1127"/>
      <c r="AH7" s="1127"/>
      <c r="AI7" s="1127"/>
      <c r="AJ7" s="1128"/>
      <c r="AK7" s="1129">
        <v>52</v>
      </c>
      <c r="AL7" s="1130"/>
      <c r="AM7" s="1130"/>
      <c r="AN7" s="1130"/>
      <c r="AO7" s="1130"/>
      <c r="AP7" s="1130">
        <v>3564</v>
      </c>
      <c r="AQ7" s="1130"/>
      <c r="AR7" s="1130"/>
      <c r="AS7" s="1130"/>
      <c r="AT7" s="1130"/>
      <c r="AU7" s="1131"/>
      <c r="AV7" s="1131"/>
      <c r="AW7" s="1131"/>
      <c r="AX7" s="1131"/>
      <c r="AY7" s="1132"/>
      <c r="AZ7" s="216"/>
      <c r="BA7" s="216"/>
      <c r="BB7" s="216"/>
      <c r="BC7" s="216"/>
      <c r="BD7" s="216"/>
      <c r="BE7" s="217"/>
      <c r="BF7" s="217"/>
      <c r="BG7" s="217"/>
      <c r="BH7" s="217"/>
      <c r="BI7" s="217"/>
      <c r="BJ7" s="217"/>
      <c r="BK7" s="217"/>
      <c r="BL7" s="217"/>
      <c r="BM7" s="217"/>
      <c r="BN7" s="217"/>
      <c r="BO7" s="217"/>
      <c r="BP7" s="217"/>
      <c r="BQ7" s="221">
        <v>1</v>
      </c>
      <c r="BR7" s="222"/>
      <c r="BS7" s="1133" t="s">
        <v>605</v>
      </c>
      <c r="BT7" s="1134"/>
      <c r="BU7" s="1134"/>
      <c r="BV7" s="1134"/>
      <c r="BW7" s="1134"/>
      <c r="BX7" s="1134"/>
      <c r="BY7" s="1134"/>
      <c r="BZ7" s="1134"/>
      <c r="CA7" s="1134"/>
      <c r="CB7" s="1134"/>
      <c r="CC7" s="1134"/>
      <c r="CD7" s="1134"/>
      <c r="CE7" s="1134"/>
      <c r="CF7" s="1134"/>
      <c r="CG7" s="1135"/>
      <c r="CH7" s="1117">
        <v>-4</v>
      </c>
      <c r="CI7" s="1118"/>
      <c r="CJ7" s="1118"/>
      <c r="CK7" s="1118"/>
      <c r="CL7" s="1119"/>
      <c r="CM7" s="1117">
        <v>16</v>
      </c>
      <c r="CN7" s="1118"/>
      <c r="CO7" s="1118"/>
      <c r="CP7" s="1118"/>
      <c r="CQ7" s="1119"/>
      <c r="CR7" s="1117">
        <v>10</v>
      </c>
      <c r="CS7" s="1118"/>
      <c r="CT7" s="1118"/>
      <c r="CU7" s="1118"/>
      <c r="CV7" s="1119"/>
      <c r="CW7" s="1117">
        <v>7</v>
      </c>
      <c r="CX7" s="1118"/>
      <c r="CY7" s="1118"/>
      <c r="CZ7" s="1118"/>
      <c r="DA7" s="1119"/>
      <c r="DB7" s="1117" t="s">
        <v>609</v>
      </c>
      <c r="DC7" s="1118"/>
      <c r="DD7" s="1118"/>
      <c r="DE7" s="1118"/>
      <c r="DF7" s="1119"/>
      <c r="DG7" s="1117" t="s">
        <v>609</v>
      </c>
      <c r="DH7" s="1118"/>
      <c r="DI7" s="1118"/>
      <c r="DJ7" s="1118"/>
      <c r="DK7" s="1119"/>
      <c r="DL7" s="1117" t="s">
        <v>607</v>
      </c>
      <c r="DM7" s="1118"/>
      <c r="DN7" s="1118"/>
      <c r="DO7" s="1118"/>
      <c r="DP7" s="1119"/>
      <c r="DQ7" s="1117" t="s">
        <v>607</v>
      </c>
      <c r="DR7" s="1118"/>
      <c r="DS7" s="1118"/>
      <c r="DT7" s="1118"/>
      <c r="DU7" s="1119"/>
      <c r="DV7" s="1120"/>
      <c r="DW7" s="1121"/>
      <c r="DX7" s="1121"/>
      <c r="DY7" s="1121"/>
      <c r="DZ7" s="1122"/>
      <c r="EA7" s="219"/>
    </row>
    <row r="8" spans="1:131" s="220" customFormat="1" ht="26.25" customHeight="1" x14ac:dyDescent="0.2">
      <c r="A8" s="223">
        <v>2</v>
      </c>
      <c r="B8" s="1048"/>
      <c r="C8" s="1049"/>
      <c r="D8" s="1049"/>
      <c r="E8" s="1049"/>
      <c r="F8" s="1049"/>
      <c r="G8" s="1049"/>
      <c r="H8" s="1049"/>
      <c r="I8" s="1049"/>
      <c r="J8" s="1049"/>
      <c r="K8" s="1049"/>
      <c r="L8" s="1049"/>
      <c r="M8" s="1049"/>
      <c r="N8" s="1049"/>
      <c r="O8" s="1049"/>
      <c r="P8" s="1050"/>
      <c r="Q8" s="1056"/>
      <c r="R8" s="1057"/>
      <c r="S8" s="1057"/>
      <c r="T8" s="1057"/>
      <c r="U8" s="1057"/>
      <c r="V8" s="1057"/>
      <c r="W8" s="1057"/>
      <c r="X8" s="1057"/>
      <c r="Y8" s="1057"/>
      <c r="Z8" s="1057"/>
      <c r="AA8" s="1057"/>
      <c r="AB8" s="1057"/>
      <c r="AC8" s="1057"/>
      <c r="AD8" s="1057"/>
      <c r="AE8" s="1058"/>
      <c r="AF8" s="1053"/>
      <c r="AG8" s="1054"/>
      <c r="AH8" s="1054"/>
      <c r="AI8" s="1054"/>
      <c r="AJ8" s="1055"/>
      <c r="AK8" s="1098"/>
      <c r="AL8" s="1099"/>
      <c r="AM8" s="1099"/>
      <c r="AN8" s="1099"/>
      <c r="AO8" s="1099"/>
      <c r="AP8" s="1099"/>
      <c r="AQ8" s="1099"/>
      <c r="AR8" s="1099"/>
      <c r="AS8" s="1099"/>
      <c r="AT8" s="1099"/>
      <c r="AU8" s="1100"/>
      <c r="AV8" s="1100"/>
      <c r="AW8" s="1100"/>
      <c r="AX8" s="1100"/>
      <c r="AY8" s="1101"/>
      <c r="AZ8" s="216"/>
      <c r="BA8" s="216"/>
      <c r="BB8" s="216"/>
      <c r="BC8" s="216"/>
      <c r="BD8" s="216"/>
      <c r="BE8" s="217"/>
      <c r="BF8" s="217"/>
      <c r="BG8" s="217"/>
      <c r="BH8" s="217"/>
      <c r="BI8" s="217"/>
      <c r="BJ8" s="217"/>
      <c r="BK8" s="217"/>
      <c r="BL8" s="217"/>
      <c r="BM8" s="217"/>
      <c r="BN8" s="217"/>
      <c r="BO8" s="217"/>
      <c r="BP8" s="217"/>
      <c r="BQ8" s="223">
        <v>2</v>
      </c>
      <c r="BR8" s="224"/>
      <c r="BS8" s="1102" t="s">
        <v>606</v>
      </c>
      <c r="BT8" s="1103"/>
      <c r="BU8" s="1103"/>
      <c r="BV8" s="1103"/>
      <c r="BW8" s="1103"/>
      <c r="BX8" s="1103"/>
      <c r="BY8" s="1103"/>
      <c r="BZ8" s="1103"/>
      <c r="CA8" s="1103"/>
      <c r="CB8" s="1103"/>
      <c r="CC8" s="1103"/>
      <c r="CD8" s="1103"/>
      <c r="CE8" s="1103"/>
      <c r="CF8" s="1103"/>
      <c r="CG8" s="1104"/>
      <c r="CH8" s="1007" t="s">
        <v>609</v>
      </c>
      <c r="CI8" s="1008"/>
      <c r="CJ8" s="1008"/>
      <c r="CK8" s="1008"/>
      <c r="CL8" s="1009"/>
      <c r="CM8" s="1007" t="s">
        <v>609</v>
      </c>
      <c r="CN8" s="1008"/>
      <c r="CO8" s="1008"/>
      <c r="CP8" s="1008"/>
      <c r="CQ8" s="1009"/>
      <c r="CR8" s="1007">
        <v>2</v>
      </c>
      <c r="CS8" s="1008"/>
      <c r="CT8" s="1008"/>
      <c r="CU8" s="1008"/>
      <c r="CV8" s="1009"/>
      <c r="CW8" s="1007" t="s">
        <v>609</v>
      </c>
      <c r="CX8" s="1008"/>
      <c r="CY8" s="1008"/>
      <c r="CZ8" s="1008"/>
      <c r="DA8" s="1009"/>
      <c r="DB8" s="1007" t="s">
        <v>609</v>
      </c>
      <c r="DC8" s="1008"/>
      <c r="DD8" s="1008"/>
      <c r="DE8" s="1008"/>
      <c r="DF8" s="1009"/>
      <c r="DG8" s="1007" t="s">
        <v>609</v>
      </c>
      <c r="DH8" s="1008"/>
      <c r="DI8" s="1008"/>
      <c r="DJ8" s="1008"/>
      <c r="DK8" s="1009"/>
      <c r="DL8" s="1007" t="s">
        <v>607</v>
      </c>
      <c r="DM8" s="1008"/>
      <c r="DN8" s="1008"/>
      <c r="DO8" s="1008"/>
      <c r="DP8" s="1009"/>
      <c r="DQ8" s="1007" t="s">
        <v>607</v>
      </c>
      <c r="DR8" s="1008"/>
      <c r="DS8" s="1008"/>
      <c r="DT8" s="1008"/>
      <c r="DU8" s="1009"/>
      <c r="DV8" s="1010"/>
      <c r="DW8" s="1011"/>
      <c r="DX8" s="1011"/>
      <c r="DY8" s="1011"/>
      <c r="DZ8" s="1012"/>
      <c r="EA8" s="219"/>
    </row>
    <row r="9" spans="1:131" s="220" customFormat="1" ht="26.25" customHeight="1" x14ac:dyDescent="0.2">
      <c r="A9" s="223">
        <v>3</v>
      </c>
      <c r="B9" s="1048"/>
      <c r="C9" s="1049"/>
      <c r="D9" s="1049"/>
      <c r="E9" s="1049"/>
      <c r="F9" s="1049"/>
      <c r="G9" s="1049"/>
      <c r="H9" s="1049"/>
      <c r="I9" s="1049"/>
      <c r="J9" s="1049"/>
      <c r="K9" s="1049"/>
      <c r="L9" s="1049"/>
      <c r="M9" s="1049"/>
      <c r="N9" s="1049"/>
      <c r="O9" s="1049"/>
      <c r="P9" s="1050"/>
      <c r="Q9" s="1056"/>
      <c r="R9" s="1057"/>
      <c r="S9" s="1057"/>
      <c r="T9" s="1057"/>
      <c r="U9" s="1057"/>
      <c r="V9" s="1057"/>
      <c r="W9" s="1057"/>
      <c r="X9" s="1057"/>
      <c r="Y9" s="1057"/>
      <c r="Z9" s="1057"/>
      <c r="AA9" s="1057"/>
      <c r="AB9" s="1057"/>
      <c r="AC9" s="1057"/>
      <c r="AD9" s="1057"/>
      <c r="AE9" s="1058"/>
      <c r="AF9" s="1053"/>
      <c r="AG9" s="1054"/>
      <c r="AH9" s="1054"/>
      <c r="AI9" s="1054"/>
      <c r="AJ9" s="1055"/>
      <c r="AK9" s="1098"/>
      <c r="AL9" s="1099"/>
      <c r="AM9" s="1099"/>
      <c r="AN9" s="1099"/>
      <c r="AO9" s="1099"/>
      <c r="AP9" s="1099"/>
      <c r="AQ9" s="1099"/>
      <c r="AR9" s="1099"/>
      <c r="AS9" s="1099"/>
      <c r="AT9" s="1099"/>
      <c r="AU9" s="1100"/>
      <c r="AV9" s="1100"/>
      <c r="AW9" s="1100"/>
      <c r="AX9" s="1100"/>
      <c r="AY9" s="1101"/>
      <c r="AZ9" s="216"/>
      <c r="BA9" s="216"/>
      <c r="BB9" s="216"/>
      <c r="BC9" s="216"/>
      <c r="BD9" s="216"/>
      <c r="BE9" s="217"/>
      <c r="BF9" s="217"/>
      <c r="BG9" s="217"/>
      <c r="BH9" s="217"/>
      <c r="BI9" s="217"/>
      <c r="BJ9" s="217"/>
      <c r="BK9" s="217"/>
      <c r="BL9" s="217"/>
      <c r="BM9" s="217"/>
      <c r="BN9" s="217"/>
      <c r="BO9" s="217"/>
      <c r="BP9" s="217"/>
      <c r="BQ9" s="223">
        <v>3</v>
      </c>
      <c r="BR9" s="224"/>
      <c r="BS9" s="1010"/>
      <c r="BT9" s="1011"/>
      <c r="BU9" s="1011"/>
      <c r="BV9" s="1011"/>
      <c r="BW9" s="1011"/>
      <c r="BX9" s="1011"/>
      <c r="BY9" s="1011"/>
      <c r="BZ9" s="1011"/>
      <c r="CA9" s="1011"/>
      <c r="CB9" s="1011"/>
      <c r="CC9" s="1011"/>
      <c r="CD9" s="1011"/>
      <c r="CE9" s="1011"/>
      <c r="CF9" s="1011"/>
      <c r="CG9" s="1032"/>
      <c r="CH9" s="1007"/>
      <c r="CI9" s="1008"/>
      <c r="CJ9" s="1008"/>
      <c r="CK9" s="1008"/>
      <c r="CL9" s="1009"/>
      <c r="CM9" s="1007"/>
      <c r="CN9" s="1008"/>
      <c r="CO9" s="1008"/>
      <c r="CP9" s="1008"/>
      <c r="CQ9" s="1009"/>
      <c r="CR9" s="1007"/>
      <c r="CS9" s="1008"/>
      <c r="CT9" s="1008"/>
      <c r="CU9" s="1008"/>
      <c r="CV9" s="1009"/>
      <c r="CW9" s="1007"/>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19"/>
    </row>
    <row r="10" spans="1:131" s="220" customFormat="1" ht="26.25" customHeight="1" x14ac:dyDescent="0.2">
      <c r="A10" s="223">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8"/>
      <c r="AL10" s="1099"/>
      <c r="AM10" s="1099"/>
      <c r="AN10" s="1099"/>
      <c r="AO10" s="1099"/>
      <c r="AP10" s="1099"/>
      <c r="AQ10" s="1099"/>
      <c r="AR10" s="1099"/>
      <c r="AS10" s="1099"/>
      <c r="AT10" s="1099"/>
      <c r="AU10" s="1100"/>
      <c r="AV10" s="1100"/>
      <c r="AW10" s="1100"/>
      <c r="AX10" s="1100"/>
      <c r="AY10" s="1101"/>
      <c r="AZ10" s="216"/>
      <c r="BA10" s="216"/>
      <c r="BB10" s="216"/>
      <c r="BC10" s="216"/>
      <c r="BD10" s="216"/>
      <c r="BE10" s="217"/>
      <c r="BF10" s="217"/>
      <c r="BG10" s="217"/>
      <c r="BH10" s="217"/>
      <c r="BI10" s="217"/>
      <c r="BJ10" s="217"/>
      <c r="BK10" s="217"/>
      <c r="BL10" s="217"/>
      <c r="BM10" s="217"/>
      <c r="BN10" s="217"/>
      <c r="BO10" s="217"/>
      <c r="BP10" s="217"/>
      <c r="BQ10" s="223">
        <v>4</v>
      </c>
      <c r="BR10" s="224"/>
      <c r="BS10" s="1010"/>
      <c r="BT10" s="1011"/>
      <c r="BU10" s="1011"/>
      <c r="BV10" s="1011"/>
      <c r="BW10" s="1011"/>
      <c r="BX10" s="1011"/>
      <c r="BY10" s="1011"/>
      <c r="BZ10" s="1011"/>
      <c r="CA10" s="1011"/>
      <c r="CB10" s="1011"/>
      <c r="CC10" s="1011"/>
      <c r="CD10" s="1011"/>
      <c r="CE10" s="1011"/>
      <c r="CF10" s="1011"/>
      <c r="CG10" s="1032"/>
      <c r="CH10" s="1007"/>
      <c r="CI10" s="1008"/>
      <c r="CJ10" s="1008"/>
      <c r="CK10" s="1008"/>
      <c r="CL10" s="1009"/>
      <c r="CM10" s="1007"/>
      <c r="CN10" s="1008"/>
      <c r="CO10" s="1008"/>
      <c r="CP10" s="1008"/>
      <c r="CQ10" s="1009"/>
      <c r="CR10" s="1007"/>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19"/>
    </row>
    <row r="11" spans="1:131" s="220" customFormat="1" ht="26.25" customHeight="1" x14ac:dyDescent="0.2">
      <c r="A11" s="223">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8"/>
      <c r="AL11" s="1099"/>
      <c r="AM11" s="1099"/>
      <c r="AN11" s="1099"/>
      <c r="AO11" s="1099"/>
      <c r="AP11" s="1099"/>
      <c r="AQ11" s="1099"/>
      <c r="AR11" s="1099"/>
      <c r="AS11" s="1099"/>
      <c r="AT11" s="1099"/>
      <c r="AU11" s="1100"/>
      <c r="AV11" s="1100"/>
      <c r="AW11" s="1100"/>
      <c r="AX11" s="1100"/>
      <c r="AY11" s="1101"/>
      <c r="AZ11" s="216"/>
      <c r="BA11" s="216"/>
      <c r="BB11" s="216"/>
      <c r="BC11" s="216"/>
      <c r="BD11" s="216"/>
      <c r="BE11" s="217"/>
      <c r="BF11" s="217"/>
      <c r="BG11" s="217"/>
      <c r="BH11" s="217"/>
      <c r="BI11" s="217"/>
      <c r="BJ11" s="217"/>
      <c r="BK11" s="217"/>
      <c r="BL11" s="217"/>
      <c r="BM11" s="217"/>
      <c r="BN11" s="217"/>
      <c r="BO11" s="217"/>
      <c r="BP11" s="217"/>
      <c r="BQ11" s="223">
        <v>5</v>
      </c>
      <c r="BR11" s="224"/>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19"/>
    </row>
    <row r="12" spans="1:131" s="220" customFormat="1" ht="26.25" customHeight="1" x14ac:dyDescent="0.2">
      <c r="A12" s="223">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8"/>
      <c r="AL12" s="1099"/>
      <c r="AM12" s="1099"/>
      <c r="AN12" s="1099"/>
      <c r="AO12" s="1099"/>
      <c r="AP12" s="1099"/>
      <c r="AQ12" s="1099"/>
      <c r="AR12" s="1099"/>
      <c r="AS12" s="1099"/>
      <c r="AT12" s="1099"/>
      <c r="AU12" s="1100"/>
      <c r="AV12" s="1100"/>
      <c r="AW12" s="1100"/>
      <c r="AX12" s="1100"/>
      <c r="AY12" s="1101"/>
      <c r="AZ12" s="216"/>
      <c r="BA12" s="216"/>
      <c r="BB12" s="216"/>
      <c r="BC12" s="216"/>
      <c r="BD12" s="216"/>
      <c r="BE12" s="217"/>
      <c r="BF12" s="217"/>
      <c r="BG12" s="217"/>
      <c r="BH12" s="217"/>
      <c r="BI12" s="217"/>
      <c r="BJ12" s="217"/>
      <c r="BK12" s="217"/>
      <c r="BL12" s="217"/>
      <c r="BM12" s="217"/>
      <c r="BN12" s="217"/>
      <c r="BO12" s="217"/>
      <c r="BP12" s="217"/>
      <c r="BQ12" s="223">
        <v>6</v>
      </c>
      <c r="BR12" s="224"/>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19"/>
    </row>
    <row r="13" spans="1:131" s="220" customFormat="1" ht="26.25" customHeight="1" x14ac:dyDescent="0.2">
      <c r="A13" s="223">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8"/>
      <c r="AL13" s="1099"/>
      <c r="AM13" s="1099"/>
      <c r="AN13" s="1099"/>
      <c r="AO13" s="1099"/>
      <c r="AP13" s="1099"/>
      <c r="AQ13" s="1099"/>
      <c r="AR13" s="1099"/>
      <c r="AS13" s="1099"/>
      <c r="AT13" s="1099"/>
      <c r="AU13" s="1100"/>
      <c r="AV13" s="1100"/>
      <c r="AW13" s="1100"/>
      <c r="AX13" s="1100"/>
      <c r="AY13" s="1101"/>
      <c r="AZ13" s="216"/>
      <c r="BA13" s="216"/>
      <c r="BB13" s="216"/>
      <c r="BC13" s="216"/>
      <c r="BD13" s="216"/>
      <c r="BE13" s="217"/>
      <c r="BF13" s="217"/>
      <c r="BG13" s="217"/>
      <c r="BH13" s="217"/>
      <c r="BI13" s="217"/>
      <c r="BJ13" s="217"/>
      <c r="BK13" s="217"/>
      <c r="BL13" s="217"/>
      <c r="BM13" s="217"/>
      <c r="BN13" s="217"/>
      <c r="BO13" s="217"/>
      <c r="BP13" s="217"/>
      <c r="BQ13" s="223">
        <v>7</v>
      </c>
      <c r="BR13" s="224"/>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19"/>
    </row>
    <row r="14" spans="1:131" s="220" customFormat="1" ht="26.25" customHeight="1" x14ac:dyDescent="0.2">
      <c r="A14" s="223">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8"/>
      <c r="AL14" s="1099"/>
      <c r="AM14" s="1099"/>
      <c r="AN14" s="1099"/>
      <c r="AO14" s="1099"/>
      <c r="AP14" s="1099"/>
      <c r="AQ14" s="1099"/>
      <c r="AR14" s="1099"/>
      <c r="AS14" s="1099"/>
      <c r="AT14" s="1099"/>
      <c r="AU14" s="1100"/>
      <c r="AV14" s="1100"/>
      <c r="AW14" s="1100"/>
      <c r="AX14" s="1100"/>
      <c r="AY14" s="1101"/>
      <c r="AZ14" s="216"/>
      <c r="BA14" s="216"/>
      <c r="BB14" s="216"/>
      <c r="BC14" s="216"/>
      <c r="BD14" s="216"/>
      <c r="BE14" s="217"/>
      <c r="BF14" s="217"/>
      <c r="BG14" s="217"/>
      <c r="BH14" s="217"/>
      <c r="BI14" s="217"/>
      <c r="BJ14" s="217"/>
      <c r="BK14" s="217"/>
      <c r="BL14" s="217"/>
      <c r="BM14" s="217"/>
      <c r="BN14" s="217"/>
      <c r="BO14" s="217"/>
      <c r="BP14" s="217"/>
      <c r="BQ14" s="223">
        <v>8</v>
      </c>
      <c r="BR14" s="224"/>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19"/>
    </row>
    <row r="15" spans="1:131" s="220" customFormat="1" ht="26.25" customHeight="1" x14ac:dyDescent="0.2">
      <c r="A15" s="223">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8"/>
      <c r="AL15" s="1099"/>
      <c r="AM15" s="1099"/>
      <c r="AN15" s="1099"/>
      <c r="AO15" s="1099"/>
      <c r="AP15" s="1099"/>
      <c r="AQ15" s="1099"/>
      <c r="AR15" s="1099"/>
      <c r="AS15" s="1099"/>
      <c r="AT15" s="1099"/>
      <c r="AU15" s="1100"/>
      <c r="AV15" s="1100"/>
      <c r="AW15" s="1100"/>
      <c r="AX15" s="1100"/>
      <c r="AY15" s="1101"/>
      <c r="AZ15" s="216"/>
      <c r="BA15" s="216"/>
      <c r="BB15" s="216"/>
      <c r="BC15" s="216"/>
      <c r="BD15" s="216"/>
      <c r="BE15" s="217"/>
      <c r="BF15" s="217"/>
      <c r="BG15" s="217"/>
      <c r="BH15" s="217"/>
      <c r="BI15" s="217"/>
      <c r="BJ15" s="217"/>
      <c r="BK15" s="217"/>
      <c r="BL15" s="217"/>
      <c r="BM15" s="217"/>
      <c r="BN15" s="217"/>
      <c r="BO15" s="217"/>
      <c r="BP15" s="217"/>
      <c r="BQ15" s="223">
        <v>9</v>
      </c>
      <c r="BR15" s="224"/>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19"/>
    </row>
    <row r="16" spans="1:131" s="220" customFormat="1" ht="26.25" customHeight="1" x14ac:dyDescent="0.2">
      <c r="A16" s="223">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8"/>
      <c r="AL16" s="1099"/>
      <c r="AM16" s="1099"/>
      <c r="AN16" s="1099"/>
      <c r="AO16" s="1099"/>
      <c r="AP16" s="1099"/>
      <c r="AQ16" s="1099"/>
      <c r="AR16" s="1099"/>
      <c r="AS16" s="1099"/>
      <c r="AT16" s="1099"/>
      <c r="AU16" s="1100"/>
      <c r="AV16" s="1100"/>
      <c r="AW16" s="1100"/>
      <c r="AX16" s="1100"/>
      <c r="AY16" s="1101"/>
      <c r="AZ16" s="216"/>
      <c r="BA16" s="216"/>
      <c r="BB16" s="216"/>
      <c r="BC16" s="216"/>
      <c r="BD16" s="216"/>
      <c r="BE16" s="217"/>
      <c r="BF16" s="217"/>
      <c r="BG16" s="217"/>
      <c r="BH16" s="217"/>
      <c r="BI16" s="217"/>
      <c r="BJ16" s="217"/>
      <c r="BK16" s="217"/>
      <c r="BL16" s="217"/>
      <c r="BM16" s="217"/>
      <c r="BN16" s="217"/>
      <c r="BO16" s="217"/>
      <c r="BP16" s="217"/>
      <c r="BQ16" s="223">
        <v>10</v>
      </c>
      <c r="BR16" s="224"/>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19"/>
    </row>
    <row r="17" spans="1:131" s="220" customFormat="1" ht="26.25" customHeight="1" x14ac:dyDescent="0.2">
      <c r="A17" s="223">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8"/>
      <c r="AL17" s="1099"/>
      <c r="AM17" s="1099"/>
      <c r="AN17" s="1099"/>
      <c r="AO17" s="1099"/>
      <c r="AP17" s="1099"/>
      <c r="AQ17" s="1099"/>
      <c r="AR17" s="1099"/>
      <c r="AS17" s="1099"/>
      <c r="AT17" s="1099"/>
      <c r="AU17" s="1100"/>
      <c r="AV17" s="1100"/>
      <c r="AW17" s="1100"/>
      <c r="AX17" s="1100"/>
      <c r="AY17" s="1101"/>
      <c r="AZ17" s="216"/>
      <c r="BA17" s="216"/>
      <c r="BB17" s="216"/>
      <c r="BC17" s="216"/>
      <c r="BD17" s="216"/>
      <c r="BE17" s="217"/>
      <c r="BF17" s="217"/>
      <c r="BG17" s="217"/>
      <c r="BH17" s="217"/>
      <c r="BI17" s="217"/>
      <c r="BJ17" s="217"/>
      <c r="BK17" s="217"/>
      <c r="BL17" s="217"/>
      <c r="BM17" s="217"/>
      <c r="BN17" s="217"/>
      <c r="BO17" s="217"/>
      <c r="BP17" s="217"/>
      <c r="BQ17" s="223">
        <v>11</v>
      </c>
      <c r="BR17" s="224"/>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19"/>
    </row>
    <row r="18" spans="1:131" s="220" customFormat="1" ht="26.25" customHeight="1" x14ac:dyDescent="0.2">
      <c r="A18" s="223">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8"/>
      <c r="AL18" s="1099"/>
      <c r="AM18" s="1099"/>
      <c r="AN18" s="1099"/>
      <c r="AO18" s="1099"/>
      <c r="AP18" s="1099"/>
      <c r="AQ18" s="1099"/>
      <c r="AR18" s="1099"/>
      <c r="AS18" s="1099"/>
      <c r="AT18" s="1099"/>
      <c r="AU18" s="1100"/>
      <c r="AV18" s="1100"/>
      <c r="AW18" s="1100"/>
      <c r="AX18" s="1100"/>
      <c r="AY18" s="1101"/>
      <c r="AZ18" s="216"/>
      <c r="BA18" s="216"/>
      <c r="BB18" s="216"/>
      <c r="BC18" s="216"/>
      <c r="BD18" s="216"/>
      <c r="BE18" s="217"/>
      <c r="BF18" s="217"/>
      <c r="BG18" s="217"/>
      <c r="BH18" s="217"/>
      <c r="BI18" s="217"/>
      <c r="BJ18" s="217"/>
      <c r="BK18" s="217"/>
      <c r="BL18" s="217"/>
      <c r="BM18" s="217"/>
      <c r="BN18" s="217"/>
      <c r="BO18" s="217"/>
      <c r="BP18" s="217"/>
      <c r="BQ18" s="223">
        <v>12</v>
      </c>
      <c r="BR18" s="224"/>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19"/>
    </row>
    <row r="19" spans="1:131" s="220" customFormat="1" ht="26.25" customHeight="1" x14ac:dyDescent="0.2">
      <c r="A19" s="223">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8"/>
      <c r="AL19" s="1099"/>
      <c r="AM19" s="1099"/>
      <c r="AN19" s="1099"/>
      <c r="AO19" s="1099"/>
      <c r="AP19" s="1099"/>
      <c r="AQ19" s="1099"/>
      <c r="AR19" s="1099"/>
      <c r="AS19" s="1099"/>
      <c r="AT19" s="1099"/>
      <c r="AU19" s="1100"/>
      <c r="AV19" s="1100"/>
      <c r="AW19" s="1100"/>
      <c r="AX19" s="1100"/>
      <c r="AY19" s="1101"/>
      <c r="AZ19" s="216"/>
      <c r="BA19" s="216"/>
      <c r="BB19" s="216"/>
      <c r="BC19" s="216"/>
      <c r="BD19" s="216"/>
      <c r="BE19" s="217"/>
      <c r="BF19" s="217"/>
      <c r="BG19" s="217"/>
      <c r="BH19" s="217"/>
      <c r="BI19" s="217"/>
      <c r="BJ19" s="217"/>
      <c r="BK19" s="217"/>
      <c r="BL19" s="217"/>
      <c r="BM19" s="217"/>
      <c r="BN19" s="217"/>
      <c r="BO19" s="217"/>
      <c r="BP19" s="217"/>
      <c r="BQ19" s="223">
        <v>13</v>
      </c>
      <c r="BR19" s="224"/>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19"/>
    </row>
    <row r="20" spans="1:131" s="220" customFormat="1" ht="26.25" customHeight="1" x14ac:dyDescent="0.2">
      <c r="A20" s="223">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8"/>
      <c r="AL20" s="1099"/>
      <c r="AM20" s="1099"/>
      <c r="AN20" s="1099"/>
      <c r="AO20" s="1099"/>
      <c r="AP20" s="1099"/>
      <c r="AQ20" s="1099"/>
      <c r="AR20" s="1099"/>
      <c r="AS20" s="1099"/>
      <c r="AT20" s="1099"/>
      <c r="AU20" s="1100"/>
      <c r="AV20" s="1100"/>
      <c r="AW20" s="1100"/>
      <c r="AX20" s="1100"/>
      <c r="AY20" s="1101"/>
      <c r="AZ20" s="216"/>
      <c r="BA20" s="216"/>
      <c r="BB20" s="216"/>
      <c r="BC20" s="216"/>
      <c r="BD20" s="216"/>
      <c r="BE20" s="217"/>
      <c r="BF20" s="217"/>
      <c r="BG20" s="217"/>
      <c r="BH20" s="217"/>
      <c r="BI20" s="217"/>
      <c r="BJ20" s="217"/>
      <c r="BK20" s="217"/>
      <c r="BL20" s="217"/>
      <c r="BM20" s="217"/>
      <c r="BN20" s="217"/>
      <c r="BO20" s="217"/>
      <c r="BP20" s="217"/>
      <c r="BQ20" s="223">
        <v>14</v>
      </c>
      <c r="BR20" s="224"/>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19"/>
    </row>
    <row r="21" spans="1:131" s="220" customFormat="1" ht="26.25" customHeight="1" thickBot="1" x14ac:dyDescent="0.25">
      <c r="A21" s="223">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8"/>
      <c r="AL21" s="1099"/>
      <c r="AM21" s="1099"/>
      <c r="AN21" s="1099"/>
      <c r="AO21" s="1099"/>
      <c r="AP21" s="1099"/>
      <c r="AQ21" s="1099"/>
      <c r="AR21" s="1099"/>
      <c r="AS21" s="1099"/>
      <c r="AT21" s="1099"/>
      <c r="AU21" s="1100"/>
      <c r="AV21" s="1100"/>
      <c r="AW21" s="1100"/>
      <c r="AX21" s="1100"/>
      <c r="AY21" s="1101"/>
      <c r="AZ21" s="216"/>
      <c r="BA21" s="216"/>
      <c r="BB21" s="216"/>
      <c r="BC21" s="216"/>
      <c r="BD21" s="216"/>
      <c r="BE21" s="217"/>
      <c r="BF21" s="217"/>
      <c r="BG21" s="217"/>
      <c r="BH21" s="217"/>
      <c r="BI21" s="217"/>
      <c r="BJ21" s="217"/>
      <c r="BK21" s="217"/>
      <c r="BL21" s="217"/>
      <c r="BM21" s="217"/>
      <c r="BN21" s="217"/>
      <c r="BO21" s="217"/>
      <c r="BP21" s="217"/>
      <c r="BQ21" s="223">
        <v>15</v>
      </c>
      <c r="BR21" s="224"/>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19"/>
    </row>
    <row r="22" spans="1:131" s="220" customFormat="1" ht="26.25" customHeight="1" x14ac:dyDescent="0.2">
      <c r="A22" s="223">
        <v>16</v>
      </c>
      <c r="B22" s="1048"/>
      <c r="C22" s="1049"/>
      <c r="D22" s="1049"/>
      <c r="E22" s="1049"/>
      <c r="F22" s="1049"/>
      <c r="G22" s="1049"/>
      <c r="H22" s="1049"/>
      <c r="I22" s="1049"/>
      <c r="J22" s="1049"/>
      <c r="K22" s="1049"/>
      <c r="L22" s="1049"/>
      <c r="M22" s="1049"/>
      <c r="N22" s="1049"/>
      <c r="O22" s="1049"/>
      <c r="P22" s="1050"/>
      <c r="Q22" s="1091"/>
      <c r="R22" s="1092"/>
      <c r="S22" s="1092"/>
      <c r="T22" s="1092"/>
      <c r="U22" s="1092"/>
      <c r="V22" s="1092"/>
      <c r="W22" s="1092"/>
      <c r="X22" s="1092"/>
      <c r="Y22" s="1092"/>
      <c r="Z22" s="1092"/>
      <c r="AA22" s="1092"/>
      <c r="AB22" s="1092"/>
      <c r="AC22" s="1092"/>
      <c r="AD22" s="1092"/>
      <c r="AE22" s="1093"/>
      <c r="AF22" s="1053"/>
      <c r="AG22" s="1054"/>
      <c r="AH22" s="1054"/>
      <c r="AI22" s="1054"/>
      <c r="AJ22" s="1055"/>
      <c r="AK22" s="1094"/>
      <c r="AL22" s="1095"/>
      <c r="AM22" s="1095"/>
      <c r="AN22" s="1095"/>
      <c r="AO22" s="1095"/>
      <c r="AP22" s="1095"/>
      <c r="AQ22" s="1095"/>
      <c r="AR22" s="1095"/>
      <c r="AS22" s="1095"/>
      <c r="AT22" s="1095"/>
      <c r="AU22" s="1096"/>
      <c r="AV22" s="1096"/>
      <c r="AW22" s="1096"/>
      <c r="AX22" s="1096"/>
      <c r="AY22" s="1097"/>
      <c r="AZ22" s="1046" t="s">
        <v>391</v>
      </c>
      <c r="BA22" s="1046"/>
      <c r="BB22" s="1046"/>
      <c r="BC22" s="1046"/>
      <c r="BD22" s="1047"/>
      <c r="BE22" s="217"/>
      <c r="BF22" s="217"/>
      <c r="BG22" s="217"/>
      <c r="BH22" s="217"/>
      <c r="BI22" s="217"/>
      <c r="BJ22" s="217"/>
      <c r="BK22" s="217"/>
      <c r="BL22" s="217"/>
      <c r="BM22" s="217"/>
      <c r="BN22" s="217"/>
      <c r="BO22" s="217"/>
      <c r="BP22" s="217"/>
      <c r="BQ22" s="223">
        <v>16</v>
      </c>
      <c r="BR22" s="224"/>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19"/>
    </row>
    <row r="23" spans="1:131" s="220" customFormat="1" ht="26.25" customHeight="1" thickBot="1" x14ac:dyDescent="0.25">
      <c r="A23" s="225" t="s">
        <v>392</v>
      </c>
      <c r="B23" s="952" t="s">
        <v>393</v>
      </c>
      <c r="C23" s="953"/>
      <c r="D23" s="953"/>
      <c r="E23" s="953"/>
      <c r="F23" s="953"/>
      <c r="G23" s="953"/>
      <c r="H23" s="953"/>
      <c r="I23" s="953"/>
      <c r="J23" s="953"/>
      <c r="K23" s="953"/>
      <c r="L23" s="953"/>
      <c r="M23" s="953"/>
      <c r="N23" s="953"/>
      <c r="O23" s="953"/>
      <c r="P23" s="963"/>
      <c r="Q23" s="1085">
        <v>3839</v>
      </c>
      <c r="R23" s="1079"/>
      <c r="S23" s="1079"/>
      <c r="T23" s="1079"/>
      <c r="U23" s="1079"/>
      <c r="V23" s="1079">
        <v>3781</v>
      </c>
      <c r="W23" s="1079"/>
      <c r="X23" s="1079"/>
      <c r="Y23" s="1079"/>
      <c r="Z23" s="1079"/>
      <c r="AA23" s="1079">
        <v>57</v>
      </c>
      <c r="AB23" s="1079"/>
      <c r="AC23" s="1079"/>
      <c r="AD23" s="1079"/>
      <c r="AE23" s="1086"/>
      <c r="AF23" s="1087">
        <v>40</v>
      </c>
      <c r="AG23" s="1079"/>
      <c r="AH23" s="1079"/>
      <c r="AI23" s="1079"/>
      <c r="AJ23" s="1088"/>
      <c r="AK23" s="1089"/>
      <c r="AL23" s="1090"/>
      <c r="AM23" s="1090"/>
      <c r="AN23" s="1090"/>
      <c r="AO23" s="1090"/>
      <c r="AP23" s="1079">
        <v>3564</v>
      </c>
      <c r="AQ23" s="1079"/>
      <c r="AR23" s="1079"/>
      <c r="AS23" s="1079"/>
      <c r="AT23" s="1079"/>
      <c r="AU23" s="1080"/>
      <c r="AV23" s="1080"/>
      <c r="AW23" s="1080"/>
      <c r="AX23" s="1080"/>
      <c r="AY23" s="1081"/>
      <c r="AZ23" s="1082" t="s">
        <v>394</v>
      </c>
      <c r="BA23" s="1083"/>
      <c r="BB23" s="1083"/>
      <c r="BC23" s="1083"/>
      <c r="BD23" s="1084"/>
      <c r="BE23" s="217"/>
      <c r="BF23" s="217"/>
      <c r="BG23" s="217"/>
      <c r="BH23" s="217"/>
      <c r="BI23" s="217"/>
      <c r="BJ23" s="217"/>
      <c r="BK23" s="217"/>
      <c r="BL23" s="217"/>
      <c r="BM23" s="217"/>
      <c r="BN23" s="217"/>
      <c r="BO23" s="217"/>
      <c r="BP23" s="217"/>
      <c r="BQ23" s="223">
        <v>17</v>
      </c>
      <c r="BR23" s="224"/>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19"/>
    </row>
    <row r="24" spans="1:131" s="220" customFormat="1" ht="26.25" customHeight="1" x14ac:dyDescent="0.2">
      <c r="A24" s="1078" t="s">
        <v>395</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8"/>
      <c r="AS24" s="1078"/>
      <c r="AT24" s="1078"/>
      <c r="AU24" s="1078"/>
      <c r="AV24" s="1078"/>
      <c r="AW24" s="1078"/>
      <c r="AX24" s="1078"/>
      <c r="AY24" s="1078"/>
      <c r="AZ24" s="216"/>
      <c r="BA24" s="216"/>
      <c r="BB24" s="216"/>
      <c r="BC24" s="216"/>
      <c r="BD24" s="216"/>
      <c r="BE24" s="217"/>
      <c r="BF24" s="217"/>
      <c r="BG24" s="217"/>
      <c r="BH24" s="217"/>
      <c r="BI24" s="217"/>
      <c r="BJ24" s="217"/>
      <c r="BK24" s="217"/>
      <c r="BL24" s="217"/>
      <c r="BM24" s="217"/>
      <c r="BN24" s="217"/>
      <c r="BO24" s="217"/>
      <c r="BP24" s="217"/>
      <c r="BQ24" s="223">
        <v>18</v>
      </c>
      <c r="BR24" s="224"/>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19"/>
    </row>
    <row r="25" spans="1:131" ht="26.25" customHeight="1" thickBot="1" x14ac:dyDescent="0.25">
      <c r="A25" s="1077" t="s">
        <v>396</v>
      </c>
      <c r="B25" s="1077"/>
      <c r="C25" s="1077"/>
      <c r="D25" s="1077"/>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1077"/>
      <c r="AE25" s="1077"/>
      <c r="AF25" s="1077"/>
      <c r="AG25" s="1077"/>
      <c r="AH25" s="1077"/>
      <c r="AI25" s="1077"/>
      <c r="AJ25" s="1077"/>
      <c r="AK25" s="1077"/>
      <c r="AL25" s="1077"/>
      <c r="AM25" s="1077"/>
      <c r="AN25" s="1077"/>
      <c r="AO25" s="1077"/>
      <c r="AP25" s="1077"/>
      <c r="AQ25" s="1077"/>
      <c r="AR25" s="1077"/>
      <c r="AS25" s="1077"/>
      <c r="AT25" s="1077"/>
      <c r="AU25" s="1077"/>
      <c r="AV25" s="1077"/>
      <c r="AW25" s="1077"/>
      <c r="AX25" s="1077"/>
      <c r="AY25" s="1077"/>
      <c r="AZ25" s="1077"/>
      <c r="BA25" s="1077"/>
      <c r="BB25" s="1077"/>
      <c r="BC25" s="1077"/>
      <c r="BD25" s="1077"/>
      <c r="BE25" s="1077"/>
      <c r="BF25" s="1077"/>
      <c r="BG25" s="1077"/>
      <c r="BH25" s="1077"/>
      <c r="BI25" s="1077"/>
      <c r="BJ25" s="216"/>
      <c r="BK25" s="216"/>
      <c r="BL25" s="216"/>
      <c r="BM25" s="216"/>
      <c r="BN25" s="216"/>
      <c r="BO25" s="226"/>
      <c r="BP25" s="226"/>
      <c r="BQ25" s="223">
        <v>19</v>
      </c>
      <c r="BR25" s="224"/>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14"/>
    </row>
    <row r="26" spans="1:131" ht="26.25" customHeight="1" x14ac:dyDescent="0.2">
      <c r="A26" s="1013" t="s">
        <v>373</v>
      </c>
      <c r="B26" s="1014"/>
      <c r="C26" s="1014"/>
      <c r="D26" s="1014"/>
      <c r="E26" s="1014"/>
      <c r="F26" s="1014"/>
      <c r="G26" s="1014"/>
      <c r="H26" s="1014"/>
      <c r="I26" s="1014"/>
      <c r="J26" s="1014"/>
      <c r="K26" s="1014"/>
      <c r="L26" s="1014"/>
      <c r="M26" s="1014"/>
      <c r="N26" s="1014"/>
      <c r="O26" s="1014"/>
      <c r="P26" s="1015"/>
      <c r="Q26" s="1019" t="s">
        <v>397</v>
      </c>
      <c r="R26" s="1020"/>
      <c r="S26" s="1020"/>
      <c r="T26" s="1020"/>
      <c r="U26" s="1021"/>
      <c r="V26" s="1019" t="s">
        <v>398</v>
      </c>
      <c r="W26" s="1020"/>
      <c r="X26" s="1020"/>
      <c r="Y26" s="1020"/>
      <c r="Z26" s="1021"/>
      <c r="AA26" s="1019" t="s">
        <v>399</v>
      </c>
      <c r="AB26" s="1020"/>
      <c r="AC26" s="1020"/>
      <c r="AD26" s="1020"/>
      <c r="AE26" s="1020"/>
      <c r="AF26" s="1073" t="s">
        <v>400</v>
      </c>
      <c r="AG26" s="1026"/>
      <c r="AH26" s="1026"/>
      <c r="AI26" s="1026"/>
      <c r="AJ26" s="1074"/>
      <c r="AK26" s="1020" t="s">
        <v>401</v>
      </c>
      <c r="AL26" s="1020"/>
      <c r="AM26" s="1020"/>
      <c r="AN26" s="1020"/>
      <c r="AO26" s="1021"/>
      <c r="AP26" s="1019" t="s">
        <v>402</v>
      </c>
      <c r="AQ26" s="1020"/>
      <c r="AR26" s="1020"/>
      <c r="AS26" s="1020"/>
      <c r="AT26" s="1021"/>
      <c r="AU26" s="1019" t="s">
        <v>403</v>
      </c>
      <c r="AV26" s="1020"/>
      <c r="AW26" s="1020"/>
      <c r="AX26" s="1020"/>
      <c r="AY26" s="1021"/>
      <c r="AZ26" s="1019" t="s">
        <v>404</v>
      </c>
      <c r="BA26" s="1020"/>
      <c r="BB26" s="1020"/>
      <c r="BC26" s="1020"/>
      <c r="BD26" s="1021"/>
      <c r="BE26" s="1019" t="s">
        <v>380</v>
      </c>
      <c r="BF26" s="1020"/>
      <c r="BG26" s="1020"/>
      <c r="BH26" s="1020"/>
      <c r="BI26" s="1033"/>
      <c r="BJ26" s="216"/>
      <c r="BK26" s="216"/>
      <c r="BL26" s="216"/>
      <c r="BM26" s="216"/>
      <c r="BN26" s="216"/>
      <c r="BO26" s="226"/>
      <c r="BP26" s="226"/>
      <c r="BQ26" s="223">
        <v>20</v>
      </c>
      <c r="BR26" s="224"/>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14"/>
    </row>
    <row r="27" spans="1:131" ht="26.25" customHeight="1" thickBot="1" x14ac:dyDescent="0.25">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5"/>
      <c r="AG27" s="1029"/>
      <c r="AH27" s="1029"/>
      <c r="AI27" s="1029"/>
      <c r="AJ27" s="1076"/>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16"/>
      <c r="BK27" s="216"/>
      <c r="BL27" s="216"/>
      <c r="BM27" s="216"/>
      <c r="BN27" s="216"/>
      <c r="BO27" s="226"/>
      <c r="BP27" s="226"/>
      <c r="BQ27" s="223">
        <v>21</v>
      </c>
      <c r="BR27" s="224"/>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14"/>
    </row>
    <row r="28" spans="1:131" ht="26.25" customHeight="1" thickTop="1" x14ac:dyDescent="0.2">
      <c r="A28" s="227">
        <v>1</v>
      </c>
      <c r="B28" s="1065" t="s">
        <v>405</v>
      </c>
      <c r="C28" s="1066"/>
      <c r="D28" s="1066"/>
      <c r="E28" s="1066"/>
      <c r="F28" s="1066"/>
      <c r="G28" s="1066"/>
      <c r="H28" s="1066"/>
      <c r="I28" s="1066"/>
      <c r="J28" s="1066"/>
      <c r="K28" s="1066"/>
      <c r="L28" s="1066"/>
      <c r="M28" s="1066"/>
      <c r="N28" s="1066"/>
      <c r="O28" s="1066"/>
      <c r="P28" s="1067"/>
      <c r="Q28" s="1068">
        <v>593</v>
      </c>
      <c r="R28" s="1069"/>
      <c r="S28" s="1069"/>
      <c r="T28" s="1069"/>
      <c r="U28" s="1069"/>
      <c r="V28" s="1069">
        <v>553</v>
      </c>
      <c r="W28" s="1069"/>
      <c r="X28" s="1069"/>
      <c r="Y28" s="1069"/>
      <c r="Z28" s="1069"/>
      <c r="AA28" s="1069">
        <v>41</v>
      </c>
      <c r="AB28" s="1069"/>
      <c r="AC28" s="1069"/>
      <c r="AD28" s="1069"/>
      <c r="AE28" s="1070"/>
      <c r="AF28" s="1071">
        <v>41</v>
      </c>
      <c r="AG28" s="1069"/>
      <c r="AH28" s="1069"/>
      <c r="AI28" s="1069"/>
      <c r="AJ28" s="1072"/>
      <c r="AK28" s="1060">
        <v>49</v>
      </c>
      <c r="AL28" s="1061"/>
      <c r="AM28" s="1061"/>
      <c r="AN28" s="1061"/>
      <c r="AO28" s="1061"/>
      <c r="AP28" s="1061" t="s">
        <v>590</v>
      </c>
      <c r="AQ28" s="1061"/>
      <c r="AR28" s="1061"/>
      <c r="AS28" s="1061"/>
      <c r="AT28" s="1061"/>
      <c r="AU28" s="1061" t="s">
        <v>590</v>
      </c>
      <c r="AV28" s="1061"/>
      <c r="AW28" s="1061"/>
      <c r="AX28" s="1061"/>
      <c r="AY28" s="1061"/>
      <c r="AZ28" s="1062" t="s">
        <v>590</v>
      </c>
      <c r="BA28" s="1062"/>
      <c r="BB28" s="1062"/>
      <c r="BC28" s="1062"/>
      <c r="BD28" s="1062"/>
      <c r="BE28" s="1063"/>
      <c r="BF28" s="1063"/>
      <c r="BG28" s="1063"/>
      <c r="BH28" s="1063"/>
      <c r="BI28" s="1064"/>
      <c r="BJ28" s="216"/>
      <c r="BK28" s="216"/>
      <c r="BL28" s="216"/>
      <c r="BM28" s="216"/>
      <c r="BN28" s="216"/>
      <c r="BO28" s="226"/>
      <c r="BP28" s="226"/>
      <c r="BQ28" s="223">
        <v>22</v>
      </c>
      <c r="BR28" s="224"/>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14"/>
    </row>
    <row r="29" spans="1:131" ht="26.25" customHeight="1" x14ac:dyDescent="0.2">
      <c r="A29" s="227">
        <v>2</v>
      </c>
      <c r="B29" s="1048" t="s">
        <v>406</v>
      </c>
      <c r="C29" s="1049"/>
      <c r="D29" s="1049"/>
      <c r="E29" s="1049"/>
      <c r="F29" s="1049"/>
      <c r="G29" s="1049"/>
      <c r="H29" s="1049"/>
      <c r="I29" s="1049"/>
      <c r="J29" s="1049"/>
      <c r="K29" s="1049"/>
      <c r="L29" s="1049"/>
      <c r="M29" s="1049"/>
      <c r="N29" s="1049"/>
      <c r="O29" s="1049"/>
      <c r="P29" s="1050"/>
      <c r="Q29" s="1056">
        <v>90</v>
      </c>
      <c r="R29" s="1057"/>
      <c r="S29" s="1057"/>
      <c r="T29" s="1057"/>
      <c r="U29" s="1057"/>
      <c r="V29" s="1057">
        <v>87</v>
      </c>
      <c r="W29" s="1057"/>
      <c r="X29" s="1057"/>
      <c r="Y29" s="1057"/>
      <c r="Z29" s="1057"/>
      <c r="AA29" s="1057">
        <v>3</v>
      </c>
      <c r="AB29" s="1057"/>
      <c r="AC29" s="1057"/>
      <c r="AD29" s="1057"/>
      <c r="AE29" s="1058"/>
      <c r="AF29" s="1053">
        <v>3</v>
      </c>
      <c r="AG29" s="1054"/>
      <c r="AH29" s="1054"/>
      <c r="AI29" s="1054"/>
      <c r="AJ29" s="1055"/>
      <c r="AK29" s="998">
        <v>36</v>
      </c>
      <c r="AL29" s="986"/>
      <c r="AM29" s="986"/>
      <c r="AN29" s="986"/>
      <c r="AO29" s="986"/>
      <c r="AP29" s="986" t="s">
        <v>590</v>
      </c>
      <c r="AQ29" s="986"/>
      <c r="AR29" s="986"/>
      <c r="AS29" s="986"/>
      <c r="AT29" s="986"/>
      <c r="AU29" s="986" t="s">
        <v>590</v>
      </c>
      <c r="AV29" s="986"/>
      <c r="AW29" s="986"/>
      <c r="AX29" s="986"/>
      <c r="AY29" s="986"/>
      <c r="AZ29" s="1059" t="s">
        <v>590</v>
      </c>
      <c r="BA29" s="1059"/>
      <c r="BB29" s="1059"/>
      <c r="BC29" s="1059"/>
      <c r="BD29" s="1059"/>
      <c r="BE29" s="987"/>
      <c r="BF29" s="987"/>
      <c r="BG29" s="987"/>
      <c r="BH29" s="987"/>
      <c r="BI29" s="988"/>
      <c r="BJ29" s="216"/>
      <c r="BK29" s="216"/>
      <c r="BL29" s="216"/>
      <c r="BM29" s="216"/>
      <c r="BN29" s="216"/>
      <c r="BO29" s="226"/>
      <c r="BP29" s="226"/>
      <c r="BQ29" s="223">
        <v>23</v>
      </c>
      <c r="BR29" s="224"/>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14"/>
    </row>
    <row r="30" spans="1:131" ht="26.25" customHeight="1" x14ac:dyDescent="0.2">
      <c r="A30" s="227">
        <v>3</v>
      </c>
      <c r="B30" s="1048" t="s">
        <v>407</v>
      </c>
      <c r="C30" s="1049"/>
      <c r="D30" s="1049"/>
      <c r="E30" s="1049"/>
      <c r="F30" s="1049"/>
      <c r="G30" s="1049"/>
      <c r="H30" s="1049"/>
      <c r="I30" s="1049"/>
      <c r="J30" s="1049"/>
      <c r="K30" s="1049"/>
      <c r="L30" s="1049"/>
      <c r="M30" s="1049"/>
      <c r="N30" s="1049"/>
      <c r="O30" s="1049"/>
      <c r="P30" s="1050"/>
      <c r="Q30" s="1056">
        <v>717</v>
      </c>
      <c r="R30" s="1057"/>
      <c r="S30" s="1057"/>
      <c r="T30" s="1057"/>
      <c r="U30" s="1057"/>
      <c r="V30" s="1057">
        <v>692</v>
      </c>
      <c r="W30" s="1057"/>
      <c r="X30" s="1057"/>
      <c r="Y30" s="1057"/>
      <c r="Z30" s="1057"/>
      <c r="AA30" s="1057">
        <v>25</v>
      </c>
      <c r="AB30" s="1057"/>
      <c r="AC30" s="1057"/>
      <c r="AD30" s="1057"/>
      <c r="AE30" s="1058"/>
      <c r="AF30" s="1053">
        <v>25</v>
      </c>
      <c r="AG30" s="1054"/>
      <c r="AH30" s="1054"/>
      <c r="AI30" s="1054"/>
      <c r="AJ30" s="1055"/>
      <c r="AK30" s="998">
        <v>110</v>
      </c>
      <c r="AL30" s="986"/>
      <c r="AM30" s="986"/>
      <c r="AN30" s="986"/>
      <c r="AO30" s="986"/>
      <c r="AP30" s="986" t="s">
        <v>590</v>
      </c>
      <c r="AQ30" s="986"/>
      <c r="AR30" s="986"/>
      <c r="AS30" s="986"/>
      <c r="AT30" s="986"/>
      <c r="AU30" s="986" t="s">
        <v>590</v>
      </c>
      <c r="AV30" s="986"/>
      <c r="AW30" s="986"/>
      <c r="AX30" s="986"/>
      <c r="AY30" s="986"/>
      <c r="AZ30" s="1059" t="s">
        <v>590</v>
      </c>
      <c r="BA30" s="1059"/>
      <c r="BB30" s="1059"/>
      <c r="BC30" s="1059"/>
      <c r="BD30" s="1059"/>
      <c r="BE30" s="987"/>
      <c r="BF30" s="987"/>
      <c r="BG30" s="987"/>
      <c r="BH30" s="987"/>
      <c r="BI30" s="988"/>
      <c r="BJ30" s="216"/>
      <c r="BK30" s="216"/>
      <c r="BL30" s="216"/>
      <c r="BM30" s="216"/>
      <c r="BN30" s="216"/>
      <c r="BO30" s="226"/>
      <c r="BP30" s="226"/>
      <c r="BQ30" s="223">
        <v>24</v>
      </c>
      <c r="BR30" s="224"/>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14"/>
    </row>
    <row r="31" spans="1:131" ht="26.25" customHeight="1" x14ac:dyDescent="0.2">
      <c r="A31" s="227">
        <v>4</v>
      </c>
      <c r="B31" s="1048" t="s">
        <v>408</v>
      </c>
      <c r="C31" s="1049"/>
      <c r="D31" s="1049"/>
      <c r="E31" s="1049"/>
      <c r="F31" s="1049"/>
      <c r="G31" s="1049"/>
      <c r="H31" s="1049"/>
      <c r="I31" s="1049"/>
      <c r="J31" s="1049"/>
      <c r="K31" s="1049"/>
      <c r="L31" s="1049"/>
      <c r="M31" s="1049"/>
      <c r="N31" s="1049"/>
      <c r="O31" s="1049"/>
      <c r="P31" s="1050"/>
      <c r="Q31" s="1056">
        <v>7</v>
      </c>
      <c r="R31" s="1057"/>
      <c r="S31" s="1057"/>
      <c r="T31" s="1057"/>
      <c r="U31" s="1057"/>
      <c r="V31" s="1057">
        <v>7</v>
      </c>
      <c r="W31" s="1057"/>
      <c r="X31" s="1057"/>
      <c r="Y31" s="1057"/>
      <c r="Z31" s="1057"/>
      <c r="AA31" s="1057">
        <v>0</v>
      </c>
      <c r="AB31" s="1057"/>
      <c r="AC31" s="1057"/>
      <c r="AD31" s="1057"/>
      <c r="AE31" s="1058"/>
      <c r="AF31" s="1053">
        <v>0</v>
      </c>
      <c r="AG31" s="1054"/>
      <c r="AH31" s="1054"/>
      <c r="AI31" s="1054"/>
      <c r="AJ31" s="1055"/>
      <c r="AK31" s="998">
        <v>3</v>
      </c>
      <c r="AL31" s="986"/>
      <c r="AM31" s="986"/>
      <c r="AN31" s="986"/>
      <c r="AO31" s="986"/>
      <c r="AP31" s="986" t="s">
        <v>590</v>
      </c>
      <c r="AQ31" s="986"/>
      <c r="AR31" s="986"/>
      <c r="AS31" s="986"/>
      <c r="AT31" s="986"/>
      <c r="AU31" s="986" t="s">
        <v>590</v>
      </c>
      <c r="AV31" s="986"/>
      <c r="AW31" s="986"/>
      <c r="AX31" s="986"/>
      <c r="AY31" s="986"/>
      <c r="AZ31" s="1059" t="s">
        <v>590</v>
      </c>
      <c r="BA31" s="1059"/>
      <c r="BB31" s="1059"/>
      <c r="BC31" s="1059"/>
      <c r="BD31" s="1059"/>
      <c r="BE31" s="987"/>
      <c r="BF31" s="987"/>
      <c r="BG31" s="987"/>
      <c r="BH31" s="987"/>
      <c r="BI31" s="988"/>
      <c r="BJ31" s="216"/>
      <c r="BK31" s="216"/>
      <c r="BL31" s="216"/>
      <c r="BM31" s="216"/>
      <c r="BN31" s="216"/>
      <c r="BO31" s="226"/>
      <c r="BP31" s="226"/>
      <c r="BQ31" s="223">
        <v>25</v>
      </c>
      <c r="BR31" s="224"/>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14"/>
    </row>
    <row r="32" spans="1:131" ht="26.25" customHeight="1" x14ac:dyDescent="0.2">
      <c r="A32" s="227">
        <v>5</v>
      </c>
      <c r="B32" s="1048" t="s">
        <v>409</v>
      </c>
      <c r="C32" s="1049"/>
      <c r="D32" s="1049"/>
      <c r="E32" s="1049"/>
      <c r="F32" s="1049"/>
      <c r="G32" s="1049"/>
      <c r="H32" s="1049"/>
      <c r="I32" s="1049"/>
      <c r="J32" s="1049"/>
      <c r="K32" s="1049"/>
      <c r="L32" s="1049"/>
      <c r="M32" s="1049"/>
      <c r="N32" s="1049"/>
      <c r="O32" s="1049"/>
      <c r="P32" s="1050"/>
      <c r="Q32" s="1056">
        <v>76</v>
      </c>
      <c r="R32" s="1057"/>
      <c r="S32" s="1057"/>
      <c r="T32" s="1057"/>
      <c r="U32" s="1057"/>
      <c r="V32" s="1057">
        <v>76</v>
      </c>
      <c r="W32" s="1057"/>
      <c r="X32" s="1057"/>
      <c r="Y32" s="1057"/>
      <c r="Z32" s="1057"/>
      <c r="AA32" s="1057">
        <v>1</v>
      </c>
      <c r="AB32" s="1057"/>
      <c r="AC32" s="1057"/>
      <c r="AD32" s="1057"/>
      <c r="AE32" s="1058"/>
      <c r="AF32" s="1053">
        <v>1</v>
      </c>
      <c r="AG32" s="1054"/>
      <c r="AH32" s="1054"/>
      <c r="AI32" s="1054"/>
      <c r="AJ32" s="1055"/>
      <c r="AK32" s="998">
        <v>26</v>
      </c>
      <c r="AL32" s="986"/>
      <c r="AM32" s="986"/>
      <c r="AN32" s="986"/>
      <c r="AO32" s="986"/>
      <c r="AP32" s="986" t="s">
        <v>590</v>
      </c>
      <c r="AQ32" s="986"/>
      <c r="AR32" s="986"/>
      <c r="AS32" s="986"/>
      <c r="AT32" s="986"/>
      <c r="AU32" s="986" t="s">
        <v>590</v>
      </c>
      <c r="AV32" s="986"/>
      <c r="AW32" s="986"/>
      <c r="AX32" s="986"/>
      <c r="AY32" s="986"/>
      <c r="AZ32" s="1059" t="s">
        <v>590</v>
      </c>
      <c r="BA32" s="1059"/>
      <c r="BB32" s="1059"/>
      <c r="BC32" s="1059"/>
      <c r="BD32" s="1059"/>
      <c r="BE32" s="987"/>
      <c r="BF32" s="987"/>
      <c r="BG32" s="987"/>
      <c r="BH32" s="987"/>
      <c r="BI32" s="988"/>
      <c r="BJ32" s="216"/>
      <c r="BK32" s="216"/>
      <c r="BL32" s="216"/>
      <c r="BM32" s="216"/>
      <c r="BN32" s="216"/>
      <c r="BO32" s="226"/>
      <c r="BP32" s="226"/>
      <c r="BQ32" s="223">
        <v>26</v>
      </c>
      <c r="BR32" s="224"/>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14"/>
    </row>
    <row r="33" spans="1:131" ht="26.25" customHeight="1" x14ac:dyDescent="0.2">
      <c r="A33" s="227">
        <v>6</v>
      </c>
      <c r="B33" s="1048" t="s">
        <v>410</v>
      </c>
      <c r="C33" s="1049"/>
      <c r="D33" s="1049"/>
      <c r="E33" s="1049"/>
      <c r="F33" s="1049"/>
      <c r="G33" s="1049"/>
      <c r="H33" s="1049"/>
      <c r="I33" s="1049"/>
      <c r="J33" s="1049"/>
      <c r="K33" s="1049"/>
      <c r="L33" s="1049"/>
      <c r="M33" s="1049"/>
      <c r="N33" s="1049"/>
      <c r="O33" s="1049"/>
      <c r="P33" s="1050"/>
      <c r="Q33" s="1056">
        <v>170</v>
      </c>
      <c r="R33" s="1057"/>
      <c r="S33" s="1057"/>
      <c r="T33" s="1057"/>
      <c r="U33" s="1057"/>
      <c r="V33" s="1057">
        <v>167</v>
      </c>
      <c r="W33" s="1057"/>
      <c r="X33" s="1057"/>
      <c r="Y33" s="1057"/>
      <c r="Z33" s="1057"/>
      <c r="AA33" s="1057">
        <v>3</v>
      </c>
      <c r="AB33" s="1057"/>
      <c r="AC33" s="1057"/>
      <c r="AD33" s="1057"/>
      <c r="AE33" s="1058"/>
      <c r="AF33" s="1053">
        <v>3</v>
      </c>
      <c r="AG33" s="1054"/>
      <c r="AH33" s="1054"/>
      <c r="AI33" s="1054"/>
      <c r="AJ33" s="1055"/>
      <c r="AK33" s="998">
        <v>67</v>
      </c>
      <c r="AL33" s="986"/>
      <c r="AM33" s="986"/>
      <c r="AN33" s="986"/>
      <c r="AO33" s="986"/>
      <c r="AP33" s="986">
        <v>1506</v>
      </c>
      <c r="AQ33" s="986"/>
      <c r="AR33" s="986"/>
      <c r="AS33" s="986"/>
      <c r="AT33" s="986"/>
      <c r="AU33" s="986">
        <v>1028</v>
      </c>
      <c r="AV33" s="986"/>
      <c r="AW33" s="986"/>
      <c r="AX33" s="986"/>
      <c r="AY33" s="986"/>
      <c r="AZ33" s="1059" t="s">
        <v>590</v>
      </c>
      <c r="BA33" s="1059"/>
      <c r="BB33" s="1059"/>
      <c r="BC33" s="1059"/>
      <c r="BD33" s="1059"/>
      <c r="BE33" s="987" t="s">
        <v>411</v>
      </c>
      <c r="BF33" s="987"/>
      <c r="BG33" s="987"/>
      <c r="BH33" s="987"/>
      <c r="BI33" s="988"/>
      <c r="BJ33" s="216"/>
      <c r="BK33" s="216"/>
      <c r="BL33" s="216"/>
      <c r="BM33" s="216"/>
      <c r="BN33" s="216"/>
      <c r="BO33" s="226"/>
      <c r="BP33" s="226"/>
      <c r="BQ33" s="223">
        <v>27</v>
      </c>
      <c r="BR33" s="224"/>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14"/>
    </row>
    <row r="34" spans="1:131" ht="26.25" customHeight="1" x14ac:dyDescent="0.2">
      <c r="A34" s="227">
        <v>7</v>
      </c>
      <c r="B34" s="1048" t="s">
        <v>412</v>
      </c>
      <c r="C34" s="1049"/>
      <c r="D34" s="1049"/>
      <c r="E34" s="1049"/>
      <c r="F34" s="1049"/>
      <c r="G34" s="1049"/>
      <c r="H34" s="1049"/>
      <c r="I34" s="1049"/>
      <c r="J34" s="1049"/>
      <c r="K34" s="1049"/>
      <c r="L34" s="1049"/>
      <c r="M34" s="1049"/>
      <c r="N34" s="1049"/>
      <c r="O34" s="1049"/>
      <c r="P34" s="1050"/>
      <c r="Q34" s="1056">
        <v>260</v>
      </c>
      <c r="R34" s="1057"/>
      <c r="S34" s="1057"/>
      <c r="T34" s="1057"/>
      <c r="U34" s="1057"/>
      <c r="V34" s="1057">
        <v>258</v>
      </c>
      <c r="W34" s="1057"/>
      <c r="X34" s="1057"/>
      <c r="Y34" s="1057"/>
      <c r="Z34" s="1057"/>
      <c r="AA34" s="1057">
        <v>2</v>
      </c>
      <c r="AB34" s="1057"/>
      <c r="AC34" s="1057"/>
      <c r="AD34" s="1057"/>
      <c r="AE34" s="1058"/>
      <c r="AF34" s="1053">
        <v>2</v>
      </c>
      <c r="AG34" s="1054"/>
      <c r="AH34" s="1054"/>
      <c r="AI34" s="1054"/>
      <c r="AJ34" s="1055"/>
      <c r="AK34" s="998">
        <v>145</v>
      </c>
      <c r="AL34" s="986"/>
      <c r="AM34" s="986"/>
      <c r="AN34" s="986"/>
      <c r="AO34" s="986"/>
      <c r="AP34" s="986">
        <v>1582</v>
      </c>
      <c r="AQ34" s="986"/>
      <c r="AR34" s="986"/>
      <c r="AS34" s="986"/>
      <c r="AT34" s="986"/>
      <c r="AU34" s="986">
        <v>1582</v>
      </c>
      <c r="AV34" s="986"/>
      <c r="AW34" s="986"/>
      <c r="AX34" s="986"/>
      <c r="AY34" s="986"/>
      <c r="AZ34" s="1059" t="s">
        <v>590</v>
      </c>
      <c r="BA34" s="1059"/>
      <c r="BB34" s="1059"/>
      <c r="BC34" s="1059"/>
      <c r="BD34" s="1059"/>
      <c r="BE34" s="987" t="s">
        <v>413</v>
      </c>
      <c r="BF34" s="987"/>
      <c r="BG34" s="987"/>
      <c r="BH34" s="987"/>
      <c r="BI34" s="988"/>
      <c r="BJ34" s="216"/>
      <c r="BK34" s="216"/>
      <c r="BL34" s="216"/>
      <c r="BM34" s="216"/>
      <c r="BN34" s="216"/>
      <c r="BO34" s="226"/>
      <c r="BP34" s="226"/>
      <c r="BQ34" s="223">
        <v>28</v>
      </c>
      <c r="BR34" s="224"/>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14"/>
    </row>
    <row r="35" spans="1:131" ht="26.25" customHeight="1" x14ac:dyDescent="0.2">
      <c r="A35" s="227">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998"/>
      <c r="AL35" s="986"/>
      <c r="AM35" s="986"/>
      <c r="AN35" s="986"/>
      <c r="AO35" s="986"/>
      <c r="AP35" s="986"/>
      <c r="AQ35" s="986"/>
      <c r="AR35" s="986"/>
      <c r="AS35" s="986"/>
      <c r="AT35" s="986"/>
      <c r="AU35" s="986"/>
      <c r="AV35" s="986"/>
      <c r="AW35" s="986"/>
      <c r="AX35" s="986"/>
      <c r="AY35" s="986"/>
      <c r="AZ35" s="1059"/>
      <c r="BA35" s="1059"/>
      <c r="BB35" s="1059"/>
      <c r="BC35" s="1059"/>
      <c r="BD35" s="1059"/>
      <c r="BE35" s="987"/>
      <c r="BF35" s="987"/>
      <c r="BG35" s="987"/>
      <c r="BH35" s="987"/>
      <c r="BI35" s="988"/>
      <c r="BJ35" s="216"/>
      <c r="BK35" s="216"/>
      <c r="BL35" s="216"/>
      <c r="BM35" s="216"/>
      <c r="BN35" s="216"/>
      <c r="BO35" s="226"/>
      <c r="BP35" s="226"/>
      <c r="BQ35" s="223">
        <v>29</v>
      </c>
      <c r="BR35" s="224"/>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14"/>
    </row>
    <row r="36" spans="1:131" ht="26.25" customHeight="1" x14ac:dyDescent="0.2">
      <c r="A36" s="227">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998"/>
      <c r="AL36" s="986"/>
      <c r="AM36" s="986"/>
      <c r="AN36" s="986"/>
      <c r="AO36" s="986"/>
      <c r="AP36" s="986"/>
      <c r="AQ36" s="986"/>
      <c r="AR36" s="986"/>
      <c r="AS36" s="986"/>
      <c r="AT36" s="986"/>
      <c r="AU36" s="986"/>
      <c r="AV36" s="986"/>
      <c r="AW36" s="986"/>
      <c r="AX36" s="986"/>
      <c r="AY36" s="986"/>
      <c r="AZ36" s="1059"/>
      <c r="BA36" s="1059"/>
      <c r="BB36" s="1059"/>
      <c r="BC36" s="1059"/>
      <c r="BD36" s="1059"/>
      <c r="BE36" s="987"/>
      <c r="BF36" s="987"/>
      <c r="BG36" s="987"/>
      <c r="BH36" s="987"/>
      <c r="BI36" s="988"/>
      <c r="BJ36" s="216"/>
      <c r="BK36" s="216"/>
      <c r="BL36" s="216"/>
      <c r="BM36" s="216"/>
      <c r="BN36" s="216"/>
      <c r="BO36" s="226"/>
      <c r="BP36" s="226"/>
      <c r="BQ36" s="223">
        <v>30</v>
      </c>
      <c r="BR36" s="224"/>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14"/>
    </row>
    <row r="37" spans="1:131" ht="26.25" customHeight="1" x14ac:dyDescent="0.2">
      <c r="A37" s="227">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998"/>
      <c r="AL37" s="986"/>
      <c r="AM37" s="986"/>
      <c r="AN37" s="986"/>
      <c r="AO37" s="986"/>
      <c r="AP37" s="986"/>
      <c r="AQ37" s="986"/>
      <c r="AR37" s="986"/>
      <c r="AS37" s="986"/>
      <c r="AT37" s="986"/>
      <c r="AU37" s="986"/>
      <c r="AV37" s="986"/>
      <c r="AW37" s="986"/>
      <c r="AX37" s="986"/>
      <c r="AY37" s="986"/>
      <c r="AZ37" s="1059"/>
      <c r="BA37" s="1059"/>
      <c r="BB37" s="1059"/>
      <c r="BC37" s="1059"/>
      <c r="BD37" s="1059"/>
      <c r="BE37" s="987"/>
      <c r="BF37" s="987"/>
      <c r="BG37" s="987"/>
      <c r="BH37" s="987"/>
      <c r="BI37" s="988"/>
      <c r="BJ37" s="216"/>
      <c r="BK37" s="216"/>
      <c r="BL37" s="216"/>
      <c r="BM37" s="216"/>
      <c r="BN37" s="216"/>
      <c r="BO37" s="226"/>
      <c r="BP37" s="226"/>
      <c r="BQ37" s="223">
        <v>31</v>
      </c>
      <c r="BR37" s="224"/>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14"/>
    </row>
    <row r="38" spans="1:131" ht="26.25" customHeight="1" x14ac:dyDescent="0.2">
      <c r="A38" s="227">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998"/>
      <c r="AL38" s="986"/>
      <c r="AM38" s="986"/>
      <c r="AN38" s="986"/>
      <c r="AO38" s="986"/>
      <c r="AP38" s="986"/>
      <c r="AQ38" s="986"/>
      <c r="AR38" s="986"/>
      <c r="AS38" s="986"/>
      <c r="AT38" s="986"/>
      <c r="AU38" s="986"/>
      <c r="AV38" s="986"/>
      <c r="AW38" s="986"/>
      <c r="AX38" s="986"/>
      <c r="AY38" s="986"/>
      <c r="AZ38" s="1059"/>
      <c r="BA38" s="1059"/>
      <c r="BB38" s="1059"/>
      <c r="BC38" s="1059"/>
      <c r="BD38" s="1059"/>
      <c r="BE38" s="987"/>
      <c r="BF38" s="987"/>
      <c r="BG38" s="987"/>
      <c r="BH38" s="987"/>
      <c r="BI38" s="988"/>
      <c r="BJ38" s="216"/>
      <c r="BK38" s="216"/>
      <c r="BL38" s="216"/>
      <c r="BM38" s="216"/>
      <c r="BN38" s="216"/>
      <c r="BO38" s="226"/>
      <c r="BP38" s="226"/>
      <c r="BQ38" s="223">
        <v>32</v>
      </c>
      <c r="BR38" s="224"/>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14"/>
    </row>
    <row r="39" spans="1:131" ht="26.25" customHeight="1" x14ac:dyDescent="0.2">
      <c r="A39" s="227">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998"/>
      <c r="AL39" s="986"/>
      <c r="AM39" s="986"/>
      <c r="AN39" s="986"/>
      <c r="AO39" s="986"/>
      <c r="AP39" s="986"/>
      <c r="AQ39" s="986"/>
      <c r="AR39" s="986"/>
      <c r="AS39" s="986"/>
      <c r="AT39" s="986"/>
      <c r="AU39" s="986"/>
      <c r="AV39" s="986"/>
      <c r="AW39" s="986"/>
      <c r="AX39" s="986"/>
      <c r="AY39" s="986"/>
      <c r="AZ39" s="1059"/>
      <c r="BA39" s="1059"/>
      <c r="BB39" s="1059"/>
      <c r="BC39" s="1059"/>
      <c r="BD39" s="1059"/>
      <c r="BE39" s="987"/>
      <c r="BF39" s="987"/>
      <c r="BG39" s="987"/>
      <c r="BH39" s="987"/>
      <c r="BI39" s="988"/>
      <c r="BJ39" s="216"/>
      <c r="BK39" s="216"/>
      <c r="BL39" s="216"/>
      <c r="BM39" s="216"/>
      <c r="BN39" s="216"/>
      <c r="BO39" s="226"/>
      <c r="BP39" s="226"/>
      <c r="BQ39" s="223">
        <v>33</v>
      </c>
      <c r="BR39" s="224"/>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14"/>
    </row>
    <row r="40" spans="1:131" ht="26.25" customHeight="1" x14ac:dyDescent="0.2">
      <c r="A40" s="223">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998"/>
      <c r="AL40" s="986"/>
      <c r="AM40" s="986"/>
      <c r="AN40" s="986"/>
      <c r="AO40" s="986"/>
      <c r="AP40" s="986"/>
      <c r="AQ40" s="986"/>
      <c r="AR40" s="986"/>
      <c r="AS40" s="986"/>
      <c r="AT40" s="986"/>
      <c r="AU40" s="986"/>
      <c r="AV40" s="986"/>
      <c r="AW40" s="986"/>
      <c r="AX40" s="986"/>
      <c r="AY40" s="986"/>
      <c r="AZ40" s="1059"/>
      <c r="BA40" s="1059"/>
      <c r="BB40" s="1059"/>
      <c r="BC40" s="1059"/>
      <c r="BD40" s="1059"/>
      <c r="BE40" s="987"/>
      <c r="BF40" s="987"/>
      <c r="BG40" s="987"/>
      <c r="BH40" s="987"/>
      <c r="BI40" s="988"/>
      <c r="BJ40" s="216"/>
      <c r="BK40" s="216"/>
      <c r="BL40" s="216"/>
      <c r="BM40" s="216"/>
      <c r="BN40" s="216"/>
      <c r="BO40" s="226"/>
      <c r="BP40" s="226"/>
      <c r="BQ40" s="223">
        <v>34</v>
      </c>
      <c r="BR40" s="224"/>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14"/>
    </row>
    <row r="41" spans="1:131" ht="26.25" customHeight="1" x14ac:dyDescent="0.2">
      <c r="A41" s="223">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998"/>
      <c r="AL41" s="986"/>
      <c r="AM41" s="986"/>
      <c r="AN41" s="986"/>
      <c r="AO41" s="986"/>
      <c r="AP41" s="986"/>
      <c r="AQ41" s="986"/>
      <c r="AR41" s="986"/>
      <c r="AS41" s="986"/>
      <c r="AT41" s="986"/>
      <c r="AU41" s="986"/>
      <c r="AV41" s="986"/>
      <c r="AW41" s="986"/>
      <c r="AX41" s="986"/>
      <c r="AY41" s="986"/>
      <c r="AZ41" s="1059"/>
      <c r="BA41" s="1059"/>
      <c r="BB41" s="1059"/>
      <c r="BC41" s="1059"/>
      <c r="BD41" s="1059"/>
      <c r="BE41" s="987"/>
      <c r="BF41" s="987"/>
      <c r="BG41" s="987"/>
      <c r="BH41" s="987"/>
      <c r="BI41" s="988"/>
      <c r="BJ41" s="216"/>
      <c r="BK41" s="216"/>
      <c r="BL41" s="216"/>
      <c r="BM41" s="216"/>
      <c r="BN41" s="216"/>
      <c r="BO41" s="226"/>
      <c r="BP41" s="226"/>
      <c r="BQ41" s="223">
        <v>35</v>
      </c>
      <c r="BR41" s="224"/>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14"/>
    </row>
    <row r="42" spans="1:131" ht="26.25" customHeight="1" x14ac:dyDescent="0.2">
      <c r="A42" s="223">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998"/>
      <c r="AL42" s="986"/>
      <c r="AM42" s="986"/>
      <c r="AN42" s="986"/>
      <c r="AO42" s="986"/>
      <c r="AP42" s="986"/>
      <c r="AQ42" s="986"/>
      <c r="AR42" s="986"/>
      <c r="AS42" s="986"/>
      <c r="AT42" s="986"/>
      <c r="AU42" s="986"/>
      <c r="AV42" s="986"/>
      <c r="AW42" s="986"/>
      <c r="AX42" s="986"/>
      <c r="AY42" s="986"/>
      <c r="AZ42" s="1059"/>
      <c r="BA42" s="1059"/>
      <c r="BB42" s="1059"/>
      <c r="BC42" s="1059"/>
      <c r="BD42" s="1059"/>
      <c r="BE42" s="987"/>
      <c r="BF42" s="987"/>
      <c r="BG42" s="987"/>
      <c r="BH42" s="987"/>
      <c r="BI42" s="988"/>
      <c r="BJ42" s="216"/>
      <c r="BK42" s="216"/>
      <c r="BL42" s="216"/>
      <c r="BM42" s="216"/>
      <c r="BN42" s="216"/>
      <c r="BO42" s="226"/>
      <c r="BP42" s="226"/>
      <c r="BQ42" s="223">
        <v>36</v>
      </c>
      <c r="BR42" s="224"/>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14"/>
    </row>
    <row r="43" spans="1:131" ht="26.25" customHeight="1" x14ac:dyDescent="0.2">
      <c r="A43" s="223">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998"/>
      <c r="AL43" s="986"/>
      <c r="AM43" s="986"/>
      <c r="AN43" s="986"/>
      <c r="AO43" s="986"/>
      <c r="AP43" s="986"/>
      <c r="AQ43" s="986"/>
      <c r="AR43" s="986"/>
      <c r="AS43" s="986"/>
      <c r="AT43" s="986"/>
      <c r="AU43" s="986"/>
      <c r="AV43" s="986"/>
      <c r="AW43" s="986"/>
      <c r="AX43" s="986"/>
      <c r="AY43" s="986"/>
      <c r="AZ43" s="1059"/>
      <c r="BA43" s="1059"/>
      <c r="BB43" s="1059"/>
      <c r="BC43" s="1059"/>
      <c r="BD43" s="1059"/>
      <c r="BE43" s="987"/>
      <c r="BF43" s="987"/>
      <c r="BG43" s="987"/>
      <c r="BH43" s="987"/>
      <c r="BI43" s="988"/>
      <c r="BJ43" s="216"/>
      <c r="BK43" s="216"/>
      <c r="BL43" s="216"/>
      <c r="BM43" s="216"/>
      <c r="BN43" s="216"/>
      <c r="BO43" s="226"/>
      <c r="BP43" s="226"/>
      <c r="BQ43" s="223">
        <v>37</v>
      </c>
      <c r="BR43" s="224"/>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14"/>
    </row>
    <row r="44" spans="1:131" ht="26.25" customHeight="1" x14ac:dyDescent="0.2">
      <c r="A44" s="223">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998"/>
      <c r="AL44" s="986"/>
      <c r="AM44" s="986"/>
      <c r="AN44" s="986"/>
      <c r="AO44" s="986"/>
      <c r="AP44" s="986"/>
      <c r="AQ44" s="986"/>
      <c r="AR44" s="986"/>
      <c r="AS44" s="986"/>
      <c r="AT44" s="986"/>
      <c r="AU44" s="986"/>
      <c r="AV44" s="986"/>
      <c r="AW44" s="986"/>
      <c r="AX44" s="986"/>
      <c r="AY44" s="986"/>
      <c r="AZ44" s="1059"/>
      <c r="BA44" s="1059"/>
      <c r="BB44" s="1059"/>
      <c r="BC44" s="1059"/>
      <c r="BD44" s="1059"/>
      <c r="BE44" s="987"/>
      <c r="BF44" s="987"/>
      <c r="BG44" s="987"/>
      <c r="BH44" s="987"/>
      <c r="BI44" s="988"/>
      <c r="BJ44" s="216"/>
      <c r="BK44" s="216"/>
      <c r="BL44" s="216"/>
      <c r="BM44" s="216"/>
      <c r="BN44" s="216"/>
      <c r="BO44" s="226"/>
      <c r="BP44" s="226"/>
      <c r="BQ44" s="223">
        <v>38</v>
      </c>
      <c r="BR44" s="224"/>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14"/>
    </row>
    <row r="45" spans="1:131" ht="26.25" customHeight="1" x14ac:dyDescent="0.2">
      <c r="A45" s="223">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998"/>
      <c r="AL45" s="986"/>
      <c r="AM45" s="986"/>
      <c r="AN45" s="986"/>
      <c r="AO45" s="986"/>
      <c r="AP45" s="986"/>
      <c r="AQ45" s="986"/>
      <c r="AR45" s="986"/>
      <c r="AS45" s="986"/>
      <c r="AT45" s="986"/>
      <c r="AU45" s="986"/>
      <c r="AV45" s="986"/>
      <c r="AW45" s="986"/>
      <c r="AX45" s="986"/>
      <c r="AY45" s="986"/>
      <c r="AZ45" s="1059"/>
      <c r="BA45" s="1059"/>
      <c r="BB45" s="1059"/>
      <c r="BC45" s="1059"/>
      <c r="BD45" s="1059"/>
      <c r="BE45" s="987"/>
      <c r="BF45" s="987"/>
      <c r="BG45" s="987"/>
      <c r="BH45" s="987"/>
      <c r="BI45" s="988"/>
      <c r="BJ45" s="216"/>
      <c r="BK45" s="216"/>
      <c r="BL45" s="216"/>
      <c r="BM45" s="216"/>
      <c r="BN45" s="216"/>
      <c r="BO45" s="226"/>
      <c r="BP45" s="226"/>
      <c r="BQ45" s="223">
        <v>39</v>
      </c>
      <c r="BR45" s="224"/>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14"/>
    </row>
    <row r="46" spans="1:131" ht="26.25" customHeight="1" x14ac:dyDescent="0.2">
      <c r="A46" s="223">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998"/>
      <c r="AL46" s="986"/>
      <c r="AM46" s="986"/>
      <c r="AN46" s="986"/>
      <c r="AO46" s="986"/>
      <c r="AP46" s="986"/>
      <c r="AQ46" s="986"/>
      <c r="AR46" s="986"/>
      <c r="AS46" s="986"/>
      <c r="AT46" s="986"/>
      <c r="AU46" s="986"/>
      <c r="AV46" s="986"/>
      <c r="AW46" s="986"/>
      <c r="AX46" s="986"/>
      <c r="AY46" s="986"/>
      <c r="AZ46" s="1059"/>
      <c r="BA46" s="1059"/>
      <c r="BB46" s="1059"/>
      <c r="BC46" s="1059"/>
      <c r="BD46" s="1059"/>
      <c r="BE46" s="987"/>
      <c r="BF46" s="987"/>
      <c r="BG46" s="987"/>
      <c r="BH46" s="987"/>
      <c r="BI46" s="988"/>
      <c r="BJ46" s="216"/>
      <c r="BK46" s="216"/>
      <c r="BL46" s="216"/>
      <c r="BM46" s="216"/>
      <c r="BN46" s="216"/>
      <c r="BO46" s="226"/>
      <c r="BP46" s="226"/>
      <c r="BQ46" s="223">
        <v>40</v>
      </c>
      <c r="BR46" s="224"/>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14"/>
    </row>
    <row r="47" spans="1:131" ht="26.25" customHeight="1" x14ac:dyDescent="0.2">
      <c r="A47" s="223">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998"/>
      <c r="AL47" s="986"/>
      <c r="AM47" s="986"/>
      <c r="AN47" s="986"/>
      <c r="AO47" s="986"/>
      <c r="AP47" s="986"/>
      <c r="AQ47" s="986"/>
      <c r="AR47" s="986"/>
      <c r="AS47" s="986"/>
      <c r="AT47" s="986"/>
      <c r="AU47" s="986"/>
      <c r="AV47" s="986"/>
      <c r="AW47" s="986"/>
      <c r="AX47" s="986"/>
      <c r="AY47" s="986"/>
      <c r="AZ47" s="1059"/>
      <c r="BA47" s="1059"/>
      <c r="BB47" s="1059"/>
      <c r="BC47" s="1059"/>
      <c r="BD47" s="1059"/>
      <c r="BE47" s="987"/>
      <c r="BF47" s="987"/>
      <c r="BG47" s="987"/>
      <c r="BH47" s="987"/>
      <c r="BI47" s="988"/>
      <c r="BJ47" s="216"/>
      <c r="BK47" s="216"/>
      <c r="BL47" s="216"/>
      <c r="BM47" s="216"/>
      <c r="BN47" s="216"/>
      <c r="BO47" s="226"/>
      <c r="BP47" s="226"/>
      <c r="BQ47" s="223">
        <v>41</v>
      </c>
      <c r="BR47" s="224"/>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14"/>
    </row>
    <row r="48" spans="1:131" ht="26.25" customHeight="1" x14ac:dyDescent="0.2">
      <c r="A48" s="223">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998"/>
      <c r="AL48" s="986"/>
      <c r="AM48" s="986"/>
      <c r="AN48" s="986"/>
      <c r="AO48" s="986"/>
      <c r="AP48" s="986"/>
      <c r="AQ48" s="986"/>
      <c r="AR48" s="986"/>
      <c r="AS48" s="986"/>
      <c r="AT48" s="986"/>
      <c r="AU48" s="986"/>
      <c r="AV48" s="986"/>
      <c r="AW48" s="986"/>
      <c r="AX48" s="986"/>
      <c r="AY48" s="986"/>
      <c r="AZ48" s="1059"/>
      <c r="BA48" s="1059"/>
      <c r="BB48" s="1059"/>
      <c r="BC48" s="1059"/>
      <c r="BD48" s="1059"/>
      <c r="BE48" s="987"/>
      <c r="BF48" s="987"/>
      <c r="BG48" s="987"/>
      <c r="BH48" s="987"/>
      <c r="BI48" s="988"/>
      <c r="BJ48" s="216"/>
      <c r="BK48" s="216"/>
      <c r="BL48" s="216"/>
      <c r="BM48" s="216"/>
      <c r="BN48" s="216"/>
      <c r="BO48" s="226"/>
      <c r="BP48" s="226"/>
      <c r="BQ48" s="223">
        <v>42</v>
      </c>
      <c r="BR48" s="224"/>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14"/>
    </row>
    <row r="49" spans="1:131" ht="26.25" customHeight="1" x14ac:dyDescent="0.2">
      <c r="A49" s="223">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998"/>
      <c r="AL49" s="986"/>
      <c r="AM49" s="986"/>
      <c r="AN49" s="986"/>
      <c r="AO49" s="986"/>
      <c r="AP49" s="986"/>
      <c r="AQ49" s="986"/>
      <c r="AR49" s="986"/>
      <c r="AS49" s="986"/>
      <c r="AT49" s="986"/>
      <c r="AU49" s="986"/>
      <c r="AV49" s="986"/>
      <c r="AW49" s="986"/>
      <c r="AX49" s="986"/>
      <c r="AY49" s="986"/>
      <c r="AZ49" s="1059"/>
      <c r="BA49" s="1059"/>
      <c r="BB49" s="1059"/>
      <c r="BC49" s="1059"/>
      <c r="BD49" s="1059"/>
      <c r="BE49" s="987"/>
      <c r="BF49" s="987"/>
      <c r="BG49" s="987"/>
      <c r="BH49" s="987"/>
      <c r="BI49" s="988"/>
      <c r="BJ49" s="216"/>
      <c r="BK49" s="216"/>
      <c r="BL49" s="216"/>
      <c r="BM49" s="216"/>
      <c r="BN49" s="216"/>
      <c r="BO49" s="226"/>
      <c r="BP49" s="226"/>
      <c r="BQ49" s="223">
        <v>43</v>
      </c>
      <c r="BR49" s="224"/>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14"/>
    </row>
    <row r="50" spans="1:131" ht="26.25" customHeight="1" x14ac:dyDescent="0.2">
      <c r="A50" s="223">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87"/>
      <c r="BF50" s="987"/>
      <c r="BG50" s="987"/>
      <c r="BH50" s="987"/>
      <c r="BI50" s="988"/>
      <c r="BJ50" s="216"/>
      <c r="BK50" s="216"/>
      <c r="BL50" s="216"/>
      <c r="BM50" s="216"/>
      <c r="BN50" s="216"/>
      <c r="BO50" s="226"/>
      <c r="BP50" s="226"/>
      <c r="BQ50" s="223">
        <v>44</v>
      </c>
      <c r="BR50" s="224"/>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14"/>
    </row>
    <row r="51" spans="1:131" ht="26.25" customHeight="1" x14ac:dyDescent="0.2">
      <c r="A51" s="223">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87"/>
      <c r="BF51" s="987"/>
      <c r="BG51" s="987"/>
      <c r="BH51" s="987"/>
      <c r="BI51" s="988"/>
      <c r="BJ51" s="216"/>
      <c r="BK51" s="216"/>
      <c r="BL51" s="216"/>
      <c r="BM51" s="216"/>
      <c r="BN51" s="216"/>
      <c r="BO51" s="226"/>
      <c r="BP51" s="226"/>
      <c r="BQ51" s="223">
        <v>45</v>
      </c>
      <c r="BR51" s="224"/>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14"/>
    </row>
    <row r="52" spans="1:131" ht="26.25" customHeight="1" x14ac:dyDescent="0.2">
      <c r="A52" s="223">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87"/>
      <c r="BF52" s="987"/>
      <c r="BG52" s="987"/>
      <c r="BH52" s="987"/>
      <c r="BI52" s="988"/>
      <c r="BJ52" s="216"/>
      <c r="BK52" s="216"/>
      <c r="BL52" s="216"/>
      <c r="BM52" s="216"/>
      <c r="BN52" s="216"/>
      <c r="BO52" s="226"/>
      <c r="BP52" s="226"/>
      <c r="BQ52" s="223">
        <v>46</v>
      </c>
      <c r="BR52" s="224"/>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14"/>
    </row>
    <row r="53" spans="1:131" ht="26.25" customHeight="1" x14ac:dyDescent="0.2">
      <c r="A53" s="223">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87"/>
      <c r="BF53" s="987"/>
      <c r="BG53" s="987"/>
      <c r="BH53" s="987"/>
      <c r="BI53" s="988"/>
      <c r="BJ53" s="216"/>
      <c r="BK53" s="216"/>
      <c r="BL53" s="216"/>
      <c r="BM53" s="216"/>
      <c r="BN53" s="216"/>
      <c r="BO53" s="226"/>
      <c r="BP53" s="226"/>
      <c r="BQ53" s="223">
        <v>47</v>
      </c>
      <c r="BR53" s="224"/>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14"/>
    </row>
    <row r="54" spans="1:131" ht="26.25" customHeight="1" x14ac:dyDescent="0.2">
      <c r="A54" s="223">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87"/>
      <c r="BF54" s="987"/>
      <c r="BG54" s="987"/>
      <c r="BH54" s="987"/>
      <c r="BI54" s="988"/>
      <c r="BJ54" s="216"/>
      <c r="BK54" s="216"/>
      <c r="BL54" s="216"/>
      <c r="BM54" s="216"/>
      <c r="BN54" s="216"/>
      <c r="BO54" s="226"/>
      <c r="BP54" s="226"/>
      <c r="BQ54" s="223">
        <v>48</v>
      </c>
      <c r="BR54" s="224"/>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14"/>
    </row>
    <row r="55" spans="1:131" ht="26.25" customHeight="1" x14ac:dyDescent="0.2">
      <c r="A55" s="223">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87"/>
      <c r="BF55" s="987"/>
      <c r="BG55" s="987"/>
      <c r="BH55" s="987"/>
      <c r="BI55" s="988"/>
      <c r="BJ55" s="216"/>
      <c r="BK55" s="216"/>
      <c r="BL55" s="216"/>
      <c r="BM55" s="216"/>
      <c r="BN55" s="216"/>
      <c r="BO55" s="226"/>
      <c r="BP55" s="226"/>
      <c r="BQ55" s="223">
        <v>49</v>
      </c>
      <c r="BR55" s="224"/>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14"/>
    </row>
    <row r="56" spans="1:131" ht="26.25" customHeight="1" x14ac:dyDescent="0.2">
      <c r="A56" s="223">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87"/>
      <c r="BF56" s="987"/>
      <c r="BG56" s="987"/>
      <c r="BH56" s="987"/>
      <c r="BI56" s="988"/>
      <c r="BJ56" s="216"/>
      <c r="BK56" s="216"/>
      <c r="BL56" s="216"/>
      <c r="BM56" s="216"/>
      <c r="BN56" s="216"/>
      <c r="BO56" s="226"/>
      <c r="BP56" s="226"/>
      <c r="BQ56" s="223">
        <v>50</v>
      </c>
      <c r="BR56" s="224"/>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14"/>
    </row>
    <row r="57" spans="1:131" ht="26.25" customHeight="1" x14ac:dyDescent="0.2">
      <c r="A57" s="223">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87"/>
      <c r="BF57" s="987"/>
      <c r="BG57" s="987"/>
      <c r="BH57" s="987"/>
      <c r="BI57" s="988"/>
      <c r="BJ57" s="216"/>
      <c r="BK57" s="216"/>
      <c r="BL57" s="216"/>
      <c r="BM57" s="216"/>
      <c r="BN57" s="216"/>
      <c r="BO57" s="226"/>
      <c r="BP57" s="226"/>
      <c r="BQ57" s="223">
        <v>51</v>
      </c>
      <c r="BR57" s="224"/>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14"/>
    </row>
    <row r="58" spans="1:131" ht="26.25" customHeight="1" x14ac:dyDescent="0.2">
      <c r="A58" s="223">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87"/>
      <c r="BF58" s="987"/>
      <c r="BG58" s="987"/>
      <c r="BH58" s="987"/>
      <c r="BI58" s="988"/>
      <c r="BJ58" s="216"/>
      <c r="BK58" s="216"/>
      <c r="BL58" s="216"/>
      <c r="BM58" s="216"/>
      <c r="BN58" s="216"/>
      <c r="BO58" s="226"/>
      <c r="BP58" s="226"/>
      <c r="BQ58" s="223">
        <v>52</v>
      </c>
      <c r="BR58" s="224"/>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14"/>
    </row>
    <row r="59" spans="1:131" ht="26.25" customHeight="1" x14ac:dyDescent="0.2">
      <c r="A59" s="223">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87"/>
      <c r="BF59" s="987"/>
      <c r="BG59" s="987"/>
      <c r="BH59" s="987"/>
      <c r="BI59" s="988"/>
      <c r="BJ59" s="216"/>
      <c r="BK59" s="216"/>
      <c r="BL59" s="216"/>
      <c r="BM59" s="216"/>
      <c r="BN59" s="216"/>
      <c r="BO59" s="226"/>
      <c r="BP59" s="226"/>
      <c r="BQ59" s="223">
        <v>53</v>
      </c>
      <c r="BR59" s="224"/>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14"/>
    </row>
    <row r="60" spans="1:131" ht="26.25" customHeight="1" x14ac:dyDescent="0.2">
      <c r="A60" s="223">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87"/>
      <c r="BF60" s="987"/>
      <c r="BG60" s="987"/>
      <c r="BH60" s="987"/>
      <c r="BI60" s="988"/>
      <c r="BJ60" s="216"/>
      <c r="BK60" s="216"/>
      <c r="BL60" s="216"/>
      <c r="BM60" s="216"/>
      <c r="BN60" s="216"/>
      <c r="BO60" s="226"/>
      <c r="BP60" s="226"/>
      <c r="BQ60" s="223">
        <v>54</v>
      </c>
      <c r="BR60" s="224"/>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14"/>
    </row>
    <row r="61" spans="1:131" ht="26.25" customHeight="1" thickBot="1" x14ac:dyDescent="0.25">
      <c r="A61" s="223">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87"/>
      <c r="BF61" s="987"/>
      <c r="BG61" s="987"/>
      <c r="BH61" s="987"/>
      <c r="BI61" s="988"/>
      <c r="BJ61" s="216"/>
      <c r="BK61" s="216"/>
      <c r="BL61" s="216"/>
      <c r="BM61" s="216"/>
      <c r="BN61" s="216"/>
      <c r="BO61" s="226"/>
      <c r="BP61" s="226"/>
      <c r="BQ61" s="223">
        <v>55</v>
      </c>
      <c r="BR61" s="224"/>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14"/>
    </row>
    <row r="62" spans="1:131" ht="26.25" customHeight="1" x14ac:dyDescent="0.2">
      <c r="A62" s="223">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87"/>
      <c r="BF62" s="987"/>
      <c r="BG62" s="987"/>
      <c r="BH62" s="987"/>
      <c r="BI62" s="988"/>
      <c r="BJ62" s="1045" t="s">
        <v>414</v>
      </c>
      <c r="BK62" s="1046"/>
      <c r="BL62" s="1046"/>
      <c r="BM62" s="1046"/>
      <c r="BN62" s="1047"/>
      <c r="BO62" s="226"/>
      <c r="BP62" s="226"/>
      <c r="BQ62" s="223">
        <v>56</v>
      </c>
      <c r="BR62" s="224"/>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14"/>
    </row>
    <row r="63" spans="1:131" ht="26.25" customHeight="1" thickBot="1" x14ac:dyDescent="0.25">
      <c r="A63" s="225" t="s">
        <v>392</v>
      </c>
      <c r="B63" s="952" t="s">
        <v>415</v>
      </c>
      <c r="C63" s="953"/>
      <c r="D63" s="953"/>
      <c r="E63" s="953"/>
      <c r="F63" s="953"/>
      <c r="G63" s="953"/>
      <c r="H63" s="953"/>
      <c r="I63" s="953"/>
      <c r="J63" s="953"/>
      <c r="K63" s="953"/>
      <c r="L63" s="953"/>
      <c r="M63" s="953"/>
      <c r="N63" s="953"/>
      <c r="O63" s="953"/>
      <c r="P63" s="963"/>
      <c r="Q63" s="977"/>
      <c r="R63" s="978"/>
      <c r="S63" s="978"/>
      <c r="T63" s="978"/>
      <c r="U63" s="978"/>
      <c r="V63" s="978"/>
      <c r="W63" s="978"/>
      <c r="X63" s="978"/>
      <c r="Y63" s="978"/>
      <c r="Z63" s="978"/>
      <c r="AA63" s="978"/>
      <c r="AB63" s="978"/>
      <c r="AC63" s="978"/>
      <c r="AD63" s="978"/>
      <c r="AE63" s="1038"/>
      <c r="AF63" s="1039">
        <v>75</v>
      </c>
      <c r="AG63" s="974"/>
      <c r="AH63" s="974"/>
      <c r="AI63" s="974"/>
      <c r="AJ63" s="1040"/>
      <c r="AK63" s="1041"/>
      <c r="AL63" s="978"/>
      <c r="AM63" s="978"/>
      <c r="AN63" s="978"/>
      <c r="AO63" s="978"/>
      <c r="AP63" s="974">
        <v>3088</v>
      </c>
      <c r="AQ63" s="974"/>
      <c r="AR63" s="974"/>
      <c r="AS63" s="974"/>
      <c r="AT63" s="974"/>
      <c r="AU63" s="974">
        <v>2611</v>
      </c>
      <c r="AV63" s="974"/>
      <c r="AW63" s="974"/>
      <c r="AX63" s="974"/>
      <c r="AY63" s="974"/>
      <c r="AZ63" s="1035"/>
      <c r="BA63" s="1035"/>
      <c r="BB63" s="1035"/>
      <c r="BC63" s="1035"/>
      <c r="BD63" s="1035"/>
      <c r="BE63" s="975"/>
      <c r="BF63" s="975"/>
      <c r="BG63" s="975"/>
      <c r="BH63" s="975"/>
      <c r="BI63" s="976"/>
      <c r="BJ63" s="1036" t="s">
        <v>416</v>
      </c>
      <c r="BK63" s="968"/>
      <c r="BL63" s="968"/>
      <c r="BM63" s="968"/>
      <c r="BN63" s="1037"/>
      <c r="BO63" s="226"/>
      <c r="BP63" s="226"/>
      <c r="BQ63" s="223">
        <v>57</v>
      </c>
      <c r="BR63" s="224"/>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14"/>
    </row>
    <row r="65" spans="1:131" ht="26.25" customHeight="1" thickBot="1" x14ac:dyDescent="0.25">
      <c r="A65" s="216" t="s">
        <v>417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14"/>
    </row>
    <row r="66" spans="1:131" ht="26.25" customHeight="1" x14ac:dyDescent="0.2">
      <c r="A66" s="1013" t="s">
        <v>418</v>
      </c>
      <c r="B66" s="1014"/>
      <c r="C66" s="1014"/>
      <c r="D66" s="1014"/>
      <c r="E66" s="1014"/>
      <c r="F66" s="1014"/>
      <c r="G66" s="1014"/>
      <c r="H66" s="1014"/>
      <c r="I66" s="1014"/>
      <c r="J66" s="1014"/>
      <c r="K66" s="1014"/>
      <c r="L66" s="1014"/>
      <c r="M66" s="1014"/>
      <c r="N66" s="1014"/>
      <c r="O66" s="1014"/>
      <c r="P66" s="1015"/>
      <c r="Q66" s="1019" t="s">
        <v>419</v>
      </c>
      <c r="R66" s="1020"/>
      <c r="S66" s="1020"/>
      <c r="T66" s="1020"/>
      <c r="U66" s="1021"/>
      <c r="V66" s="1019" t="s">
        <v>420</v>
      </c>
      <c r="W66" s="1020"/>
      <c r="X66" s="1020"/>
      <c r="Y66" s="1020"/>
      <c r="Z66" s="1021"/>
      <c r="AA66" s="1019" t="s">
        <v>421</v>
      </c>
      <c r="AB66" s="1020"/>
      <c r="AC66" s="1020"/>
      <c r="AD66" s="1020"/>
      <c r="AE66" s="1021"/>
      <c r="AF66" s="1025" t="s">
        <v>422</v>
      </c>
      <c r="AG66" s="1026"/>
      <c r="AH66" s="1026"/>
      <c r="AI66" s="1026"/>
      <c r="AJ66" s="1027"/>
      <c r="AK66" s="1019" t="s">
        <v>423</v>
      </c>
      <c r="AL66" s="1014"/>
      <c r="AM66" s="1014"/>
      <c r="AN66" s="1014"/>
      <c r="AO66" s="1015"/>
      <c r="AP66" s="1019" t="s">
        <v>424</v>
      </c>
      <c r="AQ66" s="1020"/>
      <c r="AR66" s="1020"/>
      <c r="AS66" s="1020"/>
      <c r="AT66" s="1021"/>
      <c r="AU66" s="1019" t="s">
        <v>425</v>
      </c>
      <c r="AV66" s="1020"/>
      <c r="AW66" s="1020"/>
      <c r="AX66" s="1020"/>
      <c r="AY66" s="1021"/>
      <c r="AZ66" s="1019" t="s">
        <v>380</v>
      </c>
      <c r="BA66" s="1020"/>
      <c r="BB66" s="1020"/>
      <c r="BC66" s="1020"/>
      <c r="BD66" s="1033"/>
      <c r="BE66" s="226"/>
      <c r="BF66" s="226"/>
      <c r="BG66" s="226"/>
      <c r="BH66" s="226"/>
      <c r="BI66" s="226"/>
      <c r="BJ66" s="226"/>
      <c r="BK66" s="226"/>
      <c r="BL66" s="226"/>
      <c r="BM66" s="226"/>
      <c r="BN66" s="226"/>
      <c r="BO66" s="226"/>
      <c r="BP66" s="226"/>
      <c r="BQ66" s="223">
        <v>60</v>
      </c>
      <c r="BR66" s="228"/>
      <c r="BS66" s="960"/>
      <c r="BT66" s="961"/>
      <c r="BU66" s="961"/>
      <c r="BV66" s="961"/>
      <c r="BW66" s="961"/>
      <c r="BX66" s="961"/>
      <c r="BY66" s="961"/>
      <c r="BZ66" s="961"/>
      <c r="CA66" s="961"/>
      <c r="CB66" s="961"/>
      <c r="CC66" s="961"/>
      <c r="CD66" s="961"/>
      <c r="CE66" s="961"/>
      <c r="CF66" s="961"/>
      <c r="CG66" s="970"/>
      <c r="CH66" s="971"/>
      <c r="CI66" s="972"/>
      <c r="CJ66" s="972"/>
      <c r="CK66" s="972"/>
      <c r="CL66" s="973"/>
      <c r="CM66" s="971"/>
      <c r="CN66" s="972"/>
      <c r="CO66" s="972"/>
      <c r="CP66" s="972"/>
      <c r="CQ66" s="973"/>
      <c r="CR66" s="971"/>
      <c r="CS66" s="972"/>
      <c r="CT66" s="972"/>
      <c r="CU66" s="972"/>
      <c r="CV66" s="973"/>
      <c r="CW66" s="971"/>
      <c r="CX66" s="972"/>
      <c r="CY66" s="972"/>
      <c r="CZ66" s="972"/>
      <c r="DA66" s="973"/>
      <c r="DB66" s="971"/>
      <c r="DC66" s="972"/>
      <c r="DD66" s="972"/>
      <c r="DE66" s="972"/>
      <c r="DF66" s="973"/>
      <c r="DG66" s="971"/>
      <c r="DH66" s="972"/>
      <c r="DI66" s="972"/>
      <c r="DJ66" s="972"/>
      <c r="DK66" s="973"/>
      <c r="DL66" s="971"/>
      <c r="DM66" s="972"/>
      <c r="DN66" s="972"/>
      <c r="DO66" s="972"/>
      <c r="DP66" s="973"/>
      <c r="DQ66" s="971"/>
      <c r="DR66" s="972"/>
      <c r="DS66" s="972"/>
      <c r="DT66" s="972"/>
      <c r="DU66" s="973"/>
      <c r="DV66" s="960"/>
      <c r="DW66" s="961"/>
      <c r="DX66" s="961"/>
      <c r="DY66" s="961"/>
      <c r="DZ66" s="962"/>
      <c r="EA66" s="214"/>
    </row>
    <row r="67" spans="1:131" ht="26.25" customHeight="1" thickBot="1" x14ac:dyDescent="0.25">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26"/>
      <c r="BF67" s="226"/>
      <c r="BG67" s="226"/>
      <c r="BH67" s="226"/>
      <c r="BI67" s="226"/>
      <c r="BJ67" s="226"/>
      <c r="BK67" s="226"/>
      <c r="BL67" s="226"/>
      <c r="BM67" s="226"/>
      <c r="BN67" s="226"/>
      <c r="BO67" s="226"/>
      <c r="BP67" s="226"/>
      <c r="BQ67" s="223">
        <v>61</v>
      </c>
      <c r="BR67" s="228"/>
      <c r="BS67" s="960"/>
      <c r="BT67" s="961"/>
      <c r="BU67" s="961"/>
      <c r="BV67" s="961"/>
      <c r="BW67" s="961"/>
      <c r="BX67" s="961"/>
      <c r="BY67" s="961"/>
      <c r="BZ67" s="961"/>
      <c r="CA67" s="961"/>
      <c r="CB67" s="961"/>
      <c r="CC67" s="961"/>
      <c r="CD67" s="961"/>
      <c r="CE67" s="961"/>
      <c r="CF67" s="961"/>
      <c r="CG67" s="970"/>
      <c r="CH67" s="971"/>
      <c r="CI67" s="972"/>
      <c r="CJ67" s="972"/>
      <c r="CK67" s="972"/>
      <c r="CL67" s="973"/>
      <c r="CM67" s="971"/>
      <c r="CN67" s="972"/>
      <c r="CO67" s="972"/>
      <c r="CP67" s="972"/>
      <c r="CQ67" s="973"/>
      <c r="CR67" s="971"/>
      <c r="CS67" s="972"/>
      <c r="CT67" s="972"/>
      <c r="CU67" s="972"/>
      <c r="CV67" s="973"/>
      <c r="CW67" s="971"/>
      <c r="CX67" s="972"/>
      <c r="CY67" s="972"/>
      <c r="CZ67" s="972"/>
      <c r="DA67" s="973"/>
      <c r="DB67" s="971"/>
      <c r="DC67" s="972"/>
      <c r="DD67" s="972"/>
      <c r="DE67" s="972"/>
      <c r="DF67" s="973"/>
      <c r="DG67" s="971"/>
      <c r="DH67" s="972"/>
      <c r="DI67" s="972"/>
      <c r="DJ67" s="972"/>
      <c r="DK67" s="973"/>
      <c r="DL67" s="971"/>
      <c r="DM67" s="972"/>
      <c r="DN67" s="972"/>
      <c r="DO67" s="972"/>
      <c r="DP67" s="973"/>
      <c r="DQ67" s="971"/>
      <c r="DR67" s="972"/>
      <c r="DS67" s="972"/>
      <c r="DT67" s="972"/>
      <c r="DU67" s="973"/>
      <c r="DV67" s="960"/>
      <c r="DW67" s="961"/>
      <c r="DX67" s="961"/>
      <c r="DY67" s="961"/>
      <c r="DZ67" s="962"/>
      <c r="EA67" s="214"/>
    </row>
    <row r="68" spans="1:131" ht="26.25" customHeight="1" thickTop="1" x14ac:dyDescent="0.2">
      <c r="A68" s="221">
        <v>1</v>
      </c>
      <c r="B68" s="1003" t="s">
        <v>591</v>
      </c>
      <c r="C68" s="1004"/>
      <c r="D68" s="1004"/>
      <c r="E68" s="1004"/>
      <c r="F68" s="1004"/>
      <c r="G68" s="1004"/>
      <c r="H68" s="1004"/>
      <c r="I68" s="1004"/>
      <c r="J68" s="1004"/>
      <c r="K68" s="1004"/>
      <c r="L68" s="1004"/>
      <c r="M68" s="1004"/>
      <c r="N68" s="1004"/>
      <c r="O68" s="1004"/>
      <c r="P68" s="1005"/>
      <c r="Q68" s="1006">
        <v>8717</v>
      </c>
      <c r="R68" s="1000"/>
      <c r="S68" s="1000"/>
      <c r="T68" s="1000"/>
      <c r="U68" s="1000"/>
      <c r="V68" s="1000">
        <v>8364</v>
      </c>
      <c r="W68" s="1000"/>
      <c r="X68" s="1000"/>
      <c r="Y68" s="1000"/>
      <c r="Z68" s="1000"/>
      <c r="AA68" s="1000">
        <v>353</v>
      </c>
      <c r="AB68" s="1000"/>
      <c r="AC68" s="1000"/>
      <c r="AD68" s="1000"/>
      <c r="AE68" s="1000"/>
      <c r="AF68" s="1000">
        <v>2060</v>
      </c>
      <c r="AG68" s="1000"/>
      <c r="AH68" s="1000"/>
      <c r="AI68" s="1000"/>
      <c r="AJ68" s="1000"/>
      <c r="AK68" s="1000" t="s">
        <v>590</v>
      </c>
      <c r="AL68" s="1000"/>
      <c r="AM68" s="1000"/>
      <c r="AN68" s="1000"/>
      <c r="AO68" s="1000"/>
      <c r="AP68" s="1000">
        <v>3635</v>
      </c>
      <c r="AQ68" s="1000"/>
      <c r="AR68" s="1000"/>
      <c r="AS68" s="1000"/>
      <c r="AT68" s="1000"/>
      <c r="AU68" s="1000">
        <v>74</v>
      </c>
      <c r="AV68" s="1000"/>
      <c r="AW68" s="1000"/>
      <c r="AX68" s="1000"/>
      <c r="AY68" s="1000"/>
      <c r="AZ68" s="1001"/>
      <c r="BA68" s="1001"/>
      <c r="BB68" s="1001"/>
      <c r="BC68" s="1001"/>
      <c r="BD68" s="1002"/>
      <c r="BE68" s="226"/>
      <c r="BF68" s="226"/>
      <c r="BG68" s="226"/>
      <c r="BH68" s="226"/>
      <c r="BI68" s="226"/>
      <c r="BJ68" s="226"/>
      <c r="BK68" s="226"/>
      <c r="BL68" s="226"/>
      <c r="BM68" s="226"/>
      <c r="BN68" s="226"/>
      <c r="BO68" s="226"/>
      <c r="BP68" s="226"/>
      <c r="BQ68" s="223">
        <v>62</v>
      </c>
      <c r="BR68" s="228"/>
      <c r="BS68" s="960"/>
      <c r="BT68" s="961"/>
      <c r="BU68" s="961"/>
      <c r="BV68" s="961"/>
      <c r="BW68" s="961"/>
      <c r="BX68" s="961"/>
      <c r="BY68" s="961"/>
      <c r="BZ68" s="961"/>
      <c r="CA68" s="961"/>
      <c r="CB68" s="961"/>
      <c r="CC68" s="961"/>
      <c r="CD68" s="961"/>
      <c r="CE68" s="961"/>
      <c r="CF68" s="961"/>
      <c r="CG68" s="970"/>
      <c r="CH68" s="971"/>
      <c r="CI68" s="972"/>
      <c r="CJ68" s="972"/>
      <c r="CK68" s="972"/>
      <c r="CL68" s="973"/>
      <c r="CM68" s="971"/>
      <c r="CN68" s="972"/>
      <c r="CO68" s="972"/>
      <c r="CP68" s="972"/>
      <c r="CQ68" s="973"/>
      <c r="CR68" s="971"/>
      <c r="CS68" s="972"/>
      <c r="CT68" s="972"/>
      <c r="CU68" s="972"/>
      <c r="CV68" s="973"/>
      <c r="CW68" s="971"/>
      <c r="CX68" s="972"/>
      <c r="CY68" s="972"/>
      <c r="CZ68" s="972"/>
      <c r="DA68" s="973"/>
      <c r="DB68" s="971"/>
      <c r="DC68" s="972"/>
      <c r="DD68" s="972"/>
      <c r="DE68" s="972"/>
      <c r="DF68" s="973"/>
      <c r="DG68" s="971"/>
      <c r="DH68" s="972"/>
      <c r="DI68" s="972"/>
      <c r="DJ68" s="972"/>
      <c r="DK68" s="973"/>
      <c r="DL68" s="971"/>
      <c r="DM68" s="972"/>
      <c r="DN68" s="972"/>
      <c r="DO68" s="972"/>
      <c r="DP68" s="973"/>
      <c r="DQ68" s="971"/>
      <c r="DR68" s="972"/>
      <c r="DS68" s="972"/>
      <c r="DT68" s="972"/>
      <c r="DU68" s="973"/>
      <c r="DV68" s="960"/>
      <c r="DW68" s="961"/>
      <c r="DX68" s="961"/>
      <c r="DY68" s="961"/>
      <c r="DZ68" s="962"/>
      <c r="EA68" s="214"/>
    </row>
    <row r="69" spans="1:131" ht="26.25" customHeight="1" x14ac:dyDescent="0.2">
      <c r="A69" s="223">
        <v>2</v>
      </c>
      <c r="B69" s="993" t="s">
        <v>592</v>
      </c>
      <c r="C69" s="994"/>
      <c r="D69" s="994"/>
      <c r="E69" s="994"/>
      <c r="F69" s="994"/>
      <c r="G69" s="994"/>
      <c r="H69" s="994"/>
      <c r="I69" s="994"/>
      <c r="J69" s="994"/>
      <c r="K69" s="994"/>
      <c r="L69" s="994"/>
      <c r="M69" s="994"/>
      <c r="N69" s="994"/>
      <c r="O69" s="994"/>
      <c r="P69" s="995"/>
      <c r="Q69" s="992">
        <v>533</v>
      </c>
      <c r="R69" s="986"/>
      <c r="S69" s="986"/>
      <c r="T69" s="986"/>
      <c r="U69" s="986"/>
      <c r="V69" s="986">
        <v>549</v>
      </c>
      <c r="W69" s="986"/>
      <c r="X69" s="986"/>
      <c r="Y69" s="986"/>
      <c r="Z69" s="986"/>
      <c r="AA69" s="986">
        <v>-16</v>
      </c>
      <c r="AB69" s="986"/>
      <c r="AC69" s="986"/>
      <c r="AD69" s="986"/>
      <c r="AE69" s="986"/>
      <c r="AF69" s="986">
        <v>16</v>
      </c>
      <c r="AG69" s="986"/>
      <c r="AH69" s="986"/>
      <c r="AI69" s="986"/>
      <c r="AJ69" s="986"/>
      <c r="AK69" s="986" t="s">
        <v>590</v>
      </c>
      <c r="AL69" s="986"/>
      <c r="AM69" s="986"/>
      <c r="AN69" s="986"/>
      <c r="AO69" s="986"/>
      <c r="AP69" s="986">
        <v>660</v>
      </c>
      <c r="AQ69" s="986"/>
      <c r="AR69" s="986"/>
      <c r="AS69" s="986"/>
      <c r="AT69" s="986"/>
      <c r="AU69" s="986">
        <v>45</v>
      </c>
      <c r="AV69" s="986"/>
      <c r="AW69" s="986"/>
      <c r="AX69" s="986"/>
      <c r="AY69" s="986"/>
      <c r="AZ69" s="987"/>
      <c r="BA69" s="987"/>
      <c r="BB69" s="987"/>
      <c r="BC69" s="987"/>
      <c r="BD69" s="988"/>
      <c r="BE69" s="226"/>
      <c r="BF69" s="226"/>
      <c r="BG69" s="226"/>
      <c r="BH69" s="226"/>
      <c r="BI69" s="226"/>
      <c r="BJ69" s="226"/>
      <c r="BK69" s="226"/>
      <c r="BL69" s="226"/>
      <c r="BM69" s="226"/>
      <c r="BN69" s="226"/>
      <c r="BO69" s="226"/>
      <c r="BP69" s="226"/>
      <c r="BQ69" s="223">
        <v>63</v>
      </c>
      <c r="BR69" s="228"/>
      <c r="BS69" s="960"/>
      <c r="BT69" s="961"/>
      <c r="BU69" s="961"/>
      <c r="BV69" s="961"/>
      <c r="BW69" s="961"/>
      <c r="BX69" s="961"/>
      <c r="BY69" s="961"/>
      <c r="BZ69" s="961"/>
      <c r="CA69" s="961"/>
      <c r="CB69" s="961"/>
      <c r="CC69" s="961"/>
      <c r="CD69" s="961"/>
      <c r="CE69" s="961"/>
      <c r="CF69" s="961"/>
      <c r="CG69" s="970"/>
      <c r="CH69" s="971"/>
      <c r="CI69" s="972"/>
      <c r="CJ69" s="972"/>
      <c r="CK69" s="972"/>
      <c r="CL69" s="973"/>
      <c r="CM69" s="971"/>
      <c r="CN69" s="972"/>
      <c r="CO69" s="972"/>
      <c r="CP69" s="972"/>
      <c r="CQ69" s="973"/>
      <c r="CR69" s="971"/>
      <c r="CS69" s="972"/>
      <c r="CT69" s="972"/>
      <c r="CU69" s="972"/>
      <c r="CV69" s="973"/>
      <c r="CW69" s="971"/>
      <c r="CX69" s="972"/>
      <c r="CY69" s="972"/>
      <c r="CZ69" s="972"/>
      <c r="DA69" s="973"/>
      <c r="DB69" s="971"/>
      <c r="DC69" s="972"/>
      <c r="DD69" s="972"/>
      <c r="DE69" s="972"/>
      <c r="DF69" s="973"/>
      <c r="DG69" s="971"/>
      <c r="DH69" s="972"/>
      <c r="DI69" s="972"/>
      <c r="DJ69" s="972"/>
      <c r="DK69" s="973"/>
      <c r="DL69" s="971"/>
      <c r="DM69" s="972"/>
      <c r="DN69" s="972"/>
      <c r="DO69" s="972"/>
      <c r="DP69" s="973"/>
      <c r="DQ69" s="971"/>
      <c r="DR69" s="972"/>
      <c r="DS69" s="972"/>
      <c r="DT69" s="972"/>
      <c r="DU69" s="973"/>
      <c r="DV69" s="960"/>
      <c r="DW69" s="961"/>
      <c r="DX69" s="961"/>
      <c r="DY69" s="961"/>
      <c r="DZ69" s="962"/>
      <c r="EA69" s="214"/>
    </row>
    <row r="70" spans="1:131" ht="26.25" customHeight="1" x14ac:dyDescent="0.2">
      <c r="A70" s="223">
        <v>3</v>
      </c>
      <c r="B70" s="993" t="s">
        <v>593</v>
      </c>
      <c r="C70" s="994"/>
      <c r="D70" s="994"/>
      <c r="E70" s="994"/>
      <c r="F70" s="994"/>
      <c r="G70" s="994"/>
      <c r="H70" s="994"/>
      <c r="I70" s="994"/>
      <c r="J70" s="994"/>
      <c r="K70" s="994"/>
      <c r="L70" s="994"/>
      <c r="M70" s="994"/>
      <c r="N70" s="994"/>
      <c r="O70" s="994"/>
      <c r="P70" s="995"/>
      <c r="Q70" s="992">
        <v>3966</v>
      </c>
      <c r="R70" s="986"/>
      <c r="S70" s="986"/>
      <c r="T70" s="986"/>
      <c r="U70" s="986"/>
      <c r="V70" s="986">
        <v>3752</v>
      </c>
      <c r="W70" s="986"/>
      <c r="X70" s="986"/>
      <c r="Y70" s="986"/>
      <c r="Z70" s="986"/>
      <c r="AA70" s="986">
        <v>214</v>
      </c>
      <c r="AB70" s="986"/>
      <c r="AC70" s="986"/>
      <c r="AD70" s="986"/>
      <c r="AE70" s="986"/>
      <c r="AF70" s="986">
        <v>214</v>
      </c>
      <c r="AG70" s="986"/>
      <c r="AH70" s="986"/>
      <c r="AI70" s="986"/>
      <c r="AJ70" s="986"/>
      <c r="AK70" s="986">
        <v>22</v>
      </c>
      <c r="AL70" s="986"/>
      <c r="AM70" s="986"/>
      <c r="AN70" s="986"/>
      <c r="AO70" s="986"/>
      <c r="AP70" s="986" t="s">
        <v>590</v>
      </c>
      <c r="AQ70" s="986"/>
      <c r="AR70" s="986"/>
      <c r="AS70" s="986"/>
      <c r="AT70" s="986"/>
      <c r="AU70" s="986" t="s">
        <v>590</v>
      </c>
      <c r="AV70" s="986"/>
      <c r="AW70" s="986"/>
      <c r="AX70" s="986"/>
      <c r="AY70" s="986"/>
      <c r="AZ70" s="987"/>
      <c r="BA70" s="987"/>
      <c r="BB70" s="987"/>
      <c r="BC70" s="987"/>
      <c r="BD70" s="988"/>
      <c r="BE70" s="226"/>
      <c r="BF70" s="226"/>
      <c r="BG70" s="226"/>
      <c r="BH70" s="226"/>
      <c r="BI70" s="226"/>
      <c r="BJ70" s="226"/>
      <c r="BK70" s="226"/>
      <c r="BL70" s="226"/>
      <c r="BM70" s="226"/>
      <c r="BN70" s="226"/>
      <c r="BO70" s="226"/>
      <c r="BP70" s="226"/>
      <c r="BQ70" s="223">
        <v>64</v>
      </c>
      <c r="BR70" s="228"/>
      <c r="BS70" s="960"/>
      <c r="BT70" s="961"/>
      <c r="BU70" s="961"/>
      <c r="BV70" s="961"/>
      <c r="BW70" s="961"/>
      <c r="BX70" s="961"/>
      <c r="BY70" s="961"/>
      <c r="BZ70" s="961"/>
      <c r="CA70" s="961"/>
      <c r="CB70" s="961"/>
      <c r="CC70" s="961"/>
      <c r="CD70" s="961"/>
      <c r="CE70" s="961"/>
      <c r="CF70" s="961"/>
      <c r="CG70" s="970"/>
      <c r="CH70" s="971"/>
      <c r="CI70" s="972"/>
      <c r="CJ70" s="972"/>
      <c r="CK70" s="972"/>
      <c r="CL70" s="973"/>
      <c r="CM70" s="971"/>
      <c r="CN70" s="972"/>
      <c r="CO70" s="972"/>
      <c r="CP70" s="972"/>
      <c r="CQ70" s="973"/>
      <c r="CR70" s="971"/>
      <c r="CS70" s="972"/>
      <c r="CT70" s="972"/>
      <c r="CU70" s="972"/>
      <c r="CV70" s="973"/>
      <c r="CW70" s="971"/>
      <c r="CX70" s="972"/>
      <c r="CY70" s="972"/>
      <c r="CZ70" s="972"/>
      <c r="DA70" s="973"/>
      <c r="DB70" s="971"/>
      <c r="DC70" s="972"/>
      <c r="DD70" s="972"/>
      <c r="DE70" s="972"/>
      <c r="DF70" s="973"/>
      <c r="DG70" s="971"/>
      <c r="DH70" s="972"/>
      <c r="DI70" s="972"/>
      <c r="DJ70" s="972"/>
      <c r="DK70" s="973"/>
      <c r="DL70" s="971"/>
      <c r="DM70" s="972"/>
      <c r="DN70" s="972"/>
      <c r="DO70" s="972"/>
      <c r="DP70" s="973"/>
      <c r="DQ70" s="971"/>
      <c r="DR70" s="972"/>
      <c r="DS70" s="972"/>
      <c r="DT70" s="972"/>
      <c r="DU70" s="973"/>
      <c r="DV70" s="960"/>
      <c r="DW70" s="961"/>
      <c r="DX70" s="961"/>
      <c r="DY70" s="961"/>
      <c r="DZ70" s="962"/>
      <c r="EA70" s="214"/>
    </row>
    <row r="71" spans="1:131" ht="26.25" customHeight="1" x14ac:dyDescent="0.2">
      <c r="A71" s="223">
        <v>4</v>
      </c>
      <c r="B71" s="993" t="s">
        <v>594</v>
      </c>
      <c r="C71" s="994"/>
      <c r="D71" s="994"/>
      <c r="E71" s="994"/>
      <c r="F71" s="994"/>
      <c r="G71" s="994"/>
      <c r="H71" s="994"/>
      <c r="I71" s="994"/>
      <c r="J71" s="994"/>
      <c r="K71" s="994"/>
      <c r="L71" s="994"/>
      <c r="M71" s="994"/>
      <c r="N71" s="994"/>
      <c r="O71" s="994"/>
      <c r="P71" s="995"/>
      <c r="Q71" s="992">
        <v>3</v>
      </c>
      <c r="R71" s="986"/>
      <c r="S71" s="986"/>
      <c r="T71" s="986"/>
      <c r="U71" s="986"/>
      <c r="V71" s="986">
        <v>1</v>
      </c>
      <c r="W71" s="986"/>
      <c r="X71" s="986"/>
      <c r="Y71" s="986"/>
      <c r="Z71" s="986"/>
      <c r="AA71" s="986">
        <v>2</v>
      </c>
      <c r="AB71" s="986"/>
      <c r="AC71" s="986"/>
      <c r="AD71" s="986"/>
      <c r="AE71" s="986"/>
      <c r="AF71" s="986">
        <v>2</v>
      </c>
      <c r="AG71" s="986"/>
      <c r="AH71" s="986"/>
      <c r="AI71" s="986"/>
      <c r="AJ71" s="986"/>
      <c r="AK71" s="986" t="s">
        <v>590</v>
      </c>
      <c r="AL71" s="986"/>
      <c r="AM71" s="986"/>
      <c r="AN71" s="986"/>
      <c r="AO71" s="986"/>
      <c r="AP71" s="986" t="s">
        <v>590</v>
      </c>
      <c r="AQ71" s="986"/>
      <c r="AR71" s="986"/>
      <c r="AS71" s="986"/>
      <c r="AT71" s="986"/>
      <c r="AU71" s="986" t="s">
        <v>590</v>
      </c>
      <c r="AV71" s="986"/>
      <c r="AW71" s="986"/>
      <c r="AX71" s="986"/>
      <c r="AY71" s="986"/>
      <c r="AZ71" s="987"/>
      <c r="BA71" s="987"/>
      <c r="BB71" s="987"/>
      <c r="BC71" s="987"/>
      <c r="BD71" s="988"/>
      <c r="BE71" s="226"/>
      <c r="BF71" s="226"/>
      <c r="BG71" s="226"/>
      <c r="BH71" s="226"/>
      <c r="BI71" s="226"/>
      <c r="BJ71" s="226"/>
      <c r="BK71" s="226"/>
      <c r="BL71" s="226"/>
      <c r="BM71" s="226"/>
      <c r="BN71" s="226"/>
      <c r="BO71" s="226"/>
      <c r="BP71" s="226"/>
      <c r="BQ71" s="223">
        <v>65</v>
      </c>
      <c r="BR71" s="228"/>
      <c r="BS71" s="960"/>
      <c r="BT71" s="961"/>
      <c r="BU71" s="961"/>
      <c r="BV71" s="961"/>
      <c r="BW71" s="961"/>
      <c r="BX71" s="961"/>
      <c r="BY71" s="961"/>
      <c r="BZ71" s="961"/>
      <c r="CA71" s="961"/>
      <c r="CB71" s="961"/>
      <c r="CC71" s="961"/>
      <c r="CD71" s="961"/>
      <c r="CE71" s="961"/>
      <c r="CF71" s="961"/>
      <c r="CG71" s="970"/>
      <c r="CH71" s="971"/>
      <c r="CI71" s="972"/>
      <c r="CJ71" s="972"/>
      <c r="CK71" s="972"/>
      <c r="CL71" s="973"/>
      <c r="CM71" s="971"/>
      <c r="CN71" s="972"/>
      <c r="CO71" s="972"/>
      <c r="CP71" s="972"/>
      <c r="CQ71" s="973"/>
      <c r="CR71" s="971"/>
      <c r="CS71" s="972"/>
      <c r="CT71" s="972"/>
      <c r="CU71" s="972"/>
      <c r="CV71" s="973"/>
      <c r="CW71" s="971"/>
      <c r="CX71" s="972"/>
      <c r="CY71" s="972"/>
      <c r="CZ71" s="972"/>
      <c r="DA71" s="973"/>
      <c r="DB71" s="971"/>
      <c r="DC71" s="972"/>
      <c r="DD71" s="972"/>
      <c r="DE71" s="972"/>
      <c r="DF71" s="973"/>
      <c r="DG71" s="971"/>
      <c r="DH71" s="972"/>
      <c r="DI71" s="972"/>
      <c r="DJ71" s="972"/>
      <c r="DK71" s="973"/>
      <c r="DL71" s="971"/>
      <c r="DM71" s="972"/>
      <c r="DN71" s="972"/>
      <c r="DO71" s="972"/>
      <c r="DP71" s="973"/>
      <c r="DQ71" s="971"/>
      <c r="DR71" s="972"/>
      <c r="DS71" s="972"/>
      <c r="DT71" s="972"/>
      <c r="DU71" s="973"/>
      <c r="DV71" s="960"/>
      <c r="DW71" s="961"/>
      <c r="DX71" s="961"/>
      <c r="DY71" s="961"/>
      <c r="DZ71" s="962"/>
      <c r="EA71" s="214"/>
    </row>
    <row r="72" spans="1:131" ht="26.25" customHeight="1" x14ac:dyDescent="0.2">
      <c r="A72" s="223">
        <v>5</v>
      </c>
      <c r="B72" s="993" t="s">
        <v>595</v>
      </c>
      <c r="C72" s="994"/>
      <c r="D72" s="994"/>
      <c r="E72" s="994"/>
      <c r="F72" s="994"/>
      <c r="G72" s="994"/>
      <c r="H72" s="994"/>
      <c r="I72" s="994"/>
      <c r="J72" s="994"/>
      <c r="K72" s="994"/>
      <c r="L72" s="994"/>
      <c r="M72" s="994"/>
      <c r="N72" s="994"/>
      <c r="O72" s="994"/>
      <c r="P72" s="995"/>
      <c r="Q72" s="992">
        <v>1441</v>
      </c>
      <c r="R72" s="986"/>
      <c r="S72" s="986"/>
      <c r="T72" s="986"/>
      <c r="U72" s="986"/>
      <c r="V72" s="986">
        <v>1400</v>
      </c>
      <c r="W72" s="986"/>
      <c r="X72" s="986"/>
      <c r="Y72" s="986"/>
      <c r="Z72" s="986"/>
      <c r="AA72" s="986">
        <v>41</v>
      </c>
      <c r="AB72" s="986"/>
      <c r="AC72" s="986"/>
      <c r="AD72" s="986"/>
      <c r="AE72" s="986"/>
      <c r="AF72" s="986">
        <v>41</v>
      </c>
      <c r="AG72" s="986"/>
      <c r="AH72" s="986"/>
      <c r="AI72" s="986"/>
      <c r="AJ72" s="986"/>
      <c r="AK72" s="986" t="s">
        <v>590</v>
      </c>
      <c r="AL72" s="986"/>
      <c r="AM72" s="986"/>
      <c r="AN72" s="986"/>
      <c r="AO72" s="986"/>
      <c r="AP72" s="986">
        <v>360</v>
      </c>
      <c r="AQ72" s="986"/>
      <c r="AR72" s="986"/>
      <c r="AS72" s="986"/>
      <c r="AT72" s="986"/>
      <c r="AU72" s="986">
        <v>-26</v>
      </c>
      <c r="AV72" s="986"/>
      <c r="AW72" s="986"/>
      <c r="AX72" s="986"/>
      <c r="AY72" s="986"/>
      <c r="AZ72" s="987"/>
      <c r="BA72" s="987"/>
      <c r="BB72" s="987"/>
      <c r="BC72" s="987"/>
      <c r="BD72" s="988"/>
      <c r="BE72" s="226"/>
      <c r="BF72" s="226"/>
      <c r="BG72" s="226"/>
      <c r="BH72" s="226"/>
      <c r="BI72" s="226"/>
      <c r="BJ72" s="226"/>
      <c r="BK72" s="226"/>
      <c r="BL72" s="226"/>
      <c r="BM72" s="226"/>
      <c r="BN72" s="226"/>
      <c r="BO72" s="226"/>
      <c r="BP72" s="226"/>
      <c r="BQ72" s="223">
        <v>66</v>
      </c>
      <c r="BR72" s="228"/>
      <c r="BS72" s="960"/>
      <c r="BT72" s="961"/>
      <c r="BU72" s="961"/>
      <c r="BV72" s="961"/>
      <c r="BW72" s="961"/>
      <c r="BX72" s="961"/>
      <c r="BY72" s="961"/>
      <c r="BZ72" s="961"/>
      <c r="CA72" s="961"/>
      <c r="CB72" s="961"/>
      <c r="CC72" s="961"/>
      <c r="CD72" s="961"/>
      <c r="CE72" s="961"/>
      <c r="CF72" s="961"/>
      <c r="CG72" s="970"/>
      <c r="CH72" s="971"/>
      <c r="CI72" s="972"/>
      <c r="CJ72" s="972"/>
      <c r="CK72" s="972"/>
      <c r="CL72" s="973"/>
      <c r="CM72" s="971"/>
      <c r="CN72" s="972"/>
      <c r="CO72" s="972"/>
      <c r="CP72" s="972"/>
      <c r="CQ72" s="973"/>
      <c r="CR72" s="971"/>
      <c r="CS72" s="972"/>
      <c r="CT72" s="972"/>
      <c r="CU72" s="972"/>
      <c r="CV72" s="973"/>
      <c r="CW72" s="971"/>
      <c r="CX72" s="972"/>
      <c r="CY72" s="972"/>
      <c r="CZ72" s="972"/>
      <c r="DA72" s="973"/>
      <c r="DB72" s="971"/>
      <c r="DC72" s="972"/>
      <c r="DD72" s="972"/>
      <c r="DE72" s="972"/>
      <c r="DF72" s="973"/>
      <c r="DG72" s="971"/>
      <c r="DH72" s="972"/>
      <c r="DI72" s="972"/>
      <c r="DJ72" s="972"/>
      <c r="DK72" s="973"/>
      <c r="DL72" s="971"/>
      <c r="DM72" s="972"/>
      <c r="DN72" s="972"/>
      <c r="DO72" s="972"/>
      <c r="DP72" s="973"/>
      <c r="DQ72" s="971"/>
      <c r="DR72" s="972"/>
      <c r="DS72" s="972"/>
      <c r="DT72" s="972"/>
      <c r="DU72" s="973"/>
      <c r="DV72" s="960"/>
      <c r="DW72" s="961"/>
      <c r="DX72" s="961"/>
      <c r="DY72" s="961"/>
      <c r="DZ72" s="962"/>
      <c r="EA72" s="214"/>
    </row>
    <row r="73" spans="1:131" ht="26.25" customHeight="1" x14ac:dyDescent="0.2">
      <c r="A73" s="223">
        <v>6</v>
      </c>
      <c r="B73" s="993" t="s">
        <v>596</v>
      </c>
      <c r="C73" s="994"/>
      <c r="D73" s="994"/>
      <c r="E73" s="994"/>
      <c r="F73" s="994"/>
      <c r="G73" s="994"/>
      <c r="H73" s="994"/>
      <c r="I73" s="994"/>
      <c r="J73" s="994"/>
      <c r="K73" s="994"/>
      <c r="L73" s="994"/>
      <c r="M73" s="994"/>
      <c r="N73" s="994"/>
      <c r="O73" s="994"/>
      <c r="P73" s="995"/>
      <c r="Q73" s="992">
        <v>260</v>
      </c>
      <c r="R73" s="986"/>
      <c r="S73" s="986"/>
      <c r="T73" s="986"/>
      <c r="U73" s="986"/>
      <c r="V73" s="986">
        <v>255</v>
      </c>
      <c r="W73" s="986"/>
      <c r="X73" s="986"/>
      <c r="Y73" s="986"/>
      <c r="Z73" s="986"/>
      <c r="AA73" s="986">
        <v>5</v>
      </c>
      <c r="AB73" s="986"/>
      <c r="AC73" s="986"/>
      <c r="AD73" s="986"/>
      <c r="AE73" s="986"/>
      <c r="AF73" s="986">
        <v>5</v>
      </c>
      <c r="AG73" s="986"/>
      <c r="AH73" s="986"/>
      <c r="AI73" s="986"/>
      <c r="AJ73" s="986"/>
      <c r="AK73" s="986" t="s">
        <v>608</v>
      </c>
      <c r="AL73" s="986"/>
      <c r="AM73" s="986"/>
      <c r="AN73" s="986"/>
      <c r="AO73" s="986"/>
      <c r="AP73" s="986" t="s">
        <v>608</v>
      </c>
      <c r="AQ73" s="986"/>
      <c r="AR73" s="986"/>
      <c r="AS73" s="986"/>
      <c r="AT73" s="986"/>
      <c r="AU73" s="986" t="s">
        <v>608</v>
      </c>
      <c r="AV73" s="986"/>
      <c r="AW73" s="986"/>
      <c r="AX73" s="986"/>
      <c r="AY73" s="986"/>
      <c r="AZ73" s="987"/>
      <c r="BA73" s="987"/>
      <c r="BB73" s="987"/>
      <c r="BC73" s="987"/>
      <c r="BD73" s="988"/>
      <c r="BE73" s="226"/>
      <c r="BF73" s="226"/>
      <c r="BG73" s="226"/>
      <c r="BH73" s="226"/>
      <c r="BI73" s="226"/>
      <c r="BJ73" s="226"/>
      <c r="BK73" s="226"/>
      <c r="BL73" s="226"/>
      <c r="BM73" s="226"/>
      <c r="BN73" s="226"/>
      <c r="BO73" s="226"/>
      <c r="BP73" s="226"/>
      <c r="BQ73" s="223">
        <v>67</v>
      </c>
      <c r="BR73" s="228"/>
      <c r="BS73" s="960"/>
      <c r="BT73" s="961"/>
      <c r="BU73" s="961"/>
      <c r="BV73" s="961"/>
      <c r="BW73" s="961"/>
      <c r="BX73" s="961"/>
      <c r="BY73" s="961"/>
      <c r="BZ73" s="961"/>
      <c r="CA73" s="961"/>
      <c r="CB73" s="961"/>
      <c r="CC73" s="961"/>
      <c r="CD73" s="961"/>
      <c r="CE73" s="961"/>
      <c r="CF73" s="961"/>
      <c r="CG73" s="970"/>
      <c r="CH73" s="971"/>
      <c r="CI73" s="972"/>
      <c r="CJ73" s="972"/>
      <c r="CK73" s="972"/>
      <c r="CL73" s="973"/>
      <c r="CM73" s="971"/>
      <c r="CN73" s="972"/>
      <c r="CO73" s="972"/>
      <c r="CP73" s="972"/>
      <c r="CQ73" s="973"/>
      <c r="CR73" s="971"/>
      <c r="CS73" s="972"/>
      <c r="CT73" s="972"/>
      <c r="CU73" s="972"/>
      <c r="CV73" s="973"/>
      <c r="CW73" s="971"/>
      <c r="CX73" s="972"/>
      <c r="CY73" s="972"/>
      <c r="CZ73" s="972"/>
      <c r="DA73" s="973"/>
      <c r="DB73" s="971"/>
      <c r="DC73" s="972"/>
      <c r="DD73" s="972"/>
      <c r="DE73" s="972"/>
      <c r="DF73" s="973"/>
      <c r="DG73" s="971"/>
      <c r="DH73" s="972"/>
      <c r="DI73" s="972"/>
      <c r="DJ73" s="972"/>
      <c r="DK73" s="973"/>
      <c r="DL73" s="971"/>
      <c r="DM73" s="972"/>
      <c r="DN73" s="972"/>
      <c r="DO73" s="972"/>
      <c r="DP73" s="973"/>
      <c r="DQ73" s="971"/>
      <c r="DR73" s="972"/>
      <c r="DS73" s="972"/>
      <c r="DT73" s="972"/>
      <c r="DU73" s="973"/>
      <c r="DV73" s="960"/>
      <c r="DW73" s="961"/>
      <c r="DX73" s="961"/>
      <c r="DY73" s="961"/>
      <c r="DZ73" s="962"/>
      <c r="EA73" s="214"/>
    </row>
    <row r="74" spans="1:131" ht="26.25" customHeight="1" x14ac:dyDescent="0.2">
      <c r="A74" s="223">
        <v>7</v>
      </c>
      <c r="B74" s="993" t="s">
        <v>597</v>
      </c>
      <c r="C74" s="994"/>
      <c r="D74" s="994"/>
      <c r="E74" s="994"/>
      <c r="F74" s="994"/>
      <c r="G74" s="994"/>
      <c r="H74" s="994"/>
      <c r="I74" s="994"/>
      <c r="J74" s="994"/>
      <c r="K74" s="994"/>
      <c r="L74" s="994"/>
      <c r="M74" s="994"/>
      <c r="N74" s="994"/>
      <c r="O74" s="994"/>
      <c r="P74" s="995"/>
      <c r="Q74" s="992">
        <v>32</v>
      </c>
      <c r="R74" s="986"/>
      <c r="S74" s="986"/>
      <c r="T74" s="986"/>
      <c r="U74" s="986"/>
      <c r="V74" s="986">
        <v>28</v>
      </c>
      <c r="W74" s="986"/>
      <c r="X74" s="986"/>
      <c r="Y74" s="986"/>
      <c r="Z74" s="986"/>
      <c r="AA74" s="986">
        <v>5</v>
      </c>
      <c r="AB74" s="986"/>
      <c r="AC74" s="986"/>
      <c r="AD74" s="986"/>
      <c r="AE74" s="986"/>
      <c r="AF74" s="986">
        <v>5</v>
      </c>
      <c r="AG74" s="986"/>
      <c r="AH74" s="986"/>
      <c r="AI74" s="986"/>
      <c r="AJ74" s="986"/>
      <c r="AK74" s="986">
        <v>4</v>
      </c>
      <c r="AL74" s="986"/>
      <c r="AM74" s="986"/>
      <c r="AN74" s="986"/>
      <c r="AO74" s="986"/>
      <c r="AP74" s="986" t="s">
        <v>608</v>
      </c>
      <c r="AQ74" s="986"/>
      <c r="AR74" s="986"/>
      <c r="AS74" s="986"/>
      <c r="AT74" s="986"/>
      <c r="AU74" s="986" t="s">
        <v>608</v>
      </c>
      <c r="AV74" s="986"/>
      <c r="AW74" s="986"/>
      <c r="AX74" s="986"/>
      <c r="AY74" s="986"/>
      <c r="AZ74" s="987"/>
      <c r="BA74" s="987"/>
      <c r="BB74" s="987"/>
      <c r="BC74" s="987"/>
      <c r="BD74" s="988"/>
      <c r="BE74" s="226"/>
      <c r="BF74" s="226"/>
      <c r="BG74" s="226"/>
      <c r="BH74" s="226"/>
      <c r="BI74" s="226"/>
      <c r="BJ74" s="226"/>
      <c r="BK74" s="226"/>
      <c r="BL74" s="226"/>
      <c r="BM74" s="226"/>
      <c r="BN74" s="226"/>
      <c r="BO74" s="226"/>
      <c r="BP74" s="226"/>
      <c r="BQ74" s="223">
        <v>68</v>
      </c>
      <c r="BR74" s="228"/>
      <c r="BS74" s="960"/>
      <c r="BT74" s="961"/>
      <c r="BU74" s="961"/>
      <c r="BV74" s="961"/>
      <c r="BW74" s="961"/>
      <c r="BX74" s="961"/>
      <c r="BY74" s="961"/>
      <c r="BZ74" s="961"/>
      <c r="CA74" s="961"/>
      <c r="CB74" s="961"/>
      <c r="CC74" s="961"/>
      <c r="CD74" s="961"/>
      <c r="CE74" s="961"/>
      <c r="CF74" s="961"/>
      <c r="CG74" s="970"/>
      <c r="CH74" s="971"/>
      <c r="CI74" s="972"/>
      <c r="CJ74" s="972"/>
      <c r="CK74" s="972"/>
      <c r="CL74" s="973"/>
      <c r="CM74" s="971"/>
      <c r="CN74" s="972"/>
      <c r="CO74" s="972"/>
      <c r="CP74" s="972"/>
      <c r="CQ74" s="973"/>
      <c r="CR74" s="971"/>
      <c r="CS74" s="972"/>
      <c r="CT74" s="972"/>
      <c r="CU74" s="972"/>
      <c r="CV74" s="973"/>
      <c r="CW74" s="971"/>
      <c r="CX74" s="972"/>
      <c r="CY74" s="972"/>
      <c r="CZ74" s="972"/>
      <c r="DA74" s="973"/>
      <c r="DB74" s="971"/>
      <c r="DC74" s="972"/>
      <c r="DD74" s="972"/>
      <c r="DE74" s="972"/>
      <c r="DF74" s="973"/>
      <c r="DG74" s="971"/>
      <c r="DH74" s="972"/>
      <c r="DI74" s="972"/>
      <c r="DJ74" s="972"/>
      <c r="DK74" s="973"/>
      <c r="DL74" s="971"/>
      <c r="DM74" s="972"/>
      <c r="DN74" s="972"/>
      <c r="DO74" s="972"/>
      <c r="DP74" s="973"/>
      <c r="DQ74" s="971"/>
      <c r="DR74" s="972"/>
      <c r="DS74" s="972"/>
      <c r="DT74" s="972"/>
      <c r="DU74" s="973"/>
      <c r="DV74" s="960"/>
      <c r="DW74" s="961"/>
      <c r="DX74" s="961"/>
      <c r="DY74" s="961"/>
      <c r="DZ74" s="962"/>
      <c r="EA74" s="214"/>
    </row>
    <row r="75" spans="1:131" ht="26.25" customHeight="1" x14ac:dyDescent="0.2">
      <c r="A75" s="223">
        <v>8</v>
      </c>
      <c r="B75" s="993" t="s">
        <v>598</v>
      </c>
      <c r="C75" s="994"/>
      <c r="D75" s="994"/>
      <c r="E75" s="994"/>
      <c r="F75" s="994"/>
      <c r="G75" s="994"/>
      <c r="H75" s="994"/>
      <c r="I75" s="994"/>
      <c r="J75" s="994"/>
      <c r="K75" s="994"/>
      <c r="L75" s="994"/>
      <c r="M75" s="994"/>
      <c r="N75" s="994"/>
      <c r="O75" s="994"/>
      <c r="P75" s="995"/>
      <c r="Q75" s="996">
        <v>97</v>
      </c>
      <c r="R75" s="997"/>
      <c r="S75" s="997"/>
      <c r="T75" s="997"/>
      <c r="U75" s="998"/>
      <c r="V75" s="999">
        <v>94</v>
      </c>
      <c r="W75" s="997"/>
      <c r="X75" s="997"/>
      <c r="Y75" s="997"/>
      <c r="Z75" s="998"/>
      <c r="AA75" s="999">
        <v>4</v>
      </c>
      <c r="AB75" s="997"/>
      <c r="AC75" s="997"/>
      <c r="AD75" s="997"/>
      <c r="AE75" s="998"/>
      <c r="AF75" s="999">
        <v>4</v>
      </c>
      <c r="AG75" s="997"/>
      <c r="AH75" s="997"/>
      <c r="AI75" s="997"/>
      <c r="AJ75" s="998"/>
      <c r="AK75" s="999" t="s">
        <v>590</v>
      </c>
      <c r="AL75" s="997"/>
      <c r="AM75" s="997"/>
      <c r="AN75" s="997"/>
      <c r="AO75" s="998"/>
      <c r="AP75" s="999" t="s">
        <v>590</v>
      </c>
      <c r="AQ75" s="997"/>
      <c r="AR75" s="997"/>
      <c r="AS75" s="997"/>
      <c r="AT75" s="998"/>
      <c r="AU75" s="999" t="s">
        <v>590</v>
      </c>
      <c r="AV75" s="997"/>
      <c r="AW75" s="997"/>
      <c r="AX75" s="997"/>
      <c r="AY75" s="998"/>
      <c r="AZ75" s="987"/>
      <c r="BA75" s="987"/>
      <c r="BB75" s="987"/>
      <c r="BC75" s="987"/>
      <c r="BD75" s="988"/>
      <c r="BE75" s="226"/>
      <c r="BF75" s="226"/>
      <c r="BG75" s="226"/>
      <c r="BH75" s="226"/>
      <c r="BI75" s="226"/>
      <c r="BJ75" s="226"/>
      <c r="BK75" s="226"/>
      <c r="BL75" s="226"/>
      <c r="BM75" s="226"/>
      <c r="BN75" s="226"/>
      <c r="BO75" s="226"/>
      <c r="BP75" s="226"/>
      <c r="BQ75" s="223">
        <v>69</v>
      </c>
      <c r="BR75" s="228"/>
      <c r="BS75" s="960"/>
      <c r="BT75" s="961"/>
      <c r="BU75" s="961"/>
      <c r="BV75" s="961"/>
      <c r="BW75" s="961"/>
      <c r="BX75" s="961"/>
      <c r="BY75" s="961"/>
      <c r="BZ75" s="961"/>
      <c r="CA75" s="961"/>
      <c r="CB75" s="961"/>
      <c r="CC75" s="961"/>
      <c r="CD75" s="961"/>
      <c r="CE75" s="961"/>
      <c r="CF75" s="961"/>
      <c r="CG75" s="970"/>
      <c r="CH75" s="971"/>
      <c r="CI75" s="972"/>
      <c r="CJ75" s="972"/>
      <c r="CK75" s="972"/>
      <c r="CL75" s="973"/>
      <c r="CM75" s="971"/>
      <c r="CN75" s="972"/>
      <c r="CO75" s="972"/>
      <c r="CP75" s="972"/>
      <c r="CQ75" s="973"/>
      <c r="CR75" s="971"/>
      <c r="CS75" s="972"/>
      <c r="CT75" s="972"/>
      <c r="CU75" s="972"/>
      <c r="CV75" s="973"/>
      <c r="CW75" s="971"/>
      <c r="CX75" s="972"/>
      <c r="CY75" s="972"/>
      <c r="CZ75" s="972"/>
      <c r="DA75" s="973"/>
      <c r="DB75" s="971"/>
      <c r="DC75" s="972"/>
      <c r="DD75" s="972"/>
      <c r="DE75" s="972"/>
      <c r="DF75" s="973"/>
      <c r="DG75" s="971"/>
      <c r="DH75" s="972"/>
      <c r="DI75" s="972"/>
      <c r="DJ75" s="972"/>
      <c r="DK75" s="973"/>
      <c r="DL75" s="971"/>
      <c r="DM75" s="972"/>
      <c r="DN75" s="972"/>
      <c r="DO75" s="972"/>
      <c r="DP75" s="973"/>
      <c r="DQ75" s="971"/>
      <c r="DR75" s="972"/>
      <c r="DS75" s="972"/>
      <c r="DT75" s="972"/>
      <c r="DU75" s="973"/>
      <c r="DV75" s="960"/>
      <c r="DW75" s="961"/>
      <c r="DX75" s="961"/>
      <c r="DY75" s="961"/>
      <c r="DZ75" s="962"/>
      <c r="EA75" s="214"/>
    </row>
    <row r="76" spans="1:131" ht="26.25" customHeight="1" x14ac:dyDescent="0.2">
      <c r="A76" s="223">
        <v>9</v>
      </c>
      <c r="B76" s="993" t="s">
        <v>599</v>
      </c>
      <c r="C76" s="994"/>
      <c r="D76" s="994"/>
      <c r="E76" s="994"/>
      <c r="F76" s="994"/>
      <c r="G76" s="994"/>
      <c r="H76" s="994"/>
      <c r="I76" s="994"/>
      <c r="J76" s="994"/>
      <c r="K76" s="994"/>
      <c r="L76" s="994"/>
      <c r="M76" s="994"/>
      <c r="N76" s="994"/>
      <c r="O76" s="994"/>
      <c r="P76" s="995"/>
      <c r="Q76" s="996">
        <v>50</v>
      </c>
      <c r="R76" s="997"/>
      <c r="S76" s="997"/>
      <c r="T76" s="997"/>
      <c r="U76" s="998"/>
      <c r="V76" s="999">
        <v>48</v>
      </c>
      <c r="W76" s="997"/>
      <c r="X76" s="997"/>
      <c r="Y76" s="997"/>
      <c r="Z76" s="998"/>
      <c r="AA76" s="999">
        <v>2</v>
      </c>
      <c r="AB76" s="997"/>
      <c r="AC76" s="997"/>
      <c r="AD76" s="997"/>
      <c r="AE76" s="998"/>
      <c r="AF76" s="999">
        <v>2</v>
      </c>
      <c r="AG76" s="997"/>
      <c r="AH76" s="997"/>
      <c r="AI76" s="997"/>
      <c r="AJ76" s="998"/>
      <c r="AK76" s="999">
        <v>40</v>
      </c>
      <c r="AL76" s="997"/>
      <c r="AM76" s="997"/>
      <c r="AN76" s="997"/>
      <c r="AO76" s="998"/>
      <c r="AP76" s="999" t="s">
        <v>590</v>
      </c>
      <c r="AQ76" s="997"/>
      <c r="AR76" s="997"/>
      <c r="AS76" s="997"/>
      <c r="AT76" s="998"/>
      <c r="AU76" s="999" t="s">
        <v>590</v>
      </c>
      <c r="AV76" s="997"/>
      <c r="AW76" s="997"/>
      <c r="AX76" s="997"/>
      <c r="AY76" s="998"/>
      <c r="AZ76" s="987"/>
      <c r="BA76" s="987"/>
      <c r="BB76" s="987"/>
      <c r="BC76" s="987"/>
      <c r="BD76" s="988"/>
      <c r="BE76" s="226"/>
      <c r="BF76" s="226"/>
      <c r="BG76" s="226"/>
      <c r="BH76" s="226"/>
      <c r="BI76" s="226"/>
      <c r="BJ76" s="226"/>
      <c r="BK76" s="226"/>
      <c r="BL76" s="226"/>
      <c r="BM76" s="226"/>
      <c r="BN76" s="226"/>
      <c r="BO76" s="226"/>
      <c r="BP76" s="226"/>
      <c r="BQ76" s="223">
        <v>70</v>
      </c>
      <c r="BR76" s="228"/>
      <c r="BS76" s="960"/>
      <c r="BT76" s="961"/>
      <c r="BU76" s="961"/>
      <c r="BV76" s="961"/>
      <c r="BW76" s="961"/>
      <c r="BX76" s="961"/>
      <c r="BY76" s="961"/>
      <c r="BZ76" s="961"/>
      <c r="CA76" s="961"/>
      <c r="CB76" s="961"/>
      <c r="CC76" s="961"/>
      <c r="CD76" s="961"/>
      <c r="CE76" s="961"/>
      <c r="CF76" s="961"/>
      <c r="CG76" s="970"/>
      <c r="CH76" s="971"/>
      <c r="CI76" s="972"/>
      <c r="CJ76" s="972"/>
      <c r="CK76" s="972"/>
      <c r="CL76" s="973"/>
      <c r="CM76" s="971"/>
      <c r="CN76" s="972"/>
      <c r="CO76" s="972"/>
      <c r="CP76" s="972"/>
      <c r="CQ76" s="973"/>
      <c r="CR76" s="971"/>
      <c r="CS76" s="972"/>
      <c r="CT76" s="972"/>
      <c r="CU76" s="972"/>
      <c r="CV76" s="973"/>
      <c r="CW76" s="971"/>
      <c r="CX76" s="972"/>
      <c r="CY76" s="972"/>
      <c r="CZ76" s="972"/>
      <c r="DA76" s="973"/>
      <c r="DB76" s="971"/>
      <c r="DC76" s="972"/>
      <c r="DD76" s="972"/>
      <c r="DE76" s="972"/>
      <c r="DF76" s="973"/>
      <c r="DG76" s="971"/>
      <c r="DH76" s="972"/>
      <c r="DI76" s="972"/>
      <c r="DJ76" s="972"/>
      <c r="DK76" s="973"/>
      <c r="DL76" s="971"/>
      <c r="DM76" s="972"/>
      <c r="DN76" s="972"/>
      <c r="DO76" s="972"/>
      <c r="DP76" s="973"/>
      <c r="DQ76" s="971"/>
      <c r="DR76" s="972"/>
      <c r="DS76" s="972"/>
      <c r="DT76" s="972"/>
      <c r="DU76" s="973"/>
      <c r="DV76" s="960"/>
      <c r="DW76" s="961"/>
      <c r="DX76" s="961"/>
      <c r="DY76" s="961"/>
      <c r="DZ76" s="962"/>
      <c r="EA76" s="214"/>
    </row>
    <row r="77" spans="1:131" ht="26.25" customHeight="1" x14ac:dyDescent="0.2">
      <c r="A77" s="223">
        <v>10</v>
      </c>
      <c r="B77" s="993" t="s">
        <v>600</v>
      </c>
      <c r="C77" s="994"/>
      <c r="D77" s="994"/>
      <c r="E77" s="994"/>
      <c r="F77" s="994"/>
      <c r="G77" s="994"/>
      <c r="H77" s="994"/>
      <c r="I77" s="994"/>
      <c r="J77" s="994"/>
      <c r="K77" s="994"/>
      <c r="L77" s="994"/>
      <c r="M77" s="994"/>
      <c r="N77" s="994"/>
      <c r="O77" s="994"/>
      <c r="P77" s="995"/>
      <c r="Q77" s="996">
        <v>824</v>
      </c>
      <c r="R77" s="997"/>
      <c r="S77" s="997"/>
      <c r="T77" s="997"/>
      <c r="U77" s="998"/>
      <c r="V77" s="999">
        <v>251</v>
      </c>
      <c r="W77" s="997"/>
      <c r="X77" s="997"/>
      <c r="Y77" s="997"/>
      <c r="Z77" s="998"/>
      <c r="AA77" s="999">
        <v>573</v>
      </c>
      <c r="AB77" s="997"/>
      <c r="AC77" s="997"/>
      <c r="AD77" s="997"/>
      <c r="AE77" s="998"/>
      <c r="AF77" s="999">
        <v>573</v>
      </c>
      <c r="AG77" s="997"/>
      <c r="AH77" s="997"/>
      <c r="AI77" s="997"/>
      <c r="AJ77" s="998"/>
      <c r="AK77" s="999">
        <v>35</v>
      </c>
      <c r="AL77" s="997"/>
      <c r="AM77" s="997"/>
      <c r="AN77" s="997"/>
      <c r="AO77" s="998"/>
      <c r="AP77" s="999" t="s">
        <v>590</v>
      </c>
      <c r="AQ77" s="997"/>
      <c r="AR77" s="997"/>
      <c r="AS77" s="997"/>
      <c r="AT77" s="998"/>
      <c r="AU77" s="999" t="s">
        <v>590</v>
      </c>
      <c r="AV77" s="997"/>
      <c r="AW77" s="997"/>
      <c r="AX77" s="997"/>
      <c r="AY77" s="998"/>
      <c r="AZ77" s="987"/>
      <c r="BA77" s="987"/>
      <c r="BB77" s="987"/>
      <c r="BC77" s="987"/>
      <c r="BD77" s="988"/>
      <c r="BE77" s="226"/>
      <c r="BF77" s="226"/>
      <c r="BG77" s="226"/>
      <c r="BH77" s="226"/>
      <c r="BI77" s="226"/>
      <c r="BJ77" s="226"/>
      <c r="BK77" s="226"/>
      <c r="BL77" s="226"/>
      <c r="BM77" s="226"/>
      <c r="BN77" s="226"/>
      <c r="BO77" s="226"/>
      <c r="BP77" s="226"/>
      <c r="BQ77" s="223">
        <v>71</v>
      </c>
      <c r="BR77" s="228"/>
      <c r="BS77" s="960"/>
      <c r="BT77" s="961"/>
      <c r="BU77" s="961"/>
      <c r="BV77" s="961"/>
      <c r="BW77" s="961"/>
      <c r="BX77" s="961"/>
      <c r="BY77" s="961"/>
      <c r="BZ77" s="961"/>
      <c r="CA77" s="961"/>
      <c r="CB77" s="961"/>
      <c r="CC77" s="961"/>
      <c r="CD77" s="961"/>
      <c r="CE77" s="961"/>
      <c r="CF77" s="961"/>
      <c r="CG77" s="970"/>
      <c r="CH77" s="971"/>
      <c r="CI77" s="972"/>
      <c r="CJ77" s="972"/>
      <c r="CK77" s="972"/>
      <c r="CL77" s="973"/>
      <c r="CM77" s="971"/>
      <c r="CN77" s="972"/>
      <c r="CO77" s="972"/>
      <c r="CP77" s="972"/>
      <c r="CQ77" s="973"/>
      <c r="CR77" s="971"/>
      <c r="CS77" s="972"/>
      <c r="CT77" s="972"/>
      <c r="CU77" s="972"/>
      <c r="CV77" s="973"/>
      <c r="CW77" s="971"/>
      <c r="CX77" s="972"/>
      <c r="CY77" s="972"/>
      <c r="CZ77" s="972"/>
      <c r="DA77" s="973"/>
      <c r="DB77" s="971"/>
      <c r="DC77" s="972"/>
      <c r="DD77" s="972"/>
      <c r="DE77" s="972"/>
      <c r="DF77" s="973"/>
      <c r="DG77" s="971"/>
      <c r="DH77" s="972"/>
      <c r="DI77" s="972"/>
      <c r="DJ77" s="972"/>
      <c r="DK77" s="973"/>
      <c r="DL77" s="971"/>
      <c r="DM77" s="972"/>
      <c r="DN77" s="972"/>
      <c r="DO77" s="972"/>
      <c r="DP77" s="973"/>
      <c r="DQ77" s="971"/>
      <c r="DR77" s="972"/>
      <c r="DS77" s="972"/>
      <c r="DT77" s="972"/>
      <c r="DU77" s="973"/>
      <c r="DV77" s="960"/>
      <c r="DW77" s="961"/>
      <c r="DX77" s="961"/>
      <c r="DY77" s="961"/>
      <c r="DZ77" s="962"/>
      <c r="EA77" s="214"/>
    </row>
    <row r="78" spans="1:131" ht="26.25" customHeight="1" x14ac:dyDescent="0.2">
      <c r="A78" s="223">
        <v>11</v>
      </c>
      <c r="B78" s="993" t="s">
        <v>601</v>
      </c>
      <c r="C78" s="994"/>
      <c r="D78" s="994"/>
      <c r="E78" s="994"/>
      <c r="F78" s="994"/>
      <c r="G78" s="994"/>
      <c r="H78" s="994"/>
      <c r="I78" s="994"/>
      <c r="J78" s="994"/>
      <c r="K78" s="994"/>
      <c r="L78" s="994"/>
      <c r="M78" s="994"/>
      <c r="N78" s="994"/>
      <c r="O78" s="994"/>
      <c r="P78" s="995"/>
      <c r="Q78" s="992">
        <v>1476</v>
      </c>
      <c r="R78" s="986"/>
      <c r="S78" s="986"/>
      <c r="T78" s="986"/>
      <c r="U78" s="986"/>
      <c r="V78" s="986">
        <v>1261</v>
      </c>
      <c r="W78" s="986"/>
      <c r="X78" s="986"/>
      <c r="Y78" s="986"/>
      <c r="Z78" s="986"/>
      <c r="AA78" s="986">
        <v>215</v>
      </c>
      <c r="AB78" s="986"/>
      <c r="AC78" s="986"/>
      <c r="AD78" s="986"/>
      <c r="AE78" s="986"/>
      <c r="AF78" s="986">
        <v>215</v>
      </c>
      <c r="AG78" s="986"/>
      <c r="AH78" s="986"/>
      <c r="AI78" s="986"/>
      <c r="AJ78" s="986"/>
      <c r="AK78" s="986">
        <v>471</v>
      </c>
      <c r="AL78" s="986"/>
      <c r="AM78" s="986"/>
      <c r="AN78" s="986"/>
      <c r="AO78" s="986"/>
      <c r="AP78" s="986" t="s">
        <v>590</v>
      </c>
      <c r="AQ78" s="986"/>
      <c r="AR78" s="986"/>
      <c r="AS78" s="986"/>
      <c r="AT78" s="986"/>
      <c r="AU78" s="986" t="s">
        <v>590</v>
      </c>
      <c r="AV78" s="986"/>
      <c r="AW78" s="986"/>
      <c r="AX78" s="986"/>
      <c r="AY78" s="986"/>
      <c r="AZ78" s="987"/>
      <c r="BA78" s="987"/>
      <c r="BB78" s="987"/>
      <c r="BC78" s="987"/>
      <c r="BD78" s="988"/>
      <c r="BE78" s="226"/>
      <c r="BF78" s="226"/>
      <c r="BG78" s="226"/>
      <c r="BH78" s="226"/>
      <c r="BI78" s="226"/>
      <c r="BJ78" s="214"/>
      <c r="BK78" s="214"/>
      <c r="BL78" s="214"/>
      <c r="BM78" s="214"/>
      <c r="BN78" s="214"/>
      <c r="BO78" s="226"/>
      <c r="BP78" s="226"/>
      <c r="BQ78" s="223">
        <v>72</v>
      </c>
      <c r="BR78" s="228"/>
      <c r="BS78" s="960"/>
      <c r="BT78" s="961"/>
      <c r="BU78" s="961"/>
      <c r="BV78" s="961"/>
      <c r="BW78" s="961"/>
      <c r="BX78" s="961"/>
      <c r="BY78" s="961"/>
      <c r="BZ78" s="961"/>
      <c r="CA78" s="961"/>
      <c r="CB78" s="961"/>
      <c r="CC78" s="961"/>
      <c r="CD78" s="961"/>
      <c r="CE78" s="961"/>
      <c r="CF78" s="961"/>
      <c r="CG78" s="970"/>
      <c r="CH78" s="971"/>
      <c r="CI78" s="972"/>
      <c r="CJ78" s="972"/>
      <c r="CK78" s="972"/>
      <c r="CL78" s="973"/>
      <c r="CM78" s="971"/>
      <c r="CN78" s="972"/>
      <c r="CO78" s="972"/>
      <c r="CP78" s="972"/>
      <c r="CQ78" s="973"/>
      <c r="CR78" s="971"/>
      <c r="CS78" s="972"/>
      <c r="CT78" s="972"/>
      <c r="CU78" s="972"/>
      <c r="CV78" s="973"/>
      <c r="CW78" s="971"/>
      <c r="CX78" s="972"/>
      <c r="CY78" s="972"/>
      <c r="CZ78" s="972"/>
      <c r="DA78" s="973"/>
      <c r="DB78" s="971"/>
      <c r="DC78" s="972"/>
      <c r="DD78" s="972"/>
      <c r="DE78" s="972"/>
      <c r="DF78" s="973"/>
      <c r="DG78" s="971"/>
      <c r="DH78" s="972"/>
      <c r="DI78" s="972"/>
      <c r="DJ78" s="972"/>
      <c r="DK78" s="973"/>
      <c r="DL78" s="971"/>
      <c r="DM78" s="972"/>
      <c r="DN78" s="972"/>
      <c r="DO78" s="972"/>
      <c r="DP78" s="973"/>
      <c r="DQ78" s="971"/>
      <c r="DR78" s="972"/>
      <c r="DS78" s="972"/>
      <c r="DT78" s="972"/>
      <c r="DU78" s="973"/>
      <c r="DV78" s="960"/>
      <c r="DW78" s="961"/>
      <c r="DX78" s="961"/>
      <c r="DY78" s="961"/>
      <c r="DZ78" s="962"/>
      <c r="EA78" s="214"/>
    </row>
    <row r="79" spans="1:131" ht="26.25" customHeight="1" x14ac:dyDescent="0.2">
      <c r="A79" s="223">
        <v>12</v>
      </c>
      <c r="B79" s="993" t="s">
        <v>602</v>
      </c>
      <c r="C79" s="994"/>
      <c r="D79" s="994"/>
      <c r="E79" s="994"/>
      <c r="F79" s="994"/>
      <c r="G79" s="994"/>
      <c r="H79" s="994"/>
      <c r="I79" s="994"/>
      <c r="J79" s="994"/>
      <c r="K79" s="994"/>
      <c r="L79" s="994"/>
      <c r="M79" s="994"/>
      <c r="N79" s="994"/>
      <c r="O79" s="994"/>
      <c r="P79" s="995"/>
      <c r="Q79" s="992">
        <v>391751</v>
      </c>
      <c r="R79" s="986"/>
      <c r="S79" s="986"/>
      <c r="T79" s="986"/>
      <c r="U79" s="986"/>
      <c r="V79" s="986">
        <v>379323</v>
      </c>
      <c r="W79" s="986"/>
      <c r="X79" s="986"/>
      <c r="Y79" s="986"/>
      <c r="Z79" s="986"/>
      <c r="AA79" s="986">
        <v>12429</v>
      </c>
      <c r="AB79" s="986"/>
      <c r="AC79" s="986"/>
      <c r="AD79" s="986"/>
      <c r="AE79" s="986"/>
      <c r="AF79" s="986">
        <v>12429</v>
      </c>
      <c r="AG79" s="986"/>
      <c r="AH79" s="986"/>
      <c r="AI79" s="986"/>
      <c r="AJ79" s="986"/>
      <c r="AK79" s="986">
        <v>85</v>
      </c>
      <c r="AL79" s="986"/>
      <c r="AM79" s="986"/>
      <c r="AN79" s="986"/>
      <c r="AO79" s="986"/>
      <c r="AP79" s="986" t="s">
        <v>590</v>
      </c>
      <c r="AQ79" s="986"/>
      <c r="AR79" s="986"/>
      <c r="AS79" s="986"/>
      <c r="AT79" s="986"/>
      <c r="AU79" s="986" t="s">
        <v>590</v>
      </c>
      <c r="AV79" s="986"/>
      <c r="AW79" s="986"/>
      <c r="AX79" s="986"/>
      <c r="AY79" s="986"/>
      <c r="AZ79" s="987"/>
      <c r="BA79" s="987"/>
      <c r="BB79" s="987"/>
      <c r="BC79" s="987"/>
      <c r="BD79" s="988"/>
      <c r="BE79" s="226"/>
      <c r="BF79" s="226"/>
      <c r="BG79" s="226"/>
      <c r="BH79" s="226"/>
      <c r="BI79" s="226"/>
      <c r="BJ79" s="214"/>
      <c r="BK79" s="214"/>
      <c r="BL79" s="214"/>
      <c r="BM79" s="214"/>
      <c r="BN79" s="214"/>
      <c r="BO79" s="226"/>
      <c r="BP79" s="226"/>
      <c r="BQ79" s="223">
        <v>73</v>
      </c>
      <c r="BR79" s="228"/>
      <c r="BS79" s="960"/>
      <c r="BT79" s="961"/>
      <c r="BU79" s="961"/>
      <c r="BV79" s="961"/>
      <c r="BW79" s="961"/>
      <c r="BX79" s="961"/>
      <c r="BY79" s="961"/>
      <c r="BZ79" s="961"/>
      <c r="CA79" s="961"/>
      <c r="CB79" s="961"/>
      <c r="CC79" s="961"/>
      <c r="CD79" s="961"/>
      <c r="CE79" s="961"/>
      <c r="CF79" s="961"/>
      <c r="CG79" s="970"/>
      <c r="CH79" s="971"/>
      <c r="CI79" s="972"/>
      <c r="CJ79" s="972"/>
      <c r="CK79" s="972"/>
      <c r="CL79" s="973"/>
      <c r="CM79" s="971"/>
      <c r="CN79" s="972"/>
      <c r="CO79" s="972"/>
      <c r="CP79" s="972"/>
      <c r="CQ79" s="973"/>
      <c r="CR79" s="971"/>
      <c r="CS79" s="972"/>
      <c r="CT79" s="972"/>
      <c r="CU79" s="972"/>
      <c r="CV79" s="973"/>
      <c r="CW79" s="971"/>
      <c r="CX79" s="972"/>
      <c r="CY79" s="972"/>
      <c r="CZ79" s="972"/>
      <c r="DA79" s="973"/>
      <c r="DB79" s="971"/>
      <c r="DC79" s="972"/>
      <c r="DD79" s="972"/>
      <c r="DE79" s="972"/>
      <c r="DF79" s="973"/>
      <c r="DG79" s="971"/>
      <c r="DH79" s="972"/>
      <c r="DI79" s="972"/>
      <c r="DJ79" s="972"/>
      <c r="DK79" s="973"/>
      <c r="DL79" s="971"/>
      <c r="DM79" s="972"/>
      <c r="DN79" s="972"/>
      <c r="DO79" s="972"/>
      <c r="DP79" s="973"/>
      <c r="DQ79" s="971"/>
      <c r="DR79" s="972"/>
      <c r="DS79" s="972"/>
      <c r="DT79" s="972"/>
      <c r="DU79" s="973"/>
      <c r="DV79" s="960"/>
      <c r="DW79" s="961"/>
      <c r="DX79" s="961"/>
      <c r="DY79" s="961"/>
      <c r="DZ79" s="962"/>
      <c r="EA79" s="214"/>
    </row>
    <row r="80" spans="1:131" ht="26.25" customHeight="1" x14ac:dyDescent="0.2">
      <c r="A80" s="223">
        <v>13</v>
      </c>
      <c r="B80" s="993" t="s">
        <v>603</v>
      </c>
      <c r="C80" s="994"/>
      <c r="D80" s="994"/>
      <c r="E80" s="994"/>
      <c r="F80" s="994"/>
      <c r="G80" s="994"/>
      <c r="H80" s="994"/>
      <c r="I80" s="994"/>
      <c r="J80" s="994"/>
      <c r="K80" s="994"/>
      <c r="L80" s="994"/>
      <c r="M80" s="994"/>
      <c r="N80" s="994"/>
      <c r="O80" s="994"/>
      <c r="P80" s="995"/>
      <c r="Q80" s="992">
        <v>823</v>
      </c>
      <c r="R80" s="986"/>
      <c r="S80" s="986"/>
      <c r="T80" s="986"/>
      <c r="U80" s="986"/>
      <c r="V80" s="986">
        <v>800</v>
      </c>
      <c r="W80" s="986"/>
      <c r="X80" s="986"/>
      <c r="Y80" s="986"/>
      <c r="Z80" s="986"/>
      <c r="AA80" s="986">
        <v>23</v>
      </c>
      <c r="AB80" s="986"/>
      <c r="AC80" s="986"/>
      <c r="AD80" s="986"/>
      <c r="AE80" s="986"/>
      <c r="AF80" s="986">
        <v>23</v>
      </c>
      <c r="AG80" s="986"/>
      <c r="AH80" s="986"/>
      <c r="AI80" s="986"/>
      <c r="AJ80" s="986"/>
      <c r="AK80" s="986">
        <v>55</v>
      </c>
      <c r="AL80" s="986"/>
      <c r="AM80" s="986"/>
      <c r="AN80" s="986"/>
      <c r="AO80" s="986"/>
      <c r="AP80" s="986">
        <v>76</v>
      </c>
      <c r="AQ80" s="986"/>
      <c r="AR80" s="986"/>
      <c r="AS80" s="986"/>
      <c r="AT80" s="986"/>
      <c r="AU80" s="986">
        <v>20</v>
      </c>
      <c r="AV80" s="986"/>
      <c r="AW80" s="986"/>
      <c r="AX80" s="986"/>
      <c r="AY80" s="986"/>
      <c r="AZ80" s="987"/>
      <c r="BA80" s="987"/>
      <c r="BB80" s="987"/>
      <c r="BC80" s="987"/>
      <c r="BD80" s="988"/>
      <c r="BE80" s="226"/>
      <c r="BF80" s="226"/>
      <c r="BG80" s="226"/>
      <c r="BH80" s="226"/>
      <c r="BI80" s="226"/>
      <c r="BJ80" s="226"/>
      <c r="BK80" s="226"/>
      <c r="BL80" s="226"/>
      <c r="BM80" s="226"/>
      <c r="BN80" s="226"/>
      <c r="BO80" s="226"/>
      <c r="BP80" s="226"/>
      <c r="BQ80" s="223">
        <v>74</v>
      </c>
      <c r="BR80" s="228"/>
      <c r="BS80" s="960"/>
      <c r="BT80" s="961"/>
      <c r="BU80" s="961"/>
      <c r="BV80" s="961"/>
      <c r="BW80" s="961"/>
      <c r="BX80" s="961"/>
      <c r="BY80" s="961"/>
      <c r="BZ80" s="961"/>
      <c r="CA80" s="961"/>
      <c r="CB80" s="961"/>
      <c r="CC80" s="961"/>
      <c r="CD80" s="961"/>
      <c r="CE80" s="961"/>
      <c r="CF80" s="961"/>
      <c r="CG80" s="970"/>
      <c r="CH80" s="971"/>
      <c r="CI80" s="972"/>
      <c r="CJ80" s="972"/>
      <c r="CK80" s="972"/>
      <c r="CL80" s="973"/>
      <c r="CM80" s="971"/>
      <c r="CN80" s="972"/>
      <c r="CO80" s="972"/>
      <c r="CP80" s="972"/>
      <c r="CQ80" s="973"/>
      <c r="CR80" s="971"/>
      <c r="CS80" s="972"/>
      <c r="CT80" s="972"/>
      <c r="CU80" s="972"/>
      <c r="CV80" s="973"/>
      <c r="CW80" s="971"/>
      <c r="CX80" s="972"/>
      <c r="CY80" s="972"/>
      <c r="CZ80" s="972"/>
      <c r="DA80" s="973"/>
      <c r="DB80" s="971"/>
      <c r="DC80" s="972"/>
      <c r="DD80" s="972"/>
      <c r="DE80" s="972"/>
      <c r="DF80" s="973"/>
      <c r="DG80" s="971"/>
      <c r="DH80" s="972"/>
      <c r="DI80" s="972"/>
      <c r="DJ80" s="972"/>
      <c r="DK80" s="973"/>
      <c r="DL80" s="971"/>
      <c r="DM80" s="972"/>
      <c r="DN80" s="972"/>
      <c r="DO80" s="972"/>
      <c r="DP80" s="973"/>
      <c r="DQ80" s="971"/>
      <c r="DR80" s="972"/>
      <c r="DS80" s="972"/>
      <c r="DT80" s="972"/>
      <c r="DU80" s="973"/>
      <c r="DV80" s="960"/>
      <c r="DW80" s="961"/>
      <c r="DX80" s="961"/>
      <c r="DY80" s="961"/>
      <c r="DZ80" s="962"/>
      <c r="EA80" s="214"/>
    </row>
    <row r="81" spans="1:131" ht="26.25" customHeight="1" x14ac:dyDescent="0.2">
      <c r="A81" s="223">
        <v>14</v>
      </c>
      <c r="B81" s="993" t="s">
        <v>604</v>
      </c>
      <c r="C81" s="994"/>
      <c r="D81" s="994"/>
      <c r="E81" s="994"/>
      <c r="F81" s="994"/>
      <c r="G81" s="994"/>
      <c r="H81" s="994"/>
      <c r="I81" s="994"/>
      <c r="J81" s="994"/>
      <c r="K81" s="994"/>
      <c r="L81" s="994"/>
      <c r="M81" s="994"/>
      <c r="N81" s="994"/>
      <c r="O81" s="994"/>
      <c r="P81" s="995"/>
      <c r="Q81" s="992">
        <v>2495</v>
      </c>
      <c r="R81" s="986"/>
      <c r="S81" s="986"/>
      <c r="T81" s="986"/>
      <c r="U81" s="986"/>
      <c r="V81" s="986">
        <v>2494</v>
      </c>
      <c r="W81" s="986"/>
      <c r="X81" s="986"/>
      <c r="Y81" s="986"/>
      <c r="Z81" s="986"/>
      <c r="AA81" s="986">
        <v>1</v>
      </c>
      <c r="AB81" s="986"/>
      <c r="AC81" s="986"/>
      <c r="AD81" s="986"/>
      <c r="AE81" s="986"/>
      <c r="AF81" s="986">
        <v>1</v>
      </c>
      <c r="AG81" s="986"/>
      <c r="AH81" s="986"/>
      <c r="AI81" s="986"/>
      <c r="AJ81" s="986"/>
      <c r="AK81" s="986" t="s">
        <v>590</v>
      </c>
      <c r="AL81" s="986"/>
      <c r="AM81" s="986"/>
      <c r="AN81" s="986"/>
      <c r="AO81" s="986"/>
      <c r="AP81" s="986" t="s">
        <v>590</v>
      </c>
      <c r="AQ81" s="986"/>
      <c r="AR81" s="986"/>
      <c r="AS81" s="986"/>
      <c r="AT81" s="986"/>
      <c r="AU81" s="986" t="s">
        <v>590</v>
      </c>
      <c r="AV81" s="986"/>
      <c r="AW81" s="986"/>
      <c r="AX81" s="986"/>
      <c r="AY81" s="986"/>
      <c r="AZ81" s="987"/>
      <c r="BA81" s="987"/>
      <c r="BB81" s="987"/>
      <c r="BC81" s="987"/>
      <c r="BD81" s="988"/>
      <c r="BE81" s="226"/>
      <c r="BF81" s="226"/>
      <c r="BG81" s="226"/>
      <c r="BH81" s="226"/>
      <c r="BI81" s="226"/>
      <c r="BJ81" s="226"/>
      <c r="BK81" s="226"/>
      <c r="BL81" s="226"/>
      <c r="BM81" s="226"/>
      <c r="BN81" s="226"/>
      <c r="BO81" s="226"/>
      <c r="BP81" s="226"/>
      <c r="BQ81" s="223">
        <v>75</v>
      </c>
      <c r="BR81" s="228"/>
      <c r="BS81" s="960"/>
      <c r="BT81" s="961"/>
      <c r="BU81" s="961"/>
      <c r="BV81" s="961"/>
      <c r="BW81" s="961"/>
      <c r="BX81" s="961"/>
      <c r="BY81" s="961"/>
      <c r="BZ81" s="961"/>
      <c r="CA81" s="961"/>
      <c r="CB81" s="961"/>
      <c r="CC81" s="961"/>
      <c r="CD81" s="961"/>
      <c r="CE81" s="961"/>
      <c r="CF81" s="961"/>
      <c r="CG81" s="970"/>
      <c r="CH81" s="971"/>
      <c r="CI81" s="972"/>
      <c r="CJ81" s="972"/>
      <c r="CK81" s="972"/>
      <c r="CL81" s="973"/>
      <c r="CM81" s="971"/>
      <c r="CN81" s="972"/>
      <c r="CO81" s="972"/>
      <c r="CP81" s="972"/>
      <c r="CQ81" s="973"/>
      <c r="CR81" s="971"/>
      <c r="CS81" s="972"/>
      <c r="CT81" s="972"/>
      <c r="CU81" s="972"/>
      <c r="CV81" s="973"/>
      <c r="CW81" s="971"/>
      <c r="CX81" s="972"/>
      <c r="CY81" s="972"/>
      <c r="CZ81" s="972"/>
      <c r="DA81" s="973"/>
      <c r="DB81" s="971"/>
      <c r="DC81" s="972"/>
      <c r="DD81" s="972"/>
      <c r="DE81" s="972"/>
      <c r="DF81" s="973"/>
      <c r="DG81" s="971"/>
      <c r="DH81" s="972"/>
      <c r="DI81" s="972"/>
      <c r="DJ81" s="972"/>
      <c r="DK81" s="973"/>
      <c r="DL81" s="971"/>
      <c r="DM81" s="972"/>
      <c r="DN81" s="972"/>
      <c r="DO81" s="972"/>
      <c r="DP81" s="973"/>
      <c r="DQ81" s="971"/>
      <c r="DR81" s="972"/>
      <c r="DS81" s="972"/>
      <c r="DT81" s="972"/>
      <c r="DU81" s="973"/>
      <c r="DV81" s="960"/>
      <c r="DW81" s="961"/>
      <c r="DX81" s="961"/>
      <c r="DY81" s="961"/>
      <c r="DZ81" s="962"/>
      <c r="EA81" s="214"/>
    </row>
    <row r="82" spans="1:131" ht="26.25" customHeight="1" x14ac:dyDescent="0.2">
      <c r="A82" s="223">
        <v>15</v>
      </c>
      <c r="B82" s="989"/>
      <c r="C82" s="990"/>
      <c r="D82" s="990"/>
      <c r="E82" s="990"/>
      <c r="F82" s="990"/>
      <c r="G82" s="990"/>
      <c r="H82" s="990"/>
      <c r="I82" s="990"/>
      <c r="J82" s="990"/>
      <c r="K82" s="990"/>
      <c r="L82" s="990"/>
      <c r="M82" s="990"/>
      <c r="N82" s="990"/>
      <c r="O82" s="990"/>
      <c r="P82" s="991"/>
      <c r="Q82" s="992"/>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6"/>
      <c r="AT82" s="986"/>
      <c r="AU82" s="986"/>
      <c r="AV82" s="986"/>
      <c r="AW82" s="986"/>
      <c r="AX82" s="986"/>
      <c r="AY82" s="986"/>
      <c r="AZ82" s="987"/>
      <c r="BA82" s="987"/>
      <c r="BB82" s="987"/>
      <c r="BC82" s="987"/>
      <c r="BD82" s="988"/>
      <c r="BE82" s="226"/>
      <c r="BF82" s="226"/>
      <c r="BG82" s="226"/>
      <c r="BH82" s="226"/>
      <c r="BI82" s="226"/>
      <c r="BJ82" s="226"/>
      <c r="BK82" s="226"/>
      <c r="BL82" s="226"/>
      <c r="BM82" s="226"/>
      <c r="BN82" s="226"/>
      <c r="BO82" s="226"/>
      <c r="BP82" s="226"/>
      <c r="BQ82" s="223">
        <v>76</v>
      </c>
      <c r="BR82" s="228"/>
      <c r="BS82" s="960"/>
      <c r="BT82" s="961"/>
      <c r="BU82" s="961"/>
      <c r="BV82" s="961"/>
      <c r="BW82" s="961"/>
      <c r="BX82" s="961"/>
      <c r="BY82" s="961"/>
      <c r="BZ82" s="961"/>
      <c r="CA82" s="961"/>
      <c r="CB82" s="961"/>
      <c r="CC82" s="961"/>
      <c r="CD82" s="961"/>
      <c r="CE82" s="961"/>
      <c r="CF82" s="961"/>
      <c r="CG82" s="970"/>
      <c r="CH82" s="971"/>
      <c r="CI82" s="972"/>
      <c r="CJ82" s="972"/>
      <c r="CK82" s="972"/>
      <c r="CL82" s="973"/>
      <c r="CM82" s="971"/>
      <c r="CN82" s="972"/>
      <c r="CO82" s="972"/>
      <c r="CP82" s="972"/>
      <c r="CQ82" s="973"/>
      <c r="CR82" s="971"/>
      <c r="CS82" s="972"/>
      <c r="CT82" s="972"/>
      <c r="CU82" s="972"/>
      <c r="CV82" s="973"/>
      <c r="CW82" s="971"/>
      <c r="CX82" s="972"/>
      <c r="CY82" s="972"/>
      <c r="CZ82" s="972"/>
      <c r="DA82" s="973"/>
      <c r="DB82" s="971"/>
      <c r="DC82" s="972"/>
      <c r="DD82" s="972"/>
      <c r="DE82" s="972"/>
      <c r="DF82" s="973"/>
      <c r="DG82" s="971"/>
      <c r="DH82" s="972"/>
      <c r="DI82" s="972"/>
      <c r="DJ82" s="972"/>
      <c r="DK82" s="973"/>
      <c r="DL82" s="971"/>
      <c r="DM82" s="972"/>
      <c r="DN82" s="972"/>
      <c r="DO82" s="972"/>
      <c r="DP82" s="973"/>
      <c r="DQ82" s="971"/>
      <c r="DR82" s="972"/>
      <c r="DS82" s="972"/>
      <c r="DT82" s="972"/>
      <c r="DU82" s="973"/>
      <c r="DV82" s="960"/>
      <c r="DW82" s="961"/>
      <c r="DX82" s="961"/>
      <c r="DY82" s="961"/>
      <c r="DZ82" s="962"/>
      <c r="EA82" s="214"/>
    </row>
    <row r="83" spans="1:131" ht="26.25" customHeight="1" x14ac:dyDescent="0.2">
      <c r="A83" s="223">
        <v>16</v>
      </c>
      <c r="B83" s="989"/>
      <c r="C83" s="990"/>
      <c r="D83" s="990"/>
      <c r="E83" s="990"/>
      <c r="F83" s="990"/>
      <c r="G83" s="990"/>
      <c r="H83" s="990"/>
      <c r="I83" s="990"/>
      <c r="J83" s="990"/>
      <c r="K83" s="990"/>
      <c r="L83" s="990"/>
      <c r="M83" s="990"/>
      <c r="N83" s="990"/>
      <c r="O83" s="990"/>
      <c r="P83" s="991"/>
      <c r="Q83" s="992"/>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6"/>
      <c r="AT83" s="986"/>
      <c r="AU83" s="986"/>
      <c r="AV83" s="986"/>
      <c r="AW83" s="986"/>
      <c r="AX83" s="986"/>
      <c r="AY83" s="986"/>
      <c r="AZ83" s="987"/>
      <c r="BA83" s="987"/>
      <c r="BB83" s="987"/>
      <c r="BC83" s="987"/>
      <c r="BD83" s="988"/>
      <c r="BE83" s="226"/>
      <c r="BF83" s="226"/>
      <c r="BG83" s="226"/>
      <c r="BH83" s="226"/>
      <c r="BI83" s="226"/>
      <c r="BJ83" s="226"/>
      <c r="BK83" s="226"/>
      <c r="BL83" s="226"/>
      <c r="BM83" s="226"/>
      <c r="BN83" s="226"/>
      <c r="BO83" s="226"/>
      <c r="BP83" s="226"/>
      <c r="BQ83" s="223">
        <v>77</v>
      </c>
      <c r="BR83" s="228"/>
      <c r="BS83" s="960"/>
      <c r="BT83" s="961"/>
      <c r="BU83" s="961"/>
      <c r="BV83" s="961"/>
      <c r="BW83" s="961"/>
      <c r="BX83" s="961"/>
      <c r="BY83" s="961"/>
      <c r="BZ83" s="961"/>
      <c r="CA83" s="961"/>
      <c r="CB83" s="961"/>
      <c r="CC83" s="961"/>
      <c r="CD83" s="961"/>
      <c r="CE83" s="961"/>
      <c r="CF83" s="961"/>
      <c r="CG83" s="970"/>
      <c r="CH83" s="971"/>
      <c r="CI83" s="972"/>
      <c r="CJ83" s="972"/>
      <c r="CK83" s="972"/>
      <c r="CL83" s="973"/>
      <c r="CM83" s="971"/>
      <c r="CN83" s="972"/>
      <c r="CO83" s="972"/>
      <c r="CP83" s="972"/>
      <c r="CQ83" s="973"/>
      <c r="CR83" s="971"/>
      <c r="CS83" s="972"/>
      <c r="CT83" s="972"/>
      <c r="CU83" s="972"/>
      <c r="CV83" s="973"/>
      <c r="CW83" s="971"/>
      <c r="CX83" s="972"/>
      <c r="CY83" s="972"/>
      <c r="CZ83" s="972"/>
      <c r="DA83" s="973"/>
      <c r="DB83" s="971"/>
      <c r="DC83" s="972"/>
      <c r="DD83" s="972"/>
      <c r="DE83" s="972"/>
      <c r="DF83" s="973"/>
      <c r="DG83" s="971"/>
      <c r="DH83" s="972"/>
      <c r="DI83" s="972"/>
      <c r="DJ83" s="972"/>
      <c r="DK83" s="973"/>
      <c r="DL83" s="971"/>
      <c r="DM83" s="972"/>
      <c r="DN83" s="972"/>
      <c r="DO83" s="972"/>
      <c r="DP83" s="973"/>
      <c r="DQ83" s="971"/>
      <c r="DR83" s="972"/>
      <c r="DS83" s="972"/>
      <c r="DT83" s="972"/>
      <c r="DU83" s="973"/>
      <c r="DV83" s="960"/>
      <c r="DW83" s="961"/>
      <c r="DX83" s="961"/>
      <c r="DY83" s="961"/>
      <c r="DZ83" s="962"/>
      <c r="EA83" s="214"/>
    </row>
    <row r="84" spans="1:131" ht="26.25" customHeight="1" x14ac:dyDescent="0.2">
      <c r="A84" s="223">
        <v>17</v>
      </c>
      <c r="B84" s="989"/>
      <c r="C84" s="990"/>
      <c r="D84" s="990"/>
      <c r="E84" s="990"/>
      <c r="F84" s="990"/>
      <c r="G84" s="990"/>
      <c r="H84" s="990"/>
      <c r="I84" s="990"/>
      <c r="J84" s="990"/>
      <c r="K84" s="990"/>
      <c r="L84" s="990"/>
      <c r="M84" s="990"/>
      <c r="N84" s="990"/>
      <c r="O84" s="990"/>
      <c r="P84" s="991"/>
      <c r="Q84" s="992"/>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6"/>
      <c r="AT84" s="986"/>
      <c r="AU84" s="986"/>
      <c r="AV84" s="986"/>
      <c r="AW84" s="986"/>
      <c r="AX84" s="986"/>
      <c r="AY84" s="986"/>
      <c r="AZ84" s="987"/>
      <c r="BA84" s="987"/>
      <c r="BB84" s="987"/>
      <c r="BC84" s="987"/>
      <c r="BD84" s="988"/>
      <c r="BE84" s="226"/>
      <c r="BF84" s="226"/>
      <c r="BG84" s="226"/>
      <c r="BH84" s="226"/>
      <c r="BI84" s="226"/>
      <c r="BJ84" s="226"/>
      <c r="BK84" s="226"/>
      <c r="BL84" s="226"/>
      <c r="BM84" s="226"/>
      <c r="BN84" s="226"/>
      <c r="BO84" s="226"/>
      <c r="BP84" s="226"/>
      <c r="BQ84" s="223">
        <v>78</v>
      </c>
      <c r="BR84" s="228"/>
      <c r="BS84" s="960"/>
      <c r="BT84" s="961"/>
      <c r="BU84" s="961"/>
      <c r="BV84" s="961"/>
      <c r="BW84" s="961"/>
      <c r="BX84" s="961"/>
      <c r="BY84" s="961"/>
      <c r="BZ84" s="961"/>
      <c r="CA84" s="961"/>
      <c r="CB84" s="961"/>
      <c r="CC84" s="961"/>
      <c r="CD84" s="961"/>
      <c r="CE84" s="961"/>
      <c r="CF84" s="961"/>
      <c r="CG84" s="970"/>
      <c r="CH84" s="971"/>
      <c r="CI84" s="972"/>
      <c r="CJ84" s="972"/>
      <c r="CK84" s="972"/>
      <c r="CL84" s="973"/>
      <c r="CM84" s="971"/>
      <c r="CN84" s="972"/>
      <c r="CO84" s="972"/>
      <c r="CP84" s="972"/>
      <c r="CQ84" s="973"/>
      <c r="CR84" s="971"/>
      <c r="CS84" s="972"/>
      <c r="CT84" s="972"/>
      <c r="CU84" s="972"/>
      <c r="CV84" s="973"/>
      <c r="CW84" s="971"/>
      <c r="CX84" s="972"/>
      <c r="CY84" s="972"/>
      <c r="CZ84" s="972"/>
      <c r="DA84" s="973"/>
      <c r="DB84" s="971"/>
      <c r="DC84" s="972"/>
      <c r="DD84" s="972"/>
      <c r="DE84" s="972"/>
      <c r="DF84" s="973"/>
      <c r="DG84" s="971"/>
      <c r="DH84" s="972"/>
      <c r="DI84" s="972"/>
      <c r="DJ84" s="972"/>
      <c r="DK84" s="973"/>
      <c r="DL84" s="971"/>
      <c r="DM84" s="972"/>
      <c r="DN84" s="972"/>
      <c r="DO84" s="972"/>
      <c r="DP84" s="973"/>
      <c r="DQ84" s="971"/>
      <c r="DR84" s="972"/>
      <c r="DS84" s="972"/>
      <c r="DT84" s="972"/>
      <c r="DU84" s="973"/>
      <c r="DV84" s="960"/>
      <c r="DW84" s="961"/>
      <c r="DX84" s="961"/>
      <c r="DY84" s="961"/>
      <c r="DZ84" s="962"/>
      <c r="EA84" s="214"/>
    </row>
    <row r="85" spans="1:131" ht="26.25" customHeight="1" x14ac:dyDescent="0.2">
      <c r="A85" s="223">
        <v>18</v>
      </c>
      <c r="B85" s="989"/>
      <c r="C85" s="990"/>
      <c r="D85" s="990"/>
      <c r="E85" s="990"/>
      <c r="F85" s="990"/>
      <c r="G85" s="990"/>
      <c r="H85" s="990"/>
      <c r="I85" s="990"/>
      <c r="J85" s="990"/>
      <c r="K85" s="990"/>
      <c r="L85" s="990"/>
      <c r="M85" s="990"/>
      <c r="N85" s="990"/>
      <c r="O85" s="990"/>
      <c r="P85" s="991"/>
      <c r="Q85" s="992"/>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6"/>
      <c r="AT85" s="986"/>
      <c r="AU85" s="986"/>
      <c r="AV85" s="986"/>
      <c r="AW85" s="986"/>
      <c r="AX85" s="986"/>
      <c r="AY85" s="986"/>
      <c r="AZ85" s="987"/>
      <c r="BA85" s="987"/>
      <c r="BB85" s="987"/>
      <c r="BC85" s="987"/>
      <c r="BD85" s="988"/>
      <c r="BE85" s="226"/>
      <c r="BF85" s="226"/>
      <c r="BG85" s="226"/>
      <c r="BH85" s="226"/>
      <c r="BI85" s="226"/>
      <c r="BJ85" s="226"/>
      <c r="BK85" s="226"/>
      <c r="BL85" s="226"/>
      <c r="BM85" s="226"/>
      <c r="BN85" s="226"/>
      <c r="BO85" s="226"/>
      <c r="BP85" s="226"/>
      <c r="BQ85" s="223">
        <v>79</v>
      </c>
      <c r="BR85" s="228"/>
      <c r="BS85" s="960"/>
      <c r="BT85" s="961"/>
      <c r="BU85" s="961"/>
      <c r="BV85" s="961"/>
      <c r="BW85" s="961"/>
      <c r="BX85" s="961"/>
      <c r="BY85" s="961"/>
      <c r="BZ85" s="961"/>
      <c r="CA85" s="961"/>
      <c r="CB85" s="961"/>
      <c r="CC85" s="961"/>
      <c r="CD85" s="961"/>
      <c r="CE85" s="961"/>
      <c r="CF85" s="961"/>
      <c r="CG85" s="970"/>
      <c r="CH85" s="971"/>
      <c r="CI85" s="972"/>
      <c r="CJ85" s="972"/>
      <c r="CK85" s="972"/>
      <c r="CL85" s="973"/>
      <c r="CM85" s="971"/>
      <c r="CN85" s="972"/>
      <c r="CO85" s="972"/>
      <c r="CP85" s="972"/>
      <c r="CQ85" s="973"/>
      <c r="CR85" s="971"/>
      <c r="CS85" s="972"/>
      <c r="CT85" s="972"/>
      <c r="CU85" s="972"/>
      <c r="CV85" s="973"/>
      <c r="CW85" s="971"/>
      <c r="CX85" s="972"/>
      <c r="CY85" s="972"/>
      <c r="CZ85" s="972"/>
      <c r="DA85" s="973"/>
      <c r="DB85" s="971"/>
      <c r="DC85" s="972"/>
      <c r="DD85" s="972"/>
      <c r="DE85" s="972"/>
      <c r="DF85" s="973"/>
      <c r="DG85" s="971"/>
      <c r="DH85" s="972"/>
      <c r="DI85" s="972"/>
      <c r="DJ85" s="972"/>
      <c r="DK85" s="973"/>
      <c r="DL85" s="971"/>
      <c r="DM85" s="972"/>
      <c r="DN85" s="972"/>
      <c r="DO85" s="972"/>
      <c r="DP85" s="973"/>
      <c r="DQ85" s="971"/>
      <c r="DR85" s="972"/>
      <c r="DS85" s="972"/>
      <c r="DT85" s="972"/>
      <c r="DU85" s="973"/>
      <c r="DV85" s="960"/>
      <c r="DW85" s="961"/>
      <c r="DX85" s="961"/>
      <c r="DY85" s="961"/>
      <c r="DZ85" s="962"/>
      <c r="EA85" s="214"/>
    </row>
    <row r="86" spans="1:131" ht="26.25" customHeight="1" x14ac:dyDescent="0.2">
      <c r="A86" s="223">
        <v>19</v>
      </c>
      <c r="B86" s="989"/>
      <c r="C86" s="990"/>
      <c r="D86" s="990"/>
      <c r="E86" s="990"/>
      <c r="F86" s="990"/>
      <c r="G86" s="990"/>
      <c r="H86" s="990"/>
      <c r="I86" s="990"/>
      <c r="J86" s="990"/>
      <c r="K86" s="990"/>
      <c r="L86" s="990"/>
      <c r="M86" s="990"/>
      <c r="N86" s="990"/>
      <c r="O86" s="990"/>
      <c r="P86" s="991"/>
      <c r="Q86" s="992"/>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6"/>
      <c r="AT86" s="986"/>
      <c r="AU86" s="986"/>
      <c r="AV86" s="986"/>
      <c r="AW86" s="986"/>
      <c r="AX86" s="986"/>
      <c r="AY86" s="986"/>
      <c r="AZ86" s="987"/>
      <c r="BA86" s="987"/>
      <c r="BB86" s="987"/>
      <c r="BC86" s="987"/>
      <c r="BD86" s="988"/>
      <c r="BE86" s="226"/>
      <c r="BF86" s="226"/>
      <c r="BG86" s="226"/>
      <c r="BH86" s="226"/>
      <c r="BI86" s="226"/>
      <c r="BJ86" s="226"/>
      <c r="BK86" s="226"/>
      <c r="BL86" s="226"/>
      <c r="BM86" s="226"/>
      <c r="BN86" s="226"/>
      <c r="BO86" s="226"/>
      <c r="BP86" s="226"/>
      <c r="BQ86" s="223">
        <v>80</v>
      </c>
      <c r="BR86" s="228"/>
      <c r="BS86" s="960"/>
      <c r="BT86" s="961"/>
      <c r="BU86" s="961"/>
      <c r="BV86" s="961"/>
      <c r="BW86" s="961"/>
      <c r="BX86" s="961"/>
      <c r="BY86" s="961"/>
      <c r="BZ86" s="961"/>
      <c r="CA86" s="961"/>
      <c r="CB86" s="961"/>
      <c r="CC86" s="961"/>
      <c r="CD86" s="961"/>
      <c r="CE86" s="961"/>
      <c r="CF86" s="961"/>
      <c r="CG86" s="970"/>
      <c r="CH86" s="971"/>
      <c r="CI86" s="972"/>
      <c r="CJ86" s="972"/>
      <c r="CK86" s="972"/>
      <c r="CL86" s="973"/>
      <c r="CM86" s="971"/>
      <c r="CN86" s="972"/>
      <c r="CO86" s="972"/>
      <c r="CP86" s="972"/>
      <c r="CQ86" s="973"/>
      <c r="CR86" s="971"/>
      <c r="CS86" s="972"/>
      <c r="CT86" s="972"/>
      <c r="CU86" s="972"/>
      <c r="CV86" s="973"/>
      <c r="CW86" s="971"/>
      <c r="CX86" s="972"/>
      <c r="CY86" s="972"/>
      <c r="CZ86" s="972"/>
      <c r="DA86" s="973"/>
      <c r="DB86" s="971"/>
      <c r="DC86" s="972"/>
      <c r="DD86" s="972"/>
      <c r="DE86" s="972"/>
      <c r="DF86" s="973"/>
      <c r="DG86" s="971"/>
      <c r="DH86" s="972"/>
      <c r="DI86" s="972"/>
      <c r="DJ86" s="972"/>
      <c r="DK86" s="973"/>
      <c r="DL86" s="971"/>
      <c r="DM86" s="972"/>
      <c r="DN86" s="972"/>
      <c r="DO86" s="972"/>
      <c r="DP86" s="973"/>
      <c r="DQ86" s="971"/>
      <c r="DR86" s="972"/>
      <c r="DS86" s="972"/>
      <c r="DT86" s="972"/>
      <c r="DU86" s="973"/>
      <c r="DV86" s="960"/>
      <c r="DW86" s="961"/>
      <c r="DX86" s="961"/>
      <c r="DY86" s="961"/>
      <c r="DZ86" s="962"/>
      <c r="EA86" s="214"/>
    </row>
    <row r="87" spans="1:131" ht="26.25" customHeight="1" x14ac:dyDescent="0.2">
      <c r="A87" s="229">
        <v>20</v>
      </c>
      <c r="B87" s="979"/>
      <c r="C87" s="980"/>
      <c r="D87" s="980"/>
      <c r="E87" s="980"/>
      <c r="F87" s="980"/>
      <c r="G87" s="980"/>
      <c r="H87" s="980"/>
      <c r="I87" s="980"/>
      <c r="J87" s="980"/>
      <c r="K87" s="980"/>
      <c r="L87" s="980"/>
      <c r="M87" s="980"/>
      <c r="N87" s="980"/>
      <c r="O87" s="980"/>
      <c r="P87" s="981"/>
      <c r="Q87" s="982"/>
      <c r="R87" s="983"/>
      <c r="S87" s="983"/>
      <c r="T87" s="983"/>
      <c r="U87" s="983"/>
      <c r="V87" s="983"/>
      <c r="W87" s="983"/>
      <c r="X87" s="983"/>
      <c r="Y87" s="983"/>
      <c r="Z87" s="983"/>
      <c r="AA87" s="983"/>
      <c r="AB87" s="983"/>
      <c r="AC87" s="983"/>
      <c r="AD87" s="983"/>
      <c r="AE87" s="983"/>
      <c r="AF87" s="983"/>
      <c r="AG87" s="983"/>
      <c r="AH87" s="983"/>
      <c r="AI87" s="983"/>
      <c r="AJ87" s="983"/>
      <c r="AK87" s="983"/>
      <c r="AL87" s="983"/>
      <c r="AM87" s="983"/>
      <c r="AN87" s="983"/>
      <c r="AO87" s="983"/>
      <c r="AP87" s="983"/>
      <c r="AQ87" s="983"/>
      <c r="AR87" s="983"/>
      <c r="AS87" s="983"/>
      <c r="AT87" s="983"/>
      <c r="AU87" s="983"/>
      <c r="AV87" s="983"/>
      <c r="AW87" s="983"/>
      <c r="AX87" s="983"/>
      <c r="AY87" s="983"/>
      <c r="AZ87" s="984"/>
      <c r="BA87" s="984"/>
      <c r="BB87" s="984"/>
      <c r="BC87" s="984"/>
      <c r="BD87" s="985"/>
      <c r="BE87" s="226"/>
      <c r="BF87" s="226"/>
      <c r="BG87" s="226"/>
      <c r="BH87" s="226"/>
      <c r="BI87" s="226"/>
      <c r="BJ87" s="226"/>
      <c r="BK87" s="226"/>
      <c r="BL87" s="226"/>
      <c r="BM87" s="226"/>
      <c r="BN87" s="226"/>
      <c r="BO87" s="226"/>
      <c r="BP87" s="226"/>
      <c r="BQ87" s="223">
        <v>81</v>
      </c>
      <c r="BR87" s="228"/>
      <c r="BS87" s="960"/>
      <c r="BT87" s="961"/>
      <c r="BU87" s="961"/>
      <c r="BV87" s="961"/>
      <c r="BW87" s="961"/>
      <c r="BX87" s="961"/>
      <c r="BY87" s="961"/>
      <c r="BZ87" s="961"/>
      <c r="CA87" s="961"/>
      <c r="CB87" s="961"/>
      <c r="CC87" s="961"/>
      <c r="CD87" s="961"/>
      <c r="CE87" s="961"/>
      <c r="CF87" s="961"/>
      <c r="CG87" s="970"/>
      <c r="CH87" s="971"/>
      <c r="CI87" s="972"/>
      <c r="CJ87" s="972"/>
      <c r="CK87" s="972"/>
      <c r="CL87" s="973"/>
      <c r="CM87" s="971"/>
      <c r="CN87" s="972"/>
      <c r="CO87" s="972"/>
      <c r="CP87" s="972"/>
      <c r="CQ87" s="973"/>
      <c r="CR87" s="971"/>
      <c r="CS87" s="972"/>
      <c r="CT87" s="972"/>
      <c r="CU87" s="972"/>
      <c r="CV87" s="973"/>
      <c r="CW87" s="971"/>
      <c r="CX87" s="972"/>
      <c r="CY87" s="972"/>
      <c r="CZ87" s="972"/>
      <c r="DA87" s="973"/>
      <c r="DB87" s="971"/>
      <c r="DC87" s="972"/>
      <c r="DD87" s="972"/>
      <c r="DE87" s="972"/>
      <c r="DF87" s="973"/>
      <c r="DG87" s="971"/>
      <c r="DH87" s="972"/>
      <c r="DI87" s="972"/>
      <c r="DJ87" s="972"/>
      <c r="DK87" s="973"/>
      <c r="DL87" s="971"/>
      <c r="DM87" s="972"/>
      <c r="DN87" s="972"/>
      <c r="DO87" s="972"/>
      <c r="DP87" s="973"/>
      <c r="DQ87" s="971"/>
      <c r="DR87" s="972"/>
      <c r="DS87" s="972"/>
      <c r="DT87" s="972"/>
      <c r="DU87" s="973"/>
      <c r="DV87" s="960"/>
      <c r="DW87" s="961"/>
      <c r="DX87" s="961"/>
      <c r="DY87" s="961"/>
      <c r="DZ87" s="962"/>
      <c r="EA87" s="214"/>
    </row>
    <row r="88" spans="1:131" ht="26.25" customHeight="1" thickBot="1" x14ac:dyDescent="0.25">
      <c r="A88" s="225" t="s">
        <v>392</v>
      </c>
      <c r="B88" s="952" t="s">
        <v>426</v>
      </c>
      <c r="C88" s="953"/>
      <c r="D88" s="953"/>
      <c r="E88" s="953"/>
      <c r="F88" s="953"/>
      <c r="G88" s="953"/>
      <c r="H88" s="953"/>
      <c r="I88" s="953"/>
      <c r="J88" s="953"/>
      <c r="K88" s="953"/>
      <c r="L88" s="953"/>
      <c r="M88" s="953"/>
      <c r="N88" s="953"/>
      <c r="O88" s="953"/>
      <c r="P88" s="963"/>
      <c r="Q88" s="977"/>
      <c r="R88" s="978"/>
      <c r="S88" s="978"/>
      <c r="T88" s="978"/>
      <c r="U88" s="978"/>
      <c r="V88" s="978"/>
      <c r="W88" s="978"/>
      <c r="X88" s="978"/>
      <c r="Y88" s="978"/>
      <c r="Z88" s="978"/>
      <c r="AA88" s="978"/>
      <c r="AB88" s="978"/>
      <c r="AC88" s="978"/>
      <c r="AD88" s="978"/>
      <c r="AE88" s="978"/>
      <c r="AF88" s="974">
        <v>15587</v>
      </c>
      <c r="AG88" s="974"/>
      <c r="AH88" s="974"/>
      <c r="AI88" s="974"/>
      <c r="AJ88" s="974"/>
      <c r="AK88" s="978"/>
      <c r="AL88" s="978"/>
      <c r="AM88" s="978"/>
      <c r="AN88" s="978"/>
      <c r="AO88" s="978"/>
      <c r="AP88" s="974">
        <v>4731</v>
      </c>
      <c r="AQ88" s="974"/>
      <c r="AR88" s="974"/>
      <c r="AS88" s="974"/>
      <c r="AT88" s="974"/>
      <c r="AU88" s="974">
        <v>112</v>
      </c>
      <c r="AV88" s="974"/>
      <c r="AW88" s="974"/>
      <c r="AX88" s="974"/>
      <c r="AY88" s="974"/>
      <c r="AZ88" s="975"/>
      <c r="BA88" s="975"/>
      <c r="BB88" s="975"/>
      <c r="BC88" s="975"/>
      <c r="BD88" s="976"/>
      <c r="BE88" s="226"/>
      <c r="BF88" s="226"/>
      <c r="BG88" s="226"/>
      <c r="BH88" s="226"/>
      <c r="BI88" s="226"/>
      <c r="BJ88" s="226"/>
      <c r="BK88" s="226"/>
      <c r="BL88" s="226"/>
      <c r="BM88" s="226"/>
      <c r="BN88" s="226"/>
      <c r="BO88" s="226"/>
      <c r="BP88" s="226"/>
      <c r="BQ88" s="223">
        <v>82</v>
      </c>
      <c r="BR88" s="228"/>
      <c r="BS88" s="960"/>
      <c r="BT88" s="961"/>
      <c r="BU88" s="961"/>
      <c r="BV88" s="961"/>
      <c r="BW88" s="961"/>
      <c r="BX88" s="961"/>
      <c r="BY88" s="961"/>
      <c r="BZ88" s="961"/>
      <c r="CA88" s="961"/>
      <c r="CB88" s="961"/>
      <c r="CC88" s="961"/>
      <c r="CD88" s="961"/>
      <c r="CE88" s="961"/>
      <c r="CF88" s="961"/>
      <c r="CG88" s="970"/>
      <c r="CH88" s="971"/>
      <c r="CI88" s="972"/>
      <c r="CJ88" s="972"/>
      <c r="CK88" s="972"/>
      <c r="CL88" s="973"/>
      <c r="CM88" s="971"/>
      <c r="CN88" s="972"/>
      <c r="CO88" s="972"/>
      <c r="CP88" s="972"/>
      <c r="CQ88" s="973"/>
      <c r="CR88" s="971"/>
      <c r="CS88" s="972"/>
      <c r="CT88" s="972"/>
      <c r="CU88" s="972"/>
      <c r="CV88" s="973"/>
      <c r="CW88" s="971"/>
      <c r="CX88" s="972"/>
      <c r="CY88" s="972"/>
      <c r="CZ88" s="972"/>
      <c r="DA88" s="973"/>
      <c r="DB88" s="971"/>
      <c r="DC88" s="972"/>
      <c r="DD88" s="972"/>
      <c r="DE88" s="972"/>
      <c r="DF88" s="973"/>
      <c r="DG88" s="971"/>
      <c r="DH88" s="972"/>
      <c r="DI88" s="972"/>
      <c r="DJ88" s="972"/>
      <c r="DK88" s="973"/>
      <c r="DL88" s="971"/>
      <c r="DM88" s="972"/>
      <c r="DN88" s="972"/>
      <c r="DO88" s="972"/>
      <c r="DP88" s="973"/>
      <c r="DQ88" s="971"/>
      <c r="DR88" s="972"/>
      <c r="DS88" s="972"/>
      <c r="DT88" s="972"/>
      <c r="DU88" s="973"/>
      <c r="DV88" s="960"/>
      <c r="DW88" s="961"/>
      <c r="DX88" s="961"/>
      <c r="DY88" s="961"/>
      <c r="DZ88" s="962"/>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0"/>
      <c r="BT89" s="961"/>
      <c r="BU89" s="961"/>
      <c r="BV89" s="961"/>
      <c r="BW89" s="961"/>
      <c r="BX89" s="961"/>
      <c r="BY89" s="961"/>
      <c r="BZ89" s="961"/>
      <c r="CA89" s="961"/>
      <c r="CB89" s="961"/>
      <c r="CC89" s="961"/>
      <c r="CD89" s="961"/>
      <c r="CE89" s="961"/>
      <c r="CF89" s="961"/>
      <c r="CG89" s="970"/>
      <c r="CH89" s="971"/>
      <c r="CI89" s="972"/>
      <c r="CJ89" s="972"/>
      <c r="CK89" s="972"/>
      <c r="CL89" s="973"/>
      <c r="CM89" s="971"/>
      <c r="CN89" s="972"/>
      <c r="CO89" s="972"/>
      <c r="CP89" s="972"/>
      <c r="CQ89" s="973"/>
      <c r="CR89" s="971"/>
      <c r="CS89" s="972"/>
      <c r="CT89" s="972"/>
      <c r="CU89" s="972"/>
      <c r="CV89" s="973"/>
      <c r="CW89" s="971"/>
      <c r="CX89" s="972"/>
      <c r="CY89" s="972"/>
      <c r="CZ89" s="972"/>
      <c r="DA89" s="973"/>
      <c r="DB89" s="971"/>
      <c r="DC89" s="972"/>
      <c r="DD89" s="972"/>
      <c r="DE89" s="972"/>
      <c r="DF89" s="973"/>
      <c r="DG89" s="971"/>
      <c r="DH89" s="972"/>
      <c r="DI89" s="972"/>
      <c r="DJ89" s="972"/>
      <c r="DK89" s="973"/>
      <c r="DL89" s="971"/>
      <c r="DM89" s="972"/>
      <c r="DN89" s="972"/>
      <c r="DO89" s="972"/>
      <c r="DP89" s="973"/>
      <c r="DQ89" s="971"/>
      <c r="DR89" s="972"/>
      <c r="DS89" s="972"/>
      <c r="DT89" s="972"/>
      <c r="DU89" s="973"/>
      <c r="DV89" s="960"/>
      <c r="DW89" s="961"/>
      <c r="DX89" s="961"/>
      <c r="DY89" s="961"/>
      <c r="DZ89" s="962"/>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0"/>
      <c r="BT90" s="961"/>
      <c r="BU90" s="961"/>
      <c r="BV90" s="961"/>
      <c r="BW90" s="961"/>
      <c r="BX90" s="961"/>
      <c r="BY90" s="961"/>
      <c r="BZ90" s="961"/>
      <c r="CA90" s="961"/>
      <c r="CB90" s="961"/>
      <c r="CC90" s="961"/>
      <c r="CD90" s="961"/>
      <c r="CE90" s="961"/>
      <c r="CF90" s="961"/>
      <c r="CG90" s="970"/>
      <c r="CH90" s="971"/>
      <c r="CI90" s="972"/>
      <c r="CJ90" s="972"/>
      <c r="CK90" s="972"/>
      <c r="CL90" s="973"/>
      <c r="CM90" s="971"/>
      <c r="CN90" s="972"/>
      <c r="CO90" s="972"/>
      <c r="CP90" s="972"/>
      <c r="CQ90" s="973"/>
      <c r="CR90" s="971"/>
      <c r="CS90" s="972"/>
      <c r="CT90" s="972"/>
      <c r="CU90" s="972"/>
      <c r="CV90" s="973"/>
      <c r="CW90" s="971"/>
      <c r="CX90" s="972"/>
      <c r="CY90" s="972"/>
      <c r="CZ90" s="972"/>
      <c r="DA90" s="973"/>
      <c r="DB90" s="971"/>
      <c r="DC90" s="972"/>
      <c r="DD90" s="972"/>
      <c r="DE90" s="972"/>
      <c r="DF90" s="973"/>
      <c r="DG90" s="971"/>
      <c r="DH90" s="972"/>
      <c r="DI90" s="972"/>
      <c r="DJ90" s="972"/>
      <c r="DK90" s="973"/>
      <c r="DL90" s="971"/>
      <c r="DM90" s="972"/>
      <c r="DN90" s="972"/>
      <c r="DO90" s="972"/>
      <c r="DP90" s="973"/>
      <c r="DQ90" s="971"/>
      <c r="DR90" s="972"/>
      <c r="DS90" s="972"/>
      <c r="DT90" s="972"/>
      <c r="DU90" s="973"/>
      <c r="DV90" s="960"/>
      <c r="DW90" s="961"/>
      <c r="DX90" s="961"/>
      <c r="DY90" s="961"/>
      <c r="DZ90" s="962"/>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0"/>
      <c r="BT91" s="961"/>
      <c r="BU91" s="961"/>
      <c r="BV91" s="961"/>
      <c r="BW91" s="961"/>
      <c r="BX91" s="961"/>
      <c r="BY91" s="961"/>
      <c r="BZ91" s="961"/>
      <c r="CA91" s="961"/>
      <c r="CB91" s="961"/>
      <c r="CC91" s="961"/>
      <c r="CD91" s="961"/>
      <c r="CE91" s="961"/>
      <c r="CF91" s="961"/>
      <c r="CG91" s="970"/>
      <c r="CH91" s="971"/>
      <c r="CI91" s="972"/>
      <c r="CJ91" s="972"/>
      <c r="CK91" s="972"/>
      <c r="CL91" s="973"/>
      <c r="CM91" s="971"/>
      <c r="CN91" s="972"/>
      <c r="CO91" s="972"/>
      <c r="CP91" s="972"/>
      <c r="CQ91" s="973"/>
      <c r="CR91" s="971"/>
      <c r="CS91" s="972"/>
      <c r="CT91" s="972"/>
      <c r="CU91" s="972"/>
      <c r="CV91" s="973"/>
      <c r="CW91" s="971"/>
      <c r="CX91" s="972"/>
      <c r="CY91" s="972"/>
      <c r="CZ91" s="972"/>
      <c r="DA91" s="973"/>
      <c r="DB91" s="971"/>
      <c r="DC91" s="972"/>
      <c r="DD91" s="972"/>
      <c r="DE91" s="972"/>
      <c r="DF91" s="973"/>
      <c r="DG91" s="971"/>
      <c r="DH91" s="972"/>
      <c r="DI91" s="972"/>
      <c r="DJ91" s="972"/>
      <c r="DK91" s="973"/>
      <c r="DL91" s="971"/>
      <c r="DM91" s="972"/>
      <c r="DN91" s="972"/>
      <c r="DO91" s="972"/>
      <c r="DP91" s="973"/>
      <c r="DQ91" s="971"/>
      <c r="DR91" s="972"/>
      <c r="DS91" s="972"/>
      <c r="DT91" s="972"/>
      <c r="DU91" s="973"/>
      <c r="DV91" s="960"/>
      <c r="DW91" s="961"/>
      <c r="DX91" s="961"/>
      <c r="DY91" s="961"/>
      <c r="DZ91" s="962"/>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0"/>
      <c r="BT92" s="961"/>
      <c r="BU92" s="961"/>
      <c r="BV92" s="961"/>
      <c r="BW92" s="961"/>
      <c r="BX92" s="961"/>
      <c r="BY92" s="961"/>
      <c r="BZ92" s="961"/>
      <c r="CA92" s="961"/>
      <c r="CB92" s="961"/>
      <c r="CC92" s="961"/>
      <c r="CD92" s="961"/>
      <c r="CE92" s="961"/>
      <c r="CF92" s="961"/>
      <c r="CG92" s="970"/>
      <c r="CH92" s="971"/>
      <c r="CI92" s="972"/>
      <c r="CJ92" s="972"/>
      <c r="CK92" s="972"/>
      <c r="CL92" s="973"/>
      <c r="CM92" s="971"/>
      <c r="CN92" s="972"/>
      <c r="CO92" s="972"/>
      <c r="CP92" s="972"/>
      <c r="CQ92" s="973"/>
      <c r="CR92" s="971"/>
      <c r="CS92" s="972"/>
      <c r="CT92" s="972"/>
      <c r="CU92" s="972"/>
      <c r="CV92" s="973"/>
      <c r="CW92" s="971"/>
      <c r="CX92" s="972"/>
      <c r="CY92" s="972"/>
      <c r="CZ92" s="972"/>
      <c r="DA92" s="973"/>
      <c r="DB92" s="971"/>
      <c r="DC92" s="972"/>
      <c r="DD92" s="972"/>
      <c r="DE92" s="972"/>
      <c r="DF92" s="973"/>
      <c r="DG92" s="971"/>
      <c r="DH92" s="972"/>
      <c r="DI92" s="972"/>
      <c r="DJ92" s="972"/>
      <c r="DK92" s="973"/>
      <c r="DL92" s="971"/>
      <c r="DM92" s="972"/>
      <c r="DN92" s="972"/>
      <c r="DO92" s="972"/>
      <c r="DP92" s="973"/>
      <c r="DQ92" s="971"/>
      <c r="DR92" s="972"/>
      <c r="DS92" s="972"/>
      <c r="DT92" s="972"/>
      <c r="DU92" s="973"/>
      <c r="DV92" s="960"/>
      <c r="DW92" s="961"/>
      <c r="DX92" s="961"/>
      <c r="DY92" s="961"/>
      <c r="DZ92" s="962"/>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0"/>
      <c r="BT93" s="961"/>
      <c r="BU93" s="961"/>
      <c r="BV93" s="961"/>
      <c r="BW93" s="961"/>
      <c r="BX93" s="961"/>
      <c r="BY93" s="961"/>
      <c r="BZ93" s="961"/>
      <c r="CA93" s="961"/>
      <c r="CB93" s="961"/>
      <c r="CC93" s="961"/>
      <c r="CD93" s="961"/>
      <c r="CE93" s="961"/>
      <c r="CF93" s="961"/>
      <c r="CG93" s="970"/>
      <c r="CH93" s="971"/>
      <c r="CI93" s="972"/>
      <c r="CJ93" s="972"/>
      <c r="CK93" s="972"/>
      <c r="CL93" s="973"/>
      <c r="CM93" s="971"/>
      <c r="CN93" s="972"/>
      <c r="CO93" s="972"/>
      <c r="CP93" s="972"/>
      <c r="CQ93" s="973"/>
      <c r="CR93" s="971"/>
      <c r="CS93" s="972"/>
      <c r="CT93" s="972"/>
      <c r="CU93" s="972"/>
      <c r="CV93" s="973"/>
      <c r="CW93" s="971"/>
      <c r="CX93" s="972"/>
      <c r="CY93" s="972"/>
      <c r="CZ93" s="972"/>
      <c r="DA93" s="973"/>
      <c r="DB93" s="971"/>
      <c r="DC93" s="972"/>
      <c r="DD93" s="972"/>
      <c r="DE93" s="972"/>
      <c r="DF93" s="973"/>
      <c r="DG93" s="971"/>
      <c r="DH93" s="972"/>
      <c r="DI93" s="972"/>
      <c r="DJ93" s="972"/>
      <c r="DK93" s="973"/>
      <c r="DL93" s="971"/>
      <c r="DM93" s="972"/>
      <c r="DN93" s="972"/>
      <c r="DO93" s="972"/>
      <c r="DP93" s="973"/>
      <c r="DQ93" s="971"/>
      <c r="DR93" s="972"/>
      <c r="DS93" s="972"/>
      <c r="DT93" s="972"/>
      <c r="DU93" s="973"/>
      <c r="DV93" s="960"/>
      <c r="DW93" s="961"/>
      <c r="DX93" s="961"/>
      <c r="DY93" s="961"/>
      <c r="DZ93" s="962"/>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0"/>
      <c r="BT94" s="961"/>
      <c r="BU94" s="961"/>
      <c r="BV94" s="961"/>
      <c r="BW94" s="961"/>
      <c r="BX94" s="961"/>
      <c r="BY94" s="961"/>
      <c r="BZ94" s="961"/>
      <c r="CA94" s="961"/>
      <c r="CB94" s="961"/>
      <c r="CC94" s="961"/>
      <c r="CD94" s="961"/>
      <c r="CE94" s="961"/>
      <c r="CF94" s="961"/>
      <c r="CG94" s="970"/>
      <c r="CH94" s="971"/>
      <c r="CI94" s="972"/>
      <c r="CJ94" s="972"/>
      <c r="CK94" s="972"/>
      <c r="CL94" s="973"/>
      <c r="CM94" s="971"/>
      <c r="CN94" s="972"/>
      <c r="CO94" s="972"/>
      <c r="CP94" s="972"/>
      <c r="CQ94" s="973"/>
      <c r="CR94" s="971"/>
      <c r="CS94" s="972"/>
      <c r="CT94" s="972"/>
      <c r="CU94" s="972"/>
      <c r="CV94" s="973"/>
      <c r="CW94" s="971"/>
      <c r="CX94" s="972"/>
      <c r="CY94" s="972"/>
      <c r="CZ94" s="972"/>
      <c r="DA94" s="973"/>
      <c r="DB94" s="971"/>
      <c r="DC94" s="972"/>
      <c r="DD94" s="972"/>
      <c r="DE94" s="972"/>
      <c r="DF94" s="973"/>
      <c r="DG94" s="971"/>
      <c r="DH94" s="972"/>
      <c r="DI94" s="972"/>
      <c r="DJ94" s="972"/>
      <c r="DK94" s="973"/>
      <c r="DL94" s="971"/>
      <c r="DM94" s="972"/>
      <c r="DN94" s="972"/>
      <c r="DO94" s="972"/>
      <c r="DP94" s="973"/>
      <c r="DQ94" s="971"/>
      <c r="DR94" s="972"/>
      <c r="DS94" s="972"/>
      <c r="DT94" s="972"/>
      <c r="DU94" s="973"/>
      <c r="DV94" s="960"/>
      <c r="DW94" s="961"/>
      <c r="DX94" s="961"/>
      <c r="DY94" s="961"/>
      <c r="DZ94" s="962"/>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0"/>
      <c r="BT95" s="961"/>
      <c r="BU95" s="961"/>
      <c r="BV95" s="961"/>
      <c r="BW95" s="961"/>
      <c r="BX95" s="961"/>
      <c r="BY95" s="961"/>
      <c r="BZ95" s="961"/>
      <c r="CA95" s="961"/>
      <c r="CB95" s="961"/>
      <c r="CC95" s="961"/>
      <c r="CD95" s="961"/>
      <c r="CE95" s="961"/>
      <c r="CF95" s="961"/>
      <c r="CG95" s="970"/>
      <c r="CH95" s="971"/>
      <c r="CI95" s="972"/>
      <c r="CJ95" s="972"/>
      <c r="CK95" s="972"/>
      <c r="CL95" s="973"/>
      <c r="CM95" s="971"/>
      <c r="CN95" s="972"/>
      <c r="CO95" s="972"/>
      <c r="CP95" s="972"/>
      <c r="CQ95" s="973"/>
      <c r="CR95" s="971"/>
      <c r="CS95" s="972"/>
      <c r="CT95" s="972"/>
      <c r="CU95" s="972"/>
      <c r="CV95" s="973"/>
      <c r="CW95" s="971"/>
      <c r="CX95" s="972"/>
      <c r="CY95" s="972"/>
      <c r="CZ95" s="972"/>
      <c r="DA95" s="973"/>
      <c r="DB95" s="971"/>
      <c r="DC95" s="972"/>
      <c r="DD95" s="972"/>
      <c r="DE95" s="972"/>
      <c r="DF95" s="973"/>
      <c r="DG95" s="971"/>
      <c r="DH95" s="972"/>
      <c r="DI95" s="972"/>
      <c r="DJ95" s="972"/>
      <c r="DK95" s="973"/>
      <c r="DL95" s="971"/>
      <c r="DM95" s="972"/>
      <c r="DN95" s="972"/>
      <c r="DO95" s="972"/>
      <c r="DP95" s="973"/>
      <c r="DQ95" s="971"/>
      <c r="DR95" s="972"/>
      <c r="DS95" s="972"/>
      <c r="DT95" s="972"/>
      <c r="DU95" s="973"/>
      <c r="DV95" s="960"/>
      <c r="DW95" s="961"/>
      <c r="DX95" s="961"/>
      <c r="DY95" s="961"/>
      <c r="DZ95" s="962"/>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0"/>
      <c r="BT96" s="961"/>
      <c r="BU96" s="961"/>
      <c r="BV96" s="961"/>
      <c r="BW96" s="961"/>
      <c r="BX96" s="961"/>
      <c r="BY96" s="961"/>
      <c r="BZ96" s="961"/>
      <c r="CA96" s="961"/>
      <c r="CB96" s="961"/>
      <c r="CC96" s="961"/>
      <c r="CD96" s="961"/>
      <c r="CE96" s="961"/>
      <c r="CF96" s="961"/>
      <c r="CG96" s="970"/>
      <c r="CH96" s="971"/>
      <c r="CI96" s="972"/>
      <c r="CJ96" s="972"/>
      <c r="CK96" s="972"/>
      <c r="CL96" s="973"/>
      <c r="CM96" s="971"/>
      <c r="CN96" s="972"/>
      <c r="CO96" s="972"/>
      <c r="CP96" s="972"/>
      <c r="CQ96" s="973"/>
      <c r="CR96" s="971"/>
      <c r="CS96" s="972"/>
      <c r="CT96" s="972"/>
      <c r="CU96" s="972"/>
      <c r="CV96" s="973"/>
      <c r="CW96" s="971"/>
      <c r="CX96" s="972"/>
      <c r="CY96" s="972"/>
      <c r="CZ96" s="972"/>
      <c r="DA96" s="973"/>
      <c r="DB96" s="971"/>
      <c r="DC96" s="972"/>
      <c r="DD96" s="972"/>
      <c r="DE96" s="972"/>
      <c r="DF96" s="973"/>
      <c r="DG96" s="971"/>
      <c r="DH96" s="972"/>
      <c r="DI96" s="972"/>
      <c r="DJ96" s="972"/>
      <c r="DK96" s="973"/>
      <c r="DL96" s="971"/>
      <c r="DM96" s="972"/>
      <c r="DN96" s="972"/>
      <c r="DO96" s="972"/>
      <c r="DP96" s="973"/>
      <c r="DQ96" s="971"/>
      <c r="DR96" s="972"/>
      <c r="DS96" s="972"/>
      <c r="DT96" s="972"/>
      <c r="DU96" s="973"/>
      <c r="DV96" s="960"/>
      <c r="DW96" s="961"/>
      <c r="DX96" s="961"/>
      <c r="DY96" s="961"/>
      <c r="DZ96" s="962"/>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0"/>
      <c r="BT97" s="961"/>
      <c r="BU97" s="961"/>
      <c r="BV97" s="961"/>
      <c r="BW97" s="961"/>
      <c r="BX97" s="961"/>
      <c r="BY97" s="961"/>
      <c r="BZ97" s="961"/>
      <c r="CA97" s="961"/>
      <c r="CB97" s="961"/>
      <c r="CC97" s="961"/>
      <c r="CD97" s="961"/>
      <c r="CE97" s="961"/>
      <c r="CF97" s="961"/>
      <c r="CG97" s="970"/>
      <c r="CH97" s="971"/>
      <c r="CI97" s="972"/>
      <c r="CJ97" s="972"/>
      <c r="CK97" s="972"/>
      <c r="CL97" s="973"/>
      <c r="CM97" s="971"/>
      <c r="CN97" s="972"/>
      <c r="CO97" s="972"/>
      <c r="CP97" s="972"/>
      <c r="CQ97" s="973"/>
      <c r="CR97" s="971"/>
      <c r="CS97" s="972"/>
      <c r="CT97" s="972"/>
      <c r="CU97" s="972"/>
      <c r="CV97" s="973"/>
      <c r="CW97" s="971"/>
      <c r="CX97" s="972"/>
      <c r="CY97" s="972"/>
      <c r="CZ97" s="972"/>
      <c r="DA97" s="973"/>
      <c r="DB97" s="971"/>
      <c r="DC97" s="972"/>
      <c r="DD97" s="972"/>
      <c r="DE97" s="972"/>
      <c r="DF97" s="973"/>
      <c r="DG97" s="971"/>
      <c r="DH97" s="972"/>
      <c r="DI97" s="972"/>
      <c r="DJ97" s="972"/>
      <c r="DK97" s="973"/>
      <c r="DL97" s="971"/>
      <c r="DM97" s="972"/>
      <c r="DN97" s="972"/>
      <c r="DO97" s="972"/>
      <c r="DP97" s="973"/>
      <c r="DQ97" s="971"/>
      <c r="DR97" s="972"/>
      <c r="DS97" s="972"/>
      <c r="DT97" s="972"/>
      <c r="DU97" s="973"/>
      <c r="DV97" s="960"/>
      <c r="DW97" s="961"/>
      <c r="DX97" s="961"/>
      <c r="DY97" s="961"/>
      <c r="DZ97" s="962"/>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0"/>
      <c r="BT98" s="961"/>
      <c r="BU98" s="961"/>
      <c r="BV98" s="961"/>
      <c r="BW98" s="961"/>
      <c r="BX98" s="961"/>
      <c r="BY98" s="961"/>
      <c r="BZ98" s="961"/>
      <c r="CA98" s="961"/>
      <c r="CB98" s="961"/>
      <c r="CC98" s="961"/>
      <c r="CD98" s="961"/>
      <c r="CE98" s="961"/>
      <c r="CF98" s="961"/>
      <c r="CG98" s="970"/>
      <c r="CH98" s="971"/>
      <c r="CI98" s="972"/>
      <c r="CJ98" s="972"/>
      <c r="CK98" s="972"/>
      <c r="CL98" s="973"/>
      <c r="CM98" s="971"/>
      <c r="CN98" s="972"/>
      <c r="CO98" s="972"/>
      <c r="CP98" s="972"/>
      <c r="CQ98" s="973"/>
      <c r="CR98" s="971"/>
      <c r="CS98" s="972"/>
      <c r="CT98" s="972"/>
      <c r="CU98" s="972"/>
      <c r="CV98" s="973"/>
      <c r="CW98" s="971"/>
      <c r="CX98" s="972"/>
      <c r="CY98" s="972"/>
      <c r="CZ98" s="972"/>
      <c r="DA98" s="973"/>
      <c r="DB98" s="971"/>
      <c r="DC98" s="972"/>
      <c r="DD98" s="972"/>
      <c r="DE98" s="972"/>
      <c r="DF98" s="973"/>
      <c r="DG98" s="971"/>
      <c r="DH98" s="972"/>
      <c r="DI98" s="972"/>
      <c r="DJ98" s="972"/>
      <c r="DK98" s="973"/>
      <c r="DL98" s="971"/>
      <c r="DM98" s="972"/>
      <c r="DN98" s="972"/>
      <c r="DO98" s="972"/>
      <c r="DP98" s="973"/>
      <c r="DQ98" s="971"/>
      <c r="DR98" s="972"/>
      <c r="DS98" s="972"/>
      <c r="DT98" s="972"/>
      <c r="DU98" s="973"/>
      <c r="DV98" s="960"/>
      <c r="DW98" s="961"/>
      <c r="DX98" s="961"/>
      <c r="DY98" s="961"/>
      <c r="DZ98" s="962"/>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0"/>
      <c r="BT99" s="961"/>
      <c r="BU99" s="961"/>
      <c r="BV99" s="961"/>
      <c r="BW99" s="961"/>
      <c r="BX99" s="961"/>
      <c r="BY99" s="961"/>
      <c r="BZ99" s="961"/>
      <c r="CA99" s="961"/>
      <c r="CB99" s="961"/>
      <c r="CC99" s="961"/>
      <c r="CD99" s="961"/>
      <c r="CE99" s="961"/>
      <c r="CF99" s="961"/>
      <c r="CG99" s="970"/>
      <c r="CH99" s="971"/>
      <c r="CI99" s="972"/>
      <c r="CJ99" s="972"/>
      <c r="CK99" s="972"/>
      <c r="CL99" s="973"/>
      <c r="CM99" s="971"/>
      <c r="CN99" s="972"/>
      <c r="CO99" s="972"/>
      <c r="CP99" s="972"/>
      <c r="CQ99" s="973"/>
      <c r="CR99" s="971"/>
      <c r="CS99" s="972"/>
      <c r="CT99" s="972"/>
      <c r="CU99" s="972"/>
      <c r="CV99" s="973"/>
      <c r="CW99" s="971"/>
      <c r="CX99" s="972"/>
      <c r="CY99" s="972"/>
      <c r="CZ99" s="972"/>
      <c r="DA99" s="973"/>
      <c r="DB99" s="971"/>
      <c r="DC99" s="972"/>
      <c r="DD99" s="972"/>
      <c r="DE99" s="972"/>
      <c r="DF99" s="973"/>
      <c r="DG99" s="971"/>
      <c r="DH99" s="972"/>
      <c r="DI99" s="972"/>
      <c r="DJ99" s="972"/>
      <c r="DK99" s="973"/>
      <c r="DL99" s="971"/>
      <c r="DM99" s="972"/>
      <c r="DN99" s="972"/>
      <c r="DO99" s="972"/>
      <c r="DP99" s="973"/>
      <c r="DQ99" s="971"/>
      <c r="DR99" s="972"/>
      <c r="DS99" s="972"/>
      <c r="DT99" s="972"/>
      <c r="DU99" s="973"/>
      <c r="DV99" s="960"/>
      <c r="DW99" s="961"/>
      <c r="DX99" s="961"/>
      <c r="DY99" s="961"/>
      <c r="DZ99" s="962"/>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0"/>
      <c r="BT100" s="961"/>
      <c r="BU100" s="961"/>
      <c r="BV100" s="961"/>
      <c r="BW100" s="961"/>
      <c r="BX100" s="961"/>
      <c r="BY100" s="961"/>
      <c r="BZ100" s="961"/>
      <c r="CA100" s="961"/>
      <c r="CB100" s="961"/>
      <c r="CC100" s="961"/>
      <c r="CD100" s="961"/>
      <c r="CE100" s="961"/>
      <c r="CF100" s="961"/>
      <c r="CG100" s="970"/>
      <c r="CH100" s="971"/>
      <c r="CI100" s="972"/>
      <c r="CJ100" s="972"/>
      <c r="CK100" s="972"/>
      <c r="CL100" s="973"/>
      <c r="CM100" s="971"/>
      <c r="CN100" s="972"/>
      <c r="CO100" s="972"/>
      <c r="CP100" s="972"/>
      <c r="CQ100" s="973"/>
      <c r="CR100" s="971"/>
      <c r="CS100" s="972"/>
      <c r="CT100" s="972"/>
      <c r="CU100" s="972"/>
      <c r="CV100" s="973"/>
      <c r="CW100" s="971"/>
      <c r="CX100" s="972"/>
      <c r="CY100" s="972"/>
      <c r="CZ100" s="972"/>
      <c r="DA100" s="973"/>
      <c r="DB100" s="971"/>
      <c r="DC100" s="972"/>
      <c r="DD100" s="972"/>
      <c r="DE100" s="972"/>
      <c r="DF100" s="973"/>
      <c r="DG100" s="971"/>
      <c r="DH100" s="972"/>
      <c r="DI100" s="972"/>
      <c r="DJ100" s="972"/>
      <c r="DK100" s="973"/>
      <c r="DL100" s="971"/>
      <c r="DM100" s="972"/>
      <c r="DN100" s="972"/>
      <c r="DO100" s="972"/>
      <c r="DP100" s="973"/>
      <c r="DQ100" s="971"/>
      <c r="DR100" s="972"/>
      <c r="DS100" s="972"/>
      <c r="DT100" s="972"/>
      <c r="DU100" s="973"/>
      <c r="DV100" s="960"/>
      <c r="DW100" s="961"/>
      <c r="DX100" s="961"/>
      <c r="DY100" s="961"/>
      <c r="DZ100" s="962"/>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0"/>
      <c r="BT101" s="961"/>
      <c r="BU101" s="961"/>
      <c r="BV101" s="961"/>
      <c r="BW101" s="961"/>
      <c r="BX101" s="961"/>
      <c r="BY101" s="961"/>
      <c r="BZ101" s="961"/>
      <c r="CA101" s="961"/>
      <c r="CB101" s="961"/>
      <c r="CC101" s="961"/>
      <c r="CD101" s="961"/>
      <c r="CE101" s="961"/>
      <c r="CF101" s="961"/>
      <c r="CG101" s="970"/>
      <c r="CH101" s="971"/>
      <c r="CI101" s="972"/>
      <c r="CJ101" s="972"/>
      <c r="CK101" s="972"/>
      <c r="CL101" s="973"/>
      <c r="CM101" s="971"/>
      <c r="CN101" s="972"/>
      <c r="CO101" s="972"/>
      <c r="CP101" s="972"/>
      <c r="CQ101" s="973"/>
      <c r="CR101" s="971"/>
      <c r="CS101" s="972"/>
      <c r="CT101" s="972"/>
      <c r="CU101" s="972"/>
      <c r="CV101" s="973"/>
      <c r="CW101" s="971"/>
      <c r="CX101" s="972"/>
      <c r="CY101" s="972"/>
      <c r="CZ101" s="972"/>
      <c r="DA101" s="973"/>
      <c r="DB101" s="971"/>
      <c r="DC101" s="972"/>
      <c r="DD101" s="972"/>
      <c r="DE101" s="972"/>
      <c r="DF101" s="973"/>
      <c r="DG101" s="971"/>
      <c r="DH101" s="972"/>
      <c r="DI101" s="972"/>
      <c r="DJ101" s="972"/>
      <c r="DK101" s="973"/>
      <c r="DL101" s="971"/>
      <c r="DM101" s="972"/>
      <c r="DN101" s="972"/>
      <c r="DO101" s="972"/>
      <c r="DP101" s="973"/>
      <c r="DQ101" s="971"/>
      <c r="DR101" s="972"/>
      <c r="DS101" s="972"/>
      <c r="DT101" s="972"/>
      <c r="DU101" s="973"/>
      <c r="DV101" s="960"/>
      <c r="DW101" s="961"/>
      <c r="DX101" s="961"/>
      <c r="DY101" s="961"/>
      <c r="DZ101" s="962"/>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52" t="s">
        <v>427</v>
      </c>
      <c r="BS102" s="953"/>
      <c r="BT102" s="953"/>
      <c r="BU102" s="953"/>
      <c r="BV102" s="953"/>
      <c r="BW102" s="953"/>
      <c r="BX102" s="953"/>
      <c r="BY102" s="953"/>
      <c r="BZ102" s="953"/>
      <c r="CA102" s="953"/>
      <c r="CB102" s="953"/>
      <c r="CC102" s="953"/>
      <c r="CD102" s="953"/>
      <c r="CE102" s="953"/>
      <c r="CF102" s="953"/>
      <c r="CG102" s="963"/>
      <c r="CH102" s="964"/>
      <c r="CI102" s="965"/>
      <c r="CJ102" s="965"/>
      <c r="CK102" s="965"/>
      <c r="CL102" s="966"/>
      <c r="CM102" s="964"/>
      <c r="CN102" s="965"/>
      <c r="CO102" s="965"/>
      <c r="CP102" s="965"/>
      <c r="CQ102" s="966"/>
      <c r="CR102" s="967">
        <v>12</v>
      </c>
      <c r="CS102" s="968"/>
      <c r="CT102" s="968"/>
      <c r="CU102" s="968"/>
      <c r="CV102" s="969"/>
      <c r="CW102" s="967">
        <v>7</v>
      </c>
      <c r="CX102" s="968"/>
      <c r="CY102" s="968"/>
      <c r="CZ102" s="968"/>
      <c r="DA102" s="969"/>
      <c r="DB102" s="967" t="s">
        <v>609</v>
      </c>
      <c r="DC102" s="968"/>
      <c r="DD102" s="968"/>
      <c r="DE102" s="968"/>
      <c r="DF102" s="969"/>
      <c r="DG102" s="967" t="s">
        <v>609</v>
      </c>
      <c r="DH102" s="968"/>
      <c r="DI102" s="968"/>
      <c r="DJ102" s="968"/>
      <c r="DK102" s="969"/>
      <c r="DL102" s="967" t="s">
        <v>609</v>
      </c>
      <c r="DM102" s="968"/>
      <c r="DN102" s="968"/>
      <c r="DO102" s="968"/>
      <c r="DP102" s="969"/>
      <c r="DQ102" s="967" t="s">
        <v>609</v>
      </c>
      <c r="DR102" s="968"/>
      <c r="DS102" s="968"/>
      <c r="DT102" s="968"/>
      <c r="DU102" s="969"/>
      <c r="DV102" s="952"/>
      <c r="DW102" s="953"/>
      <c r="DX102" s="953"/>
      <c r="DY102" s="953"/>
      <c r="DZ102" s="954"/>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5" t="s">
        <v>428</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6" t="s">
        <v>429</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430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57" t="s">
        <v>432</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433</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14" customFormat="1" ht="26.25" customHeight="1" x14ac:dyDescent="0.2">
      <c r="A109" s="910" t="s">
        <v>434</v>
      </c>
      <c r="B109" s="911"/>
      <c r="C109" s="911"/>
      <c r="D109" s="911"/>
      <c r="E109" s="911"/>
      <c r="F109" s="911"/>
      <c r="G109" s="911"/>
      <c r="H109" s="911"/>
      <c r="I109" s="911"/>
      <c r="J109" s="911"/>
      <c r="K109" s="911"/>
      <c r="L109" s="911"/>
      <c r="M109" s="911"/>
      <c r="N109" s="911"/>
      <c r="O109" s="911"/>
      <c r="P109" s="911"/>
      <c r="Q109" s="911"/>
      <c r="R109" s="911"/>
      <c r="S109" s="911"/>
      <c r="T109" s="911"/>
      <c r="U109" s="911"/>
      <c r="V109" s="911"/>
      <c r="W109" s="911"/>
      <c r="X109" s="911"/>
      <c r="Y109" s="911"/>
      <c r="Z109" s="912"/>
      <c r="AA109" s="913" t="s">
        <v>435</v>
      </c>
      <c r="AB109" s="911"/>
      <c r="AC109" s="911"/>
      <c r="AD109" s="911"/>
      <c r="AE109" s="912"/>
      <c r="AF109" s="913" t="s">
        <v>436</v>
      </c>
      <c r="AG109" s="911"/>
      <c r="AH109" s="911"/>
      <c r="AI109" s="911"/>
      <c r="AJ109" s="912"/>
      <c r="AK109" s="913" t="s">
        <v>307</v>
      </c>
      <c r="AL109" s="911"/>
      <c r="AM109" s="911"/>
      <c r="AN109" s="911"/>
      <c r="AO109" s="912"/>
      <c r="AP109" s="913" t="s">
        <v>437</v>
      </c>
      <c r="AQ109" s="911"/>
      <c r="AR109" s="911"/>
      <c r="AS109" s="911"/>
      <c r="AT109" s="944"/>
      <c r="AU109" s="910" t="s">
        <v>434</v>
      </c>
      <c r="AV109" s="911"/>
      <c r="AW109" s="911"/>
      <c r="AX109" s="911"/>
      <c r="AY109" s="911"/>
      <c r="AZ109" s="911"/>
      <c r="BA109" s="911"/>
      <c r="BB109" s="911"/>
      <c r="BC109" s="911"/>
      <c r="BD109" s="911"/>
      <c r="BE109" s="911"/>
      <c r="BF109" s="911"/>
      <c r="BG109" s="911"/>
      <c r="BH109" s="911"/>
      <c r="BI109" s="911"/>
      <c r="BJ109" s="911"/>
      <c r="BK109" s="911"/>
      <c r="BL109" s="911"/>
      <c r="BM109" s="911"/>
      <c r="BN109" s="911"/>
      <c r="BO109" s="911"/>
      <c r="BP109" s="912"/>
      <c r="BQ109" s="913" t="s">
        <v>435</v>
      </c>
      <c r="BR109" s="911"/>
      <c r="BS109" s="911"/>
      <c r="BT109" s="911"/>
      <c r="BU109" s="912"/>
      <c r="BV109" s="913" t="s">
        <v>436</v>
      </c>
      <c r="BW109" s="911"/>
      <c r="BX109" s="911"/>
      <c r="BY109" s="911"/>
      <c r="BZ109" s="912"/>
      <c r="CA109" s="913" t="s">
        <v>307</v>
      </c>
      <c r="CB109" s="911"/>
      <c r="CC109" s="911"/>
      <c r="CD109" s="911"/>
      <c r="CE109" s="912"/>
      <c r="CF109" s="951" t="s">
        <v>437</v>
      </c>
      <c r="CG109" s="951"/>
      <c r="CH109" s="951"/>
      <c r="CI109" s="951"/>
      <c r="CJ109" s="951"/>
      <c r="CK109" s="913" t="s">
        <v>438</v>
      </c>
      <c r="CL109" s="911"/>
      <c r="CM109" s="911"/>
      <c r="CN109" s="911"/>
      <c r="CO109" s="911"/>
      <c r="CP109" s="911"/>
      <c r="CQ109" s="911"/>
      <c r="CR109" s="911"/>
      <c r="CS109" s="911"/>
      <c r="CT109" s="911"/>
      <c r="CU109" s="911"/>
      <c r="CV109" s="911"/>
      <c r="CW109" s="911"/>
      <c r="CX109" s="911"/>
      <c r="CY109" s="911"/>
      <c r="CZ109" s="911"/>
      <c r="DA109" s="911"/>
      <c r="DB109" s="911"/>
      <c r="DC109" s="911"/>
      <c r="DD109" s="911"/>
      <c r="DE109" s="911"/>
      <c r="DF109" s="912"/>
      <c r="DG109" s="913" t="s">
        <v>435</v>
      </c>
      <c r="DH109" s="911"/>
      <c r="DI109" s="911"/>
      <c r="DJ109" s="911"/>
      <c r="DK109" s="912"/>
      <c r="DL109" s="913" t="s">
        <v>436</v>
      </c>
      <c r="DM109" s="911"/>
      <c r="DN109" s="911"/>
      <c r="DO109" s="911"/>
      <c r="DP109" s="912"/>
      <c r="DQ109" s="913" t="s">
        <v>307</v>
      </c>
      <c r="DR109" s="911"/>
      <c r="DS109" s="911"/>
      <c r="DT109" s="911"/>
      <c r="DU109" s="912"/>
      <c r="DV109" s="913" t="s">
        <v>437</v>
      </c>
      <c r="DW109" s="911"/>
      <c r="DX109" s="911"/>
      <c r="DY109" s="911"/>
      <c r="DZ109" s="944"/>
    </row>
    <row r="110" spans="1:131" s="214" customFormat="1" ht="26.25" customHeight="1" x14ac:dyDescent="0.2">
      <c r="A110" s="822" t="s">
        <v>439</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903">
        <v>324929</v>
      </c>
      <c r="AB110" s="904"/>
      <c r="AC110" s="904"/>
      <c r="AD110" s="904"/>
      <c r="AE110" s="905"/>
      <c r="AF110" s="906">
        <v>345020</v>
      </c>
      <c r="AG110" s="904"/>
      <c r="AH110" s="904"/>
      <c r="AI110" s="904"/>
      <c r="AJ110" s="905"/>
      <c r="AK110" s="906">
        <v>357216</v>
      </c>
      <c r="AL110" s="904"/>
      <c r="AM110" s="904"/>
      <c r="AN110" s="904"/>
      <c r="AO110" s="905"/>
      <c r="AP110" s="907">
        <v>17.8</v>
      </c>
      <c r="AQ110" s="908"/>
      <c r="AR110" s="908"/>
      <c r="AS110" s="908"/>
      <c r="AT110" s="909"/>
      <c r="AU110" s="945" t="s">
        <v>73</v>
      </c>
      <c r="AV110" s="946"/>
      <c r="AW110" s="946"/>
      <c r="AX110" s="946"/>
      <c r="AY110" s="946"/>
      <c r="AZ110" s="875" t="s">
        <v>440</v>
      </c>
      <c r="BA110" s="823"/>
      <c r="BB110" s="823"/>
      <c r="BC110" s="823"/>
      <c r="BD110" s="823"/>
      <c r="BE110" s="823"/>
      <c r="BF110" s="823"/>
      <c r="BG110" s="823"/>
      <c r="BH110" s="823"/>
      <c r="BI110" s="823"/>
      <c r="BJ110" s="823"/>
      <c r="BK110" s="823"/>
      <c r="BL110" s="823"/>
      <c r="BM110" s="823"/>
      <c r="BN110" s="823"/>
      <c r="BO110" s="823"/>
      <c r="BP110" s="824"/>
      <c r="BQ110" s="876">
        <v>3556113</v>
      </c>
      <c r="BR110" s="857"/>
      <c r="BS110" s="857"/>
      <c r="BT110" s="857"/>
      <c r="BU110" s="857"/>
      <c r="BV110" s="857">
        <v>3585809</v>
      </c>
      <c r="BW110" s="857"/>
      <c r="BX110" s="857"/>
      <c r="BY110" s="857"/>
      <c r="BZ110" s="857"/>
      <c r="CA110" s="857">
        <v>3564278</v>
      </c>
      <c r="CB110" s="857"/>
      <c r="CC110" s="857"/>
      <c r="CD110" s="857"/>
      <c r="CE110" s="857"/>
      <c r="CF110" s="881">
        <v>178</v>
      </c>
      <c r="CG110" s="882"/>
      <c r="CH110" s="882"/>
      <c r="CI110" s="882"/>
      <c r="CJ110" s="882"/>
      <c r="CK110" s="941" t="s">
        <v>441</v>
      </c>
      <c r="CL110" s="834"/>
      <c r="CM110" s="875" t="s">
        <v>442</v>
      </c>
      <c r="CN110" s="823"/>
      <c r="CO110" s="823"/>
      <c r="CP110" s="823"/>
      <c r="CQ110" s="823"/>
      <c r="CR110" s="823"/>
      <c r="CS110" s="823"/>
      <c r="CT110" s="823"/>
      <c r="CU110" s="823"/>
      <c r="CV110" s="823"/>
      <c r="CW110" s="823"/>
      <c r="CX110" s="823"/>
      <c r="CY110" s="823"/>
      <c r="CZ110" s="823"/>
      <c r="DA110" s="823"/>
      <c r="DB110" s="823"/>
      <c r="DC110" s="823"/>
      <c r="DD110" s="823"/>
      <c r="DE110" s="823"/>
      <c r="DF110" s="824"/>
      <c r="DG110" s="876" t="s">
        <v>394</v>
      </c>
      <c r="DH110" s="857"/>
      <c r="DI110" s="857"/>
      <c r="DJ110" s="857"/>
      <c r="DK110" s="857"/>
      <c r="DL110" s="857" t="s">
        <v>443</v>
      </c>
      <c r="DM110" s="857"/>
      <c r="DN110" s="857"/>
      <c r="DO110" s="857"/>
      <c r="DP110" s="857"/>
      <c r="DQ110" s="857" t="s">
        <v>416</v>
      </c>
      <c r="DR110" s="857"/>
      <c r="DS110" s="857"/>
      <c r="DT110" s="857"/>
      <c r="DU110" s="857"/>
      <c r="DV110" s="858" t="s">
        <v>394</v>
      </c>
      <c r="DW110" s="858"/>
      <c r="DX110" s="858"/>
      <c r="DY110" s="858"/>
      <c r="DZ110" s="859"/>
    </row>
    <row r="111" spans="1:131" s="214" customFormat="1" ht="26.25" customHeight="1" x14ac:dyDescent="0.2">
      <c r="A111" s="789" t="s">
        <v>444</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940"/>
      <c r="AA111" s="933" t="s">
        <v>443</v>
      </c>
      <c r="AB111" s="934"/>
      <c r="AC111" s="934"/>
      <c r="AD111" s="934"/>
      <c r="AE111" s="935"/>
      <c r="AF111" s="936" t="s">
        <v>445</v>
      </c>
      <c r="AG111" s="934"/>
      <c r="AH111" s="934"/>
      <c r="AI111" s="934"/>
      <c r="AJ111" s="935"/>
      <c r="AK111" s="936" t="s">
        <v>394</v>
      </c>
      <c r="AL111" s="934"/>
      <c r="AM111" s="934"/>
      <c r="AN111" s="934"/>
      <c r="AO111" s="935"/>
      <c r="AP111" s="937" t="s">
        <v>416</v>
      </c>
      <c r="AQ111" s="938"/>
      <c r="AR111" s="938"/>
      <c r="AS111" s="938"/>
      <c r="AT111" s="939"/>
      <c r="AU111" s="947"/>
      <c r="AV111" s="948"/>
      <c r="AW111" s="948"/>
      <c r="AX111" s="948"/>
      <c r="AY111" s="948"/>
      <c r="AZ111" s="830" t="s">
        <v>446</v>
      </c>
      <c r="BA111" s="767"/>
      <c r="BB111" s="767"/>
      <c r="BC111" s="767"/>
      <c r="BD111" s="767"/>
      <c r="BE111" s="767"/>
      <c r="BF111" s="767"/>
      <c r="BG111" s="767"/>
      <c r="BH111" s="767"/>
      <c r="BI111" s="767"/>
      <c r="BJ111" s="767"/>
      <c r="BK111" s="767"/>
      <c r="BL111" s="767"/>
      <c r="BM111" s="767"/>
      <c r="BN111" s="767"/>
      <c r="BO111" s="767"/>
      <c r="BP111" s="768"/>
      <c r="BQ111" s="831" t="s">
        <v>416</v>
      </c>
      <c r="BR111" s="832"/>
      <c r="BS111" s="832"/>
      <c r="BT111" s="832"/>
      <c r="BU111" s="832"/>
      <c r="BV111" s="832" t="s">
        <v>447</v>
      </c>
      <c r="BW111" s="832"/>
      <c r="BX111" s="832"/>
      <c r="BY111" s="832"/>
      <c r="BZ111" s="832"/>
      <c r="CA111" s="832" t="s">
        <v>443</v>
      </c>
      <c r="CB111" s="832"/>
      <c r="CC111" s="832"/>
      <c r="CD111" s="832"/>
      <c r="CE111" s="832"/>
      <c r="CF111" s="890" t="s">
        <v>443</v>
      </c>
      <c r="CG111" s="891"/>
      <c r="CH111" s="891"/>
      <c r="CI111" s="891"/>
      <c r="CJ111" s="891"/>
      <c r="CK111" s="942"/>
      <c r="CL111" s="836"/>
      <c r="CM111" s="830" t="s">
        <v>448</v>
      </c>
      <c r="CN111" s="767"/>
      <c r="CO111" s="767"/>
      <c r="CP111" s="767"/>
      <c r="CQ111" s="767"/>
      <c r="CR111" s="767"/>
      <c r="CS111" s="767"/>
      <c r="CT111" s="767"/>
      <c r="CU111" s="767"/>
      <c r="CV111" s="767"/>
      <c r="CW111" s="767"/>
      <c r="CX111" s="767"/>
      <c r="CY111" s="767"/>
      <c r="CZ111" s="767"/>
      <c r="DA111" s="767"/>
      <c r="DB111" s="767"/>
      <c r="DC111" s="767"/>
      <c r="DD111" s="767"/>
      <c r="DE111" s="767"/>
      <c r="DF111" s="768"/>
      <c r="DG111" s="831" t="s">
        <v>443</v>
      </c>
      <c r="DH111" s="832"/>
      <c r="DI111" s="832"/>
      <c r="DJ111" s="832"/>
      <c r="DK111" s="832"/>
      <c r="DL111" s="832" t="s">
        <v>416</v>
      </c>
      <c r="DM111" s="832"/>
      <c r="DN111" s="832"/>
      <c r="DO111" s="832"/>
      <c r="DP111" s="832"/>
      <c r="DQ111" s="832" t="s">
        <v>447</v>
      </c>
      <c r="DR111" s="832"/>
      <c r="DS111" s="832"/>
      <c r="DT111" s="832"/>
      <c r="DU111" s="832"/>
      <c r="DV111" s="809" t="s">
        <v>447</v>
      </c>
      <c r="DW111" s="809"/>
      <c r="DX111" s="809"/>
      <c r="DY111" s="809"/>
      <c r="DZ111" s="810"/>
    </row>
    <row r="112" spans="1:131" s="214" customFormat="1" ht="26.25" customHeight="1" x14ac:dyDescent="0.2">
      <c r="A112" s="927" t="s">
        <v>449</v>
      </c>
      <c r="B112" s="928"/>
      <c r="C112" s="767" t="s">
        <v>450</v>
      </c>
      <c r="D112" s="767"/>
      <c r="E112" s="767"/>
      <c r="F112" s="767"/>
      <c r="G112" s="767"/>
      <c r="H112" s="767"/>
      <c r="I112" s="767"/>
      <c r="J112" s="767"/>
      <c r="K112" s="767"/>
      <c r="L112" s="767"/>
      <c r="M112" s="767"/>
      <c r="N112" s="767"/>
      <c r="O112" s="767"/>
      <c r="P112" s="767"/>
      <c r="Q112" s="767"/>
      <c r="R112" s="767"/>
      <c r="S112" s="767"/>
      <c r="T112" s="767"/>
      <c r="U112" s="767"/>
      <c r="V112" s="767"/>
      <c r="W112" s="767"/>
      <c r="X112" s="767"/>
      <c r="Y112" s="767"/>
      <c r="Z112" s="768"/>
      <c r="AA112" s="794" t="s">
        <v>443</v>
      </c>
      <c r="AB112" s="795"/>
      <c r="AC112" s="795"/>
      <c r="AD112" s="795"/>
      <c r="AE112" s="796"/>
      <c r="AF112" s="797" t="s">
        <v>394</v>
      </c>
      <c r="AG112" s="795"/>
      <c r="AH112" s="795"/>
      <c r="AI112" s="795"/>
      <c r="AJ112" s="796"/>
      <c r="AK112" s="797" t="s">
        <v>445</v>
      </c>
      <c r="AL112" s="795"/>
      <c r="AM112" s="795"/>
      <c r="AN112" s="795"/>
      <c r="AO112" s="796"/>
      <c r="AP112" s="839" t="s">
        <v>447</v>
      </c>
      <c r="AQ112" s="840"/>
      <c r="AR112" s="840"/>
      <c r="AS112" s="840"/>
      <c r="AT112" s="841"/>
      <c r="AU112" s="947"/>
      <c r="AV112" s="948"/>
      <c r="AW112" s="948"/>
      <c r="AX112" s="948"/>
      <c r="AY112" s="948"/>
      <c r="AZ112" s="830" t="s">
        <v>451</v>
      </c>
      <c r="BA112" s="767"/>
      <c r="BB112" s="767"/>
      <c r="BC112" s="767"/>
      <c r="BD112" s="767"/>
      <c r="BE112" s="767"/>
      <c r="BF112" s="767"/>
      <c r="BG112" s="767"/>
      <c r="BH112" s="767"/>
      <c r="BI112" s="767"/>
      <c r="BJ112" s="767"/>
      <c r="BK112" s="767"/>
      <c r="BL112" s="767"/>
      <c r="BM112" s="767"/>
      <c r="BN112" s="767"/>
      <c r="BO112" s="767"/>
      <c r="BP112" s="768"/>
      <c r="BQ112" s="831">
        <v>2618929</v>
      </c>
      <c r="BR112" s="832"/>
      <c r="BS112" s="832"/>
      <c r="BT112" s="832"/>
      <c r="BU112" s="832"/>
      <c r="BV112" s="832">
        <v>2692901</v>
      </c>
      <c r="BW112" s="832"/>
      <c r="BX112" s="832"/>
      <c r="BY112" s="832"/>
      <c r="BZ112" s="832"/>
      <c r="CA112" s="832">
        <v>2610575</v>
      </c>
      <c r="CB112" s="832"/>
      <c r="CC112" s="832"/>
      <c r="CD112" s="832"/>
      <c r="CE112" s="832"/>
      <c r="CF112" s="890">
        <v>130.4</v>
      </c>
      <c r="CG112" s="891"/>
      <c r="CH112" s="891"/>
      <c r="CI112" s="891"/>
      <c r="CJ112" s="891"/>
      <c r="CK112" s="942"/>
      <c r="CL112" s="836"/>
      <c r="CM112" s="830" t="s">
        <v>452</v>
      </c>
      <c r="CN112" s="767"/>
      <c r="CO112" s="767"/>
      <c r="CP112" s="767"/>
      <c r="CQ112" s="767"/>
      <c r="CR112" s="767"/>
      <c r="CS112" s="767"/>
      <c r="CT112" s="767"/>
      <c r="CU112" s="767"/>
      <c r="CV112" s="767"/>
      <c r="CW112" s="767"/>
      <c r="CX112" s="767"/>
      <c r="CY112" s="767"/>
      <c r="CZ112" s="767"/>
      <c r="DA112" s="767"/>
      <c r="DB112" s="767"/>
      <c r="DC112" s="767"/>
      <c r="DD112" s="767"/>
      <c r="DE112" s="767"/>
      <c r="DF112" s="768"/>
      <c r="DG112" s="831" t="s">
        <v>443</v>
      </c>
      <c r="DH112" s="832"/>
      <c r="DI112" s="832"/>
      <c r="DJ112" s="832"/>
      <c r="DK112" s="832"/>
      <c r="DL112" s="832" t="s">
        <v>443</v>
      </c>
      <c r="DM112" s="832"/>
      <c r="DN112" s="832"/>
      <c r="DO112" s="832"/>
      <c r="DP112" s="832"/>
      <c r="DQ112" s="832" t="s">
        <v>394</v>
      </c>
      <c r="DR112" s="832"/>
      <c r="DS112" s="832"/>
      <c r="DT112" s="832"/>
      <c r="DU112" s="832"/>
      <c r="DV112" s="809" t="s">
        <v>447</v>
      </c>
      <c r="DW112" s="809"/>
      <c r="DX112" s="809"/>
      <c r="DY112" s="809"/>
      <c r="DZ112" s="810"/>
    </row>
    <row r="113" spans="1:130" s="214" customFormat="1" ht="26.25" customHeight="1" x14ac:dyDescent="0.2">
      <c r="A113" s="929"/>
      <c r="B113" s="930"/>
      <c r="C113" s="767" t="s">
        <v>453</v>
      </c>
      <c r="D113" s="767"/>
      <c r="E113" s="767"/>
      <c r="F113" s="767"/>
      <c r="G113" s="767"/>
      <c r="H113" s="767"/>
      <c r="I113" s="767"/>
      <c r="J113" s="767"/>
      <c r="K113" s="767"/>
      <c r="L113" s="767"/>
      <c r="M113" s="767"/>
      <c r="N113" s="767"/>
      <c r="O113" s="767"/>
      <c r="P113" s="767"/>
      <c r="Q113" s="767"/>
      <c r="R113" s="767"/>
      <c r="S113" s="767"/>
      <c r="T113" s="767"/>
      <c r="U113" s="767"/>
      <c r="V113" s="767"/>
      <c r="W113" s="767"/>
      <c r="X113" s="767"/>
      <c r="Y113" s="767"/>
      <c r="Z113" s="768"/>
      <c r="AA113" s="933">
        <v>183417</v>
      </c>
      <c r="AB113" s="934"/>
      <c r="AC113" s="934"/>
      <c r="AD113" s="934"/>
      <c r="AE113" s="935"/>
      <c r="AF113" s="936">
        <v>186589</v>
      </c>
      <c r="AG113" s="934"/>
      <c r="AH113" s="934"/>
      <c r="AI113" s="934"/>
      <c r="AJ113" s="935"/>
      <c r="AK113" s="936">
        <v>188226</v>
      </c>
      <c r="AL113" s="934"/>
      <c r="AM113" s="934"/>
      <c r="AN113" s="934"/>
      <c r="AO113" s="935"/>
      <c r="AP113" s="937">
        <v>9.4</v>
      </c>
      <c r="AQ113" s="938"/>
      <c r="AR113" s="938"/>
      <c r="AS113" s="938"/>
      <c r="AT113" s="939"/>
      <c r="AU113" s="947"/>
      <c r="AV113" s="948"/>
      <c r="AW113" s="948"/>
      <c r="AX113" s="948"/>
      <c r="AY113" s="948"/>
      <c r="AZ113" s="830" t="s">
        <v>454</v>
      </c>
      <c r="BA113" s="767"/>
      <c r="BB113" s="767"/>
      <c r="BC113" s="767"/>
      <c r="BD113" s="767"/>
      <c r="BE113" s="767"/>
      <c r="BF113" s="767"/>
      <c r="BG113" s="767"/>
      <c r="BH113" s="767"/>
      <c r="BI113" s="767"/>
      <c r="BJ113" s="767"/>
      <c r="BK113" s="767"/>
      <c r="BL113" s="767"/>
      <c r="BM113" s="767"/>
      <c r="BN113" s="767"/>
      <c r="BO113" s="767"/>
      <c r="BP113" s="768"/>
      <c r="BQ113" s="831">
        <v>163230</v>
      </c>
      <c r="BR113" s="832"/>
      <c r="BS113" s="832"/>
      <c r="BT113" s="832"/>
      <c r="BU113" s="832"/>
      <c r="BV113" s="832">
        <v>142359</v>
      </c>
      <c r="BW113" s="832"/>
      <c r="BX113" s="832"/>
      <c r="BY113" s="832"/>
      <c r="BZ113" s="832"/>
      <c r="CA113" s="832">
        <v>111931</v>
      </c>
      <c r="CB113" s="832"/>
      <c r="CC113" s="832"/>
      <c r="CD113" s="832"/>
      <c r="CE113" s="832"/>
      <c r="CF113" s="890">
        <v>5.6</v>
      </c>
      <c r="CG113" s="891"/>
      <c r="CH113" s="891"/>
      <c r="CI113" s="891"/>
      <c r="CJ113" s="891"/>
      <c r="CK113" s="942"/>
      <c r="CL113" s="836"/>
      <c r="CM113" s="830" t="s">
        <v>455</v>
      </c>
      <c r="CN113" s="767"/>
      <c r="CO113" s="767"/>
      <c r="CP113" s="767"/>
      <c r="CQ113" s="767"/>
      <c r="CR113" s="767"/>
      <c r="CS113" s="767"/>
      <c r="CT113" s="767"/>
      <c r="CU113" s="767"/>
      <c r="CV113" s="767"/>
      <c r="CW113" s="767"/>
      <c r="CX113" s="767"/>
      <c r="CY113" s="767"/>
      <c r="CZ113" s="767"/>
      <c r="DA113" s="767"/>
      <c r="DB113" s="767"/>
      <c r="DC113" s="767"/>
      <c r="DD113" s="767"/>
      <c r="DE113" s="767"/>
      <c r="DF113" s="768"/>
      <c r="DG113" s="794" t="s">
        <v>394</v>
      </c>
      <c r="DH113" s="795"/>
      <c r="DI113" s="795"/>
      <c r="DJ113" s="795"/>
      <c r="DK113" s="796"/>
      <c r="DL113" s="797" t="s">
        <v>394</v>
      </c>
      <c r="DM113" s="795"/>
      <c r="DN113" s="795"/>
      <c r="DO113" s="795"/>
      <c r="DP113" s="796"/>
      <c r="DQ113" s="797" t="s">
        <v>443</v>
      </c>
      <c r="DR113" s="795"/>
      <c r="DS113" s="795"/>
      <c r="DT113" s="795"/>
      <c r="DU113" s="796"/>
      <c r="DV113" s="839" t="s">
        <v>447</v>
      </c>
      <c r="DW113" s="840"/>
      <c r="DX113" s="840"/>
      <c r="DY113" s="840"/>
      <c r="DZ113" s="841"/>
    </row>
    <row r="114" spans="1:130" s="214" customFormat="1" ht="26.25" customHeight="1" x14ac:dyDescent="0.2">
      <c r="A114" s="929"/>
      <c r="B114" s="930"/>
      <c r="C114" s="767" t="s">
        <v>456</v>
      </c>
      <c r="D114" s="767"/>
      <c r="E114" s="767"/>
      <c r="F114" s="767"/>
      <c r="G114" s="767"/>
      <c r="H114" s="767"/>
      <c r="I114" s="767"/>
      <c r="J114" s="767"/>
      <c r="K114" s="767"/>
      <c r="L114" s="767"/>
      <c r="M114" s="767"/>
      <c r="N114" s="767"/>
      <c r="O114" s="767"/>
      <c r="P114" s="767"/>
      <c r="Q114" s="767"/>
      <c r="R114" s="767"/>
      <c r="S114" s="767"/>
      <c r="T114" s="767"/>
      <c r="U114" s="767"/>
      <c r="V114" s="767"/>
      <c r="W114" s="767"/>
      <c r="X114" s="767"/>
      <c r="Y114" s="767"/>
      <c r="Z114" s="768"/>
      <c r="AA114" s="794">
        <v>42043</v>
      </c>
      <c r="AB114" s="795"/>
      <c r="AC114" s="795"/>
      <c r="AD114" s="795"/>
      <c r="AE114" s="796"/>
      <c r="AF114" s="797">
        <v>38748</v>
      </c>
      <c r="AG114" s="795"/>
      <c r="AH114" s="795"/>
      <c r="AI114" s="795"/>
      <c r="AJ114" s="796"/>
      <c r="AK114" s="797">
        <v>43648</v>
      </c>
      <c r="AL114" s="795"/>
      <c r="AM114" s="795"/>
      <c r="AN114" s="795"/>
      <c r="AO114" s="796"/>
      <c r="AP114" s="839">
        <v>2.2000000000000002</v>
      </c>
      <c r="AQ114" s="840"/>
      <c r="AR114" s="840"/>
      <c r="AS114" s="840"/>
      <c r="AT114" s="841"/>
      <c r="AU114" s="947"/>
      <c r="AV114" s="948"/>
      <c r="AW114" s="948"/>
      <c r="AX114" s="948"/>
      <c r="AY114" s="948"/>
      <c r="AZ114" s="830" t="s">
        <v>457</v>
      </c>
      <c r="BA114" s="767"/>
      <c r="BB114" s="767"/>
      <c r="BC114" s="767"/>
      <c r="BD114" s="767"/>
      <c r="BE114" s="767"/>
      <c r="BF114" s="767"/>
      <c r="BG114" s="767"/>
      <c r="BH114" s="767"/>
      <c r="BI114" s="767"/>
      <c r="BJ114" s="767"/>
      <c r="BK114" s="767"/>
      <c r="BL114" s="767"/>
      <c r="BM114" s="767"/>
      <c r="BN114" s="767"/>
      <c r="BO114" s="767"/>
      <c r="BP114" s="768"/>
      <c r="BQ114" s="831">
        <v>474008</v>
      </c>
      <c r="BR114" s="832"/>
      <c r="BS114" s="832"/>
      <c r="BT114" s="832"/>
      <c r="BU114" s="832"/>
      <c r="BV114" s="832">
        <v>506971</v>
      </c>
      <c r="BW114" s="832"/>
      <c r="BX114" s="832"/>
      <c r="BY114" s="832"/>
      <c r="BZ114" s="832"/>
      <c r="CA114" s="832">
        <v>476172</v>
      </c>
      <c r="CB114" s="832"/>
      <c r="CC114" s="832"/>
      <c r="CD114" s="832"/>
      <c r="CE114" s="832"/>
      <c r="CF114" s="890">
        <v>23.8</v>
      </c>
      <c r="CG114" s="891"/>
      <c r="CH114" s="891"/>
      <c r="CI114" s="891"/>
      <c r="CJ114" s="891"/>
      <c r="CK114" s="942"/>
      <c r="CL114" s="836"/>
      <c r="CM114" s="830" t="s">
        <v>458</v>
      </c>
      <c r="CN114" s="767"/>
      <c r="CO114" s="767"/>
      <c r="CP114" s="767"/>
      <c r="CQ114" s="767"/>
      <c r="CR114" s="767"/>
      <c r="CS114" s="767"/>
      <c r="CT114" s="767"/>
      <c r="CU114" s="767"/>
      <c r="CV114" s="767"/>
      <c r="CW114" s="767"/>
      <c r="CX114" s="767"/>
      <c r="CY114" s="767"/>
      <c r="CZ114" s="767"/>
      <c r="DA114" s="767"/>
      <c r="DB114" s="767"/>
      <c r="DC114" s="767"/>
      <c r="DD114" s="767"/>
      <c r="DE114" s="767"/>
      <c r="DF114" s="768"/>
      <c r="DG114" s="794" t="s">
        <v>394</v>
      </c>
      <c r="DH114" s="795"/>
      <c r="DI114" s="795"/>
      <c r="DJ114" s="795"/>
      <c r="DK114" s="796"/>
      <c r="DL114" s="797" t="s">
        <v>394</v>
      </c>
      <c r="DM114" s="795"/>
      <c r="DN114" s="795"/>
      <c r="DO114" s="795"/>
      <c r="DP114" s="796"/>
      <c r="DQ114" s="797" t="s">
        <v>443</v>
      </c>
      <c r="DR114" s="795"/>
      <c r="DS114" s="795"/>
      <c r="DT114" s="795"/>
      <c r="DU114" s="796"/>
      <c r="DV114" s="839" t="s">
        <v>447</v>
      </c>
      <c r="DW114" s="840"/>
      <c r="DX114" s="840"/>
      <c r="DY114" s="840"/>
      <c r="DZ114" s="841"/>
    </row>
    <row r="115" spans="1:130" s="214" customFormat="1" ht="26.25" customHeight="1" x14ac:dyDescent="0.2">
      <c r="A115" s="929"/>
      <c r="B115" s="930"/>
      <c r="C115" s="767" t="s">
        <v>459</v>
      </c>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8"/>
      <c r="AA115" s="933" t="s">
        <v>443</v>
      </c>
      <c r="AB115" s="934"/>
      <c r="AC115" s="934"/>
      <c r="AD115" s="934"/>
      <c r="AE115" s="935"/>
      <c r="AF115" s="936" t="s">
        <v>445</v>
      </c>
      <c r="AG115" s="934"/>
      <c r="AH115" s="934"/>
      <c r="AI115" s="934"/>
      <c r="AJ115" s="935"/>
      <c r="AK115" s="936" t="s">
        <v>445</v>
      </c>
      <c r="AL115" s="934"/>
      <c r="AM115" s="934"/>
      <c r="AN115" s="934"/>
      <c r="AO115" s="935"/>
      <c r="AP115" s="937" t="s">
        <v>445</v>
      </c>
      <c r="AQ115" s="938"/>
      <c r="AR115" s="938"/>
      <c r="AS115" s="938"/>
      <c r="AT115" s="939"/>
      <c r="AU115" s="947"/>
      <c r="AV115" s="948"/>
      <c r="AW115" s="948"/>
      <c r="AX115" s="948"/>
      <c r="AY115" s="948"/>
      <c r="AZ115" s="830" t="s">
        <v>460</v>
      </c>
      <c r="BA115" s="767"/>
      <c r="BB115" s="767"/>
      <c r="BC115" s="767"/>
      <c r="BD115" s="767"/>
      <c r="BE115" s="767"/>
      <c r="BF115" s="767"/>
      <c r="BG115" s="767"/>
      <c r="BH115" s="767"/>
      <c r="BI115" s="767"/>
      <c r="BJ115" s="767"/>
      <c r="BK115" s="767"/>
      <c r="BL115" s="767"/>
      <c r="BM115" s="767"/>
      <c r="BN115" s="767"/>
      <c r="BO115" s="767"/>
      <c r="BP115" s="768"/>
      <c r="BQ115" s="831" t="s">
        <v>445</v>
      </c>
      <c r="BR115" s="832"/>
      <c r="BS115" s="832"/>
      <c r="BT115" s="832"/>
      <c r="BU115" s="832"/>
      <c r="BV115" s="832" t="s">
        <v>445</v>
      </c>
      <c r="BW115" s="832"/>
      <c r="BX115" s="832"/>
      <c r="BY115" s="832"/>
      <c r="BZ115" s="832"/>
      <c r="CA115" s="832" t="s">
        <v>445</v>
      </c>
      <c r="CB115" s="832"/>
      <c r="CC115" s="832"/>
      <c r="CD115" s="832"/>
      <c r="CE115" s="832"/>
      <c r="CF115" s="890" t="s">
        <v>445</v>
      </c>
      <c r="CG115" s="891"/>
      <c r="CH115" s="891"/>
      <c r="CI115" s="891"/>
      <c r="CJ115" s="891"/>
      <c r="CK115" s="942"/>
      <c r="CL115" s="836"/>
      <c r="CM115" s="830" t="s">
        <v>461</v>
      </c>
      <c r="CN115" s="767"/>
      <c r="CO115" s="767"/>
      <c r="CP115" s="767"/>
      <c r="CQ115" s="767"/>
      <c r="CR115" s="767"/>
      <c r="CS115" s="767"/>
      <c r="CT115" s="767"/>
      <c r="CU115" s="767"/>
      <c r="CV115" s="767"/>
      <c r="CW115" s="767"/>
      <c r="CX115" s="767"/>
      <c r="CY115" s="767"/>
      <c r="CZ115" s="767"/>
      <c r="DA115" s="767"/>
      <c r="DB115" s="767"/>
      <c r="DC115" s="767"/>
      <c r="DD115" s="767"/>
      <c r="DE115" s="767"/>
      <c r="DF115" s="768"/>
      <c r="DG115" s="794" t="s">
        <v>445</v>
      </c>
      <c r="DH115" s="795"/>
      <c r="DI115" s="795"/>
      <c r="DJ115" s="795"/>
      <c r="DK115" s="796"/>
      <c r="DL115" s="797" t="s">
        <v>445</v>
      </c>
      <c r="DM115" s="795"/>
      <c r="DN115" s="795"/>
      <c r="DO115" s="795"/>
      <c r="DP115" s="796"/>
      <c r="DQ115" s="797" t="s">
        <v>443</v>
      </c>
      <c r="DR115" s="795"/>
      <c r="DS115" s="795"/>
      <c r="DT115" s="795"/>
      <c r="DU115" s="796"/>
      <c r="DV115" s="839" t="s">
        <v>443</v>
      </c>
      <c r="DW115" s="840"/>
      <c r="DX115" s="840"/>
      <c r="DY115" s="840"/>
      <c r="DZ115" s="841"/>
    </row>
    <row r="116" spans="1:130" s="214" customFormat="1" ht="26.25" customHeight="1" x14ac:dyDescent="0.2">
      <c r="A116" s="931"/>
      <c r="B116" s="932"/>
      <c r="C116" s="854" t="s">
        <v>462</v>
      </c>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5"/>
      <c r="AA116" s="794">
        <v>108</v>
      </c>
      <c r="AB116" s="795"/>
      <c r="AC116" s="795"/>
      <c r="AD116" s="795"/>
      <c r="AE116" s="796"/>
      <c r="AF116" s="797">
        <v>111</v>
      </c>
      <c r="AG116" s="795"/>
      <c r="AH116" s="795"/>
      <c r="AI116" s="795"/>
      <c r="AJ116" s="796"/>
      <c r="AK116" s="797" t="s">
        <v>394</v>
      </c>
      <c r="AL116" s="795"/>
      <c r="AM116" s="795"/>
      <c r="AN116" s="795"/>
      <c r="AO116" s="796"/>
      <c r="AP116" s="839" t="s">
        <v>394</v>
      </c>
      <c r="AQ116" s="840"/>
      <c r="AR116" s="840"/>
      <c r="AS116" s="840"/>
      <c r="AT116" s="841"/>
      <c r="AU116" s="947"/>
      <c r="AV116" s="948"/>
      <c r="AW116" s="948"/>
      <c r="AX116" s="948"/>
      <c r="AY116" s="948"/>
      <c r="AZ116" s="924" t="s">
        <v>463</v>
      </c>
      <c r="BA116" s="925"/>
      <c r="BB116" s="925"/>
      <c r="BC116" s="925"/>
      <c r="BD116" s="925"/>
      <c r="BE116" s="925"/>
      <c r="BF116" s="925"/>
      <c r="BG116" s="925"/>
      <c r="BH116" s="925"/>
      <c r="BI116" s="925"/>
      <c r="BJ116" s="925"/>
      <c r="BK116" s="925"/>
      <c r="BL116" s="925"/>
      <c r="BM116" s="925"/>
      <c r="BN116" s="925"/>
      <c r="BO116" s="925"/>
      <c r="BP116" s="926"/>
      <c r="BQ116" s="831" t="s">
        <v>447</v>
      </c>
      <c r="BR116" s="832"/>
      <c r="BS116" s="832"/>
      <c r="BT116" s="832"/>
      <c r="BU116" s="832"/>
      <c r="BV116" s="832" t="s">
        <v>445</v>
      </c>
      <c r="BW116" s="832"/>
      <c r="BX116" s="832"/>
      <c r="BY116" s="832"/>
      <c r="BZ116" s="832"/>
      <c r="CA116" s="832" t="s">
        <v>394</v>
      </c>
      <c r="CB116" s="832"/>
      <c r="CC116" s="832"/>
      <c r="CD116" s="832"/>
      <c r="CE116" s="832"/>
      <c r="CF116" s="890" t="s">
        <v>445</v>
      </c>
      <c r="CG116" s="891"/>
      <c r="CH116" s="891"/>
      <c r="CI116" s="891"/>
      <c r="CJ116" s="891"/>
      <c r="CK116" s="942"/>
      <c r="CL116" s="836"/>
      <c r="CM116" s="830" t="s">
        <v>464</v>
      </c>
      <c r="CN116" s="767"/>
      <c r="CO116" s="767"/>
      <c r="CP116" s="767"/>
      <c r="CQ116" s="767"/>
      <c r="CR116" s="767"/>
      <c r="CS116" s="767"/>
      <c r="CT116" s="767"/>
      <c r="CU116" s="767"/>
      <c r="CV116" s="767"/>
      <c r="CW116" s="767"/>
      <c r="CX116" s="767"/>
      <c r="CY116" s="767"/>
      <c r="CZ116" s="767"/>
      <c r="DA116" s="767"/>
      <c r="DB116" s="767"/>
      <c r="DC116" s="767"/>
      <c r="DD116" s="767"/>
      <c r="DE116" s="767"/>
      <c r="DF116" s="768"/>
      <c r="DG116" s="794" t="s">
        <v>447</v>
      </c>
      <c r="DH116" s="795"/>
      <c r="DI116" s="795"/>
      <c r="DJ116" s="795"/>
      <c r="DK116" s="796"/>
      <c r="DL116" s="797" t="s">
        <v>445</v>
      </c>
      <c r="DM116" s="795"/>
      <c r="DN116" s="795"/>
      <c r="DO116" s="795"/>
      <c r="DP116" s="796"/>
      <c r="DQ116" s="797" t="s">
        <v>443</v>
      </c>
      <c r="DR116" s="795"/>
      <c r="DS116" s="795"/>
      <c r="DT116" s="795"/>
      <c r="DU116" s="796"/>
      <c r="DV116" s="839" t="s">
        <v>445</v>
      </c>
      <c r="DW116" s="840"/>
      <c r="DX116" s="840"/>
      <c r="DY116" s="840"/>
      <c r="DZ116" s="841"/>
    </row>
    <row r="117" spans="1:130" s="214" customFormat="1" ht="26.25" customHeight="1" x14ac:dyDescent="0.2">
      <c r="A117" s="910" t="s">
        <v>190</v>
      </c>
      <c r="B117" s="911"/>
      <c r="C117" s="911"/>
      <c r="D117" s="911"/>
      <c r="E117" s="911"/>
      <c r="F117" s="911"/>
      <c r="G117" s="911"/>
      <c r="H117" s="911"/>
      <c r="I117" s="911"/>
      <c r="J117" s="911"/>
      <c r="K117" s="911"/>
      <c r="L117" s="911"/>
      <c r="M117" s="911"/>
      <c r="N117" s="911"/>
      <c r="O117" s="911"/>
      <c r="P117" s="911"/>
      <c r="Q117" s="911"/>
      <c r="R117" s="911"/>
      <c r="S117" s="911"/>
      <c r="T117" s="911"/>
      <c r="U117" s="911"/>
      <c r="V117" s="911"/>
      <c r="W117" s="911"/>
      <c r="X117" s="911"/>
      <c r="Y117" s="892" t="s">
        <v>465</v>
      </c>
      <c r="Z117" s="912"/>
      <c r="AA117" s="917">
        <v>550497</v>
      </c>
      <c r="AB117" s="918"/>
      <c r="AC117" s="918"/>
      <c r="AD117" s="918"/>
      <c r="AE117" s="919"/>
      <c r="AF117" s="920">
        <v>570468</v>
      </c>
      <c r="AG117" s="918"/>
      <c r="AH117" s="918"/>
      <c r="AI117" s="918"/>
      <c r="AJ117" s="919"/>
      <c r="AK117" s="920">
        <v>589090</v>
      </c>
      <c r="AL117" s="918"/>
      <c r="AM117" s="918"/>
      <c r="AN117" s="918"/>
      <c r="AO117" s="919"/>
      <c r="AP117" s="921"/>
      <c r="AQ117" s="922"/>
      <c r="AR117" s="922"/>
      <c r="AS117" s="922"/>
      <c r="AT117" s="923"/>
      <c r="AU117" s="947"/>
      <c r="AV117" s="948"/>
      <c r="AW117" s="948"/>
      <c r="AX117" s="948"/>
      <c r="AY117" s="948"/>
      <c r="AZ117" s="878" t="s">
        <v>466</v>
      </c>
      <c r="BA117" s="879"/>
      <c r="BB117" s="879"/>
      <c r="BC117" s="879"/>
      <c r="BD117" s="879"/>
      <c r="BE117" s="879"/>
      <c r="BF117" s="879"/>
      <c r="BG117" s="879"/>
      <c r="BH117" s="879"/>
      <c r="BI117" s="879"/>
      <c r="BJ117" s="879"/>
      <c r="BK117" s="879"/>
      <c r="BL117" s="879"/>
      <c r="BM117" s="879"/>
      <c r="BN117" s="879"/>
      <c r="BO117" s="879"/>
      <c r="BP117" s="880"/>
      <c r="BQ117" s="831" t="s">
        <v>467</v>
      </c>
      <c r="BR117" s="832"/>
      <c r="BS117" s="832"/>
      <c r="BT117" s="832"/>
      <c r="BU117" s="832"/>
      <c r="BV117" s="832" t="s">
        <v>467</v>
      </c>
      <c r="BW117" s="832"/>
      <c r="BX117" s="832"/>
      <c r="BY117" s="832"/>
      <c r="BZ117" s="832"/>
      <c r="CA117" s="832" t="s">
        <v>467</v>
      </c>
      <c r="CB117" s="832"/>
      <c r="CC117" s="832"/>
      <c r="CD117" s="832"/>
      <c r="CE117" s="832"/>
      <c r="CF117" s="890" t="s">
        <v>468</v>
      </c>
      <c r="CG117" s="891"/>
      <c r="CH117" s="891"/>
      <c r="CI117" s="891"/>
      <c r="CJ117" s="891"/>
      <c r="CK117" s="942"/>
      <c r="CL117" s="836"/>
      <c r="CM117" s="830" t="s">
        <v>469</v>
      </c>
      <c r="CN117" s="767"/>
      <c r="CO117" s="767"/>
      <c r="CP117" s="767"/>
      <c r="CQ117" s="767"/>
      <c r="CR117" s="767"/>
      <c r="CS117" s="767"/>
      <c r="CT117" s="767"/>
      <c r="CU117" s="767"/>
      <c r="CV117" s="767"/>
      <c r="CW117" s="767"/>
      <c r="CX117" s="767"/>
      <c r="CY117" s="767"/>
      <c r="CZ117" s="767"/>
      <c r="DA117" s="767"/>
      <c r="DB117" s="767"/>
      <c r="DC117" s="767"/>
      <c r="DD117" s="767"/>
      <c r="DE117" s="767"/>
      <c r="DF117" s="768"/>
      <c r="DG117" s="794" t="s">
        <v>470</v>
      </c>
      <c r="DH117" s="795"/>
      <c r="DI117" s="795"/>
      <c r="DJ117" s="795"/>
      <c r="DK117" s="796"/>
      <c r="DL117" s="797" t="s">
        <v>468</v>
      </c>
      <c r="DM117" s="795"/>
      <c r="DN117" s="795"/>
      <c r="DO117" s="795"/>
      <c r="DP117" s="796"/>
      <c r="DQ117" s="797" t="s">
        <v>471</v>
      </c>
      <c r="DR117" s="795"/>
      <c r="DS117" s="795"/>
      <c r="DT117" s="795"/>
      <c r="DU117" s="796"/>
      <c r="DV117" s="839" t="s">
        <v>467</v>
      </c>
      <c r="DW117" s="840"/>
      <c r="DX117" s="840"/>
      <c r="DY117" s="840"/>
      <c r="DZ117" s="841"/>
    </row>
    <row r="118" spans="1:130" s="214" customFormat="1" ht="26.25" customHeight="1" x14ac:dyDescent="0.2">
      <c r="A118" s="910" t="s">
        <v>438</v>
      </c>
      <c r="B118" s="911"/>
      <c r="C118" s="911"/>
      <c r="D118" s="911"/>
      <c r="E118" s="911"/>
      <c r="F118" s="911"/>
      <c r="G118" s="911"/>
      <c r="H118" s="911"/>
      <c r="I118" s="911"/>
      <c r="J118" s="911"/>
      <c r="K118" s="911"/>
      <c r="L118" s="911"/>
      <c r="M118" s="911"/>
      <c r="N118" s="911"/>
      <c r="O118" s="911"/>
      <c r="P118" s="911"/>
      <c r="Q118" s="911"/>
      <c r="R118" s="911"/>
      <c r="S118" s="911"/>
      <c r="T118" s="911"/>
      <c r="U118" s="911"/>
      <c r="V118" s="911"/>
      <c r="W118" s="911"/>
      <c r="X118" s="911"/>
      <c r="Y118" s="911"/>
      <c r="Z118" s="912"/>
      <c r="AA118" s="913" t="s">
        <v>435</v>
      </c>
      <c r="AB118" s="911"/>
      <c r="AC118" s="911"/>
      <c r="AD118" s="911"/>
      <c r="AE118" s="912"/>
      <c r="AF118" s="913" t="s">
        <v>436</v>
      </c>
      <c r="AG118" s="911"/>
      <c r="AH118" s="911"/>
      <c r="AI118" s="911"/>
      <c r="AJ118" s="912"/>
      <c r="AK118" s="913" t="s">
        <v>307</v>
      </c>
      <c r="AL118" s="911"/>
      <c r="AM118" s="911"/>
      <c r="AN118" s="911"/>
      <c r="AO118" s="912"/>
      <c r="AP118" s="914" t="s">
        <v>437</v>
      </c>
      <c r="AQ118" s="915"/>
      <c r="AR118" s="915"/>
      <c r="AS118" s="915"/>
      <c r="AT118" s="916"/>
      <c r="AU118" s="947"/>
      <c r="AV118" s="948"/>
      <c r="AW118" s="948"/>
      <c r="AX118" s="948"/>
      <c r="AY118" s="948"/>
      <c r="AZ118" s="853" t="s">
        <v>472</v>
      </c>
      <c r="BA118" s="854"/>
      <c r="BB118" s="854"/>
      <c r="BC118" s="854"/>
      <c r="BD118" s="854"/>
      <c r="BE118" s="854"/>
      <c r="BF118" s="854"/>
      <c r="BG118" s="854"/>
      <c r="BH118" s="854"/>
      <c r="BI118" s="854"/>
      <c r="BJ118" s="854"/>
      <c r="BK118" s="854"/>
      <c r="BL118" s="854"/>
      <c r="BM118" s="854"/>
      <c r="BN118" s="854"/>
      <c r="BO118" s="854"/>
      <c r="BP118" s="855"/>
      <c r="BQ118" s="894" t="s">
        <v>467</v>
      </c>
      <c r="BR118" s="860"/>
      <c r="BS118" s="860"/>
      <c r="BT118" s="860"/>
      <c r="BU118" s="860"/>
      <c r="BV118" s="860" t="s">
        <v>473</v>
      </c>
      <c r="BW118" s="860"/>
      <c r="BX118" s="860"/>
      <c r="BY118" s="860"/>
      <c r="BZ118" s="860"/>
      <c r="CA118" s="860" t="s">
        <v>474</v>
      </c>
      <c r="CB118" s="860"/>
      <c r="CC118" s="860"/>
      <c r="CD118" s="860"/>
      <c r="CE118" s="860"/>
      <c r="CF118" s="890" t="s">
        <v>473</v>
      </c>
      <c r="CG118" s="891"/>
      <c r="CH118" s="891"/>
      <c r="CI118" s="891"/>
      <c r="CJ118" s="891"/>
      <c r="CK118" s="942"/>
      <c r="CL118" s="836"/>
      <c r="CM118" s="830" t="s">
        <v>475</v>
      </c>
      <c r="CN118" s="767"/>
      <c r="CO118" s="767"/>
      <c r="CP118" s="767"/>
      <c r="CQ118" s="767"/>
      <c r="CR118" s="767"/>
      <c r="CS118" s="767"/>
      <c r="CT118" s="767"/>
      <c r="CU118" s="767"/>
      <c r="CV118" s="767"/>
      <c r="CW118" s="767"/>
      <c r="CX118" s="767"/>
      <c r="CY118" s="767"/>
      <c r="CZ118" s="767"/>
      <c r="DA118" s="767"/>
      <c r="DB118" s="767"/>
      <c r="DC118" s="767"/>
      <c r="DD118" s="767"/>
      <c r="DE118" s="767"/>
      <c r="DF118" s="768"/>
      <c r="DG118" s="794" t="s">
        <v>473</v>
      </c>
      <c r="DH118" s="795"/>
      <c r="DI118" s="795"/>
      <c r="DJ118" s="795"/>
      <c r="DK118" s="796"/>
      <c r="DL118" s="797" t="s">
        <v>471</v>
      </c>
      <c r="DM118" s="795"/>
      <c r="DN118" s="795"/>
      <c r="DO118" s="795"/>
      <c r="DP118" s="796"/>
      <c r="DQ118" s="797" t="s">
        <v>467</v>
      </c>
      <c r="DR118" s="795"/>
      <c r="DS118" s="795"/>
      <c r="DT118" s="795"/>
      <c r="DU118" s="796"/>
      <c r="DV118" s="839" t="s">
        <v>471</v>
      </c>
      <c r="DW118" s="840"/>
      <c r="DX118" s="840"/>
      <c r="DY118" s="840"/>
      <c r="DZ118" s="841"/>
    </row>
    <row r="119" spans="1:130" s="214" customFormat="1" ht="26.25" customHeight="1" x14ac:dyDescent="0.2">
      <c r="A119" s="833" t="s">
        <v>441</v>
      </c>
      <c r="B119" s="834"/>
      <c r="C119" s="875" t="s">
        <v>442</v>
      </c>
      <c r="D119" s="823"/>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4"/>
      <c r="AA119" s="903" t="s">
        <v>468</v>
      </c>
      <c r="AB119" s="904"/>
      <c r="AC119" s="904"/>
      <c r="AD119" s="904"/>
      <c r="AE119" s="905"/>
      <c r="AF119" s="906" t="s">
        <v>476</v>
      </c>
      <c r="AG119" s="904"/>
      <c r="AH119" s="904"/>
      <c r="AI119" s="904"/>
      <c r="AJ119" s="905"/>
      <c r="AK119" s="906" t="s">
        <v>467</v>
      </c>
      <c r="AL119" s="904"/>
      <c r="AM119" s="904"/>
      <c r="AN119" s="904"/>
      <c r="AO119" s="905"/>
      <c r="AP119" s="907" t="s">
        <v>473</v>
      </c>
      <c r="AQ119" s="908"/>
      <c r="AR119" s="908"/>
      <c r="AS119" s="908"/>
      <c r="AT119" s="909"/>
      <c r="AU119" s="949"/>
      <c r="AV119" s="950"/>
      <c r="AW119" s="950"/>
      <c r="AX119" s="950"/>
      <c r="AY119" s="950"/>
      <c r="AZ119" s="237" t="s">
        <v>190</v>
      </c>
      <c r="BA119" s="237"/>
      <c r="BB119" s="237"/>
      <c r="BC119" s="237"/>
      <c r="BD119" s="237"/>
      <c r="BE119" s="237"/>
      <c r="BF119" s="237"/>
      <c r="BG119" s="237"/>
      <c r="BH119" s="237"/>
      <c r="BI119" s="237"/>
      <c r="BJ119" s="237"/>
      <c r="BK119" s="237"/>
      <c r="BL119" s="237"/>
      <c r="BM119" s="237"/>
      <c r="BN119" s="237"/>
      <c r="BO119" s="892" t="s">
        <v>477</v>
      </c>
      <c r="BP119" s="893"/>
      <c r="BQ119" s="894">
        <v>6812280</v>
      </c>
      <c r="BR119" s="860"/>
      <c r="BS119" s="860"/>
      <c r="BT119" s="860"/>
      <c r="BU119" s="860"/>
      <c r="BV119" s="860">
        <v>6928040</v>
      </c>
      <c r="BW119" s="860"/>
      <c r="BX119" s="860"/>
      <c r="BY119" s="860"/>
      <c r="BZ119" s="860"/>
      <c r="CA119" s="860">
        <v>6762956</v>
      </c>
      <c r="CB119" s="860"/>
      <c r="CC119" s="860"/>
      <c r="CD119" s="860"/>
      <c r="CE119" s="860"/>
      <c r="CF119" s="763"/>
      <c r="CG119" s="764"/>
      <c r="CH119" s="764"/>
      <c r="CI119" s="764"/>
      <c r="CJ119" s="849"/>
      <c r="CK119" s="943"/>
      <c r="CL119" s="838"/>
      <c r="CM119" s="853" t="s">
        <v>478</v>
      </c>
      <c r="CN119" s="854"/>
      <c r="CO119" s="854"/>
      <c r="CP119" s="854"/>
      <c r="CQ119" s="854"/>
      <c r="CR119" s="854"/>
      <c r="CS119" s="854"/>
      <c r="CT119" s="854"/>
      <c r="CU119" s="854"/>
      <c r="CV119" s="854"/>
      <c r="CW119" s="854"/>
      <c r="CX119" s="854"/>
      <c r="CY119" s="854"/>
      <c r="CZ119" s="854"/>
      <c r="DA119" s="854"/>
      <c r="DB119" s="854"/>
      <c r="DC119" s="854"/>
      <c r="DD119" s="854"/>
      <c r="DE119" s="854"/>
      <c r="DF119" s="855"/>
      <c r="DG119" s="778" t="s">
        <v>467</v>
      </c>
      <c r="DH119" s="779"/>
      <c r="DI119" s="779"/>
      <c r="DJ119" s="779"/>
      <c r="DK119" s="780"/>
      <c r="DL119" s="781" t="s">
        <v>467</v>
      </c>
      <c r="DM119" s="779"/>
      <c r="DN119" s="779"/>
      <c r="DO119" s="779"/>
      <c r="DP119" s="780"/>
      <c r="DQ119" s="781" t="s">
        <v>467</v>
      </c>
      <c r="DR119" s="779"/>
      <c r="DS119" s="779"/>
      <c r="DT119" s="779"/>
      <c r="DU119" s="780"/>
      <c r="DV119" s="863" t="s">
        <v>476</v>
      </c>
      <c r="DW119" s="864"/>
      <c r="DX119" s="864"/>
      <c r="DY119" s="864"/>
      <c r="DZ119" s="865"/>
    </row>
    <row r="120" spans="1:130" s="214" customFormat="1" ht="26.25" customHeight="1" x14ac:dyDescent="0.2">
      <c r="A120" s="835"/>
      <c r="B120" s="836"/>
      <c r="C120" s="830" t="s">
        <v>448</v>
      </c>
      <c r="D120" s="767"/>
      <c r="E120" s="767"/>
      <c r="F120" s="767"/>
      <c r="G120" s="767"/>
      <c r="H120" s="767"/>
      <c r="I120" s="767"/>
      <c r="J120" s="767"/>
      <c r="K120" s="767"/>
      <c r="L120" s="767"/>
      <c r="M120" s="767"/>
      <c r="N120" s="767"/>
      <c r="O120" s="767"/>
      <c r="P120" s="767"/>
      <c r="Q120" s="767"/>
      <c r="R120" s="767"/>
      <c r="S120" s="767"/>
      <c r="T120" s="767"/>
      <c r="U120" s="767"/>
      <c r="V120" s="767"/>
      <c r="W120" s="767"/>
      <c r="X120" s="767"/>
      <c r="Y120" s="767"/>
      <c r="Z120" s="768"/>
      <c r="AA120" s="794" t="s">
        <v>468</v>
      </c>
      <c r="AB120" s="795"/>
      <c r="AC120" s="795"/>
      <c r="AD120" s="795"/>
      <c r="AE120" s="796"/>
      <c r="AF120" s="797" t="s">
        <v>467</v>
      </c>
      <c r="AG120" s="795"/>
      <c r="AH120" s="795"/>
      <c r="AI120" s="795"/>
      <c r="AJ120" s="796"/>
      <c r="AK120" s="797" t="s">
        <v>471</v>
      </c>
      <c r="AL120" s="795"/>
      <c r="AM120" s="795"/>
      <c r="AN120" s="795"/>
      <c r="AO120" s="796"/>
      <c r="AP120" s="839" t="s">
        <v>467</v>
      </c>
      <c r="AQ120" s="840"/>
      <c r="AR120" s="840"/>
      <c r="AS120" s="840"/>
      <c r="AT120" s="841"/>
      <c r="AU120" s="895" t="s">
        <v>479</v>
      </c>
      <c r="AV120" s="896"/>
      <c r="AW120" s="896"/>
      <c r="AX120" s="896"/>
      <c r="AY120" s="897"/>
      <c r="AZ120" s="875" t="s">
        <v>480</v>
      </c>
      <c r="BA120" s="823"/>
      <c r="BB120" s="823"/>
      <c r="BC120" s="823"/>
      <c r="BD120" s="823"/>
      <c r="BE120" s="823"/>
      <c r="BF120" s="823"/>
      <c r="BG120" s="823"/>
      <c r="BH120" s="823"/>
      <c r="BI120" s="823"/>
      <c r="BJ120" s="823"/>
      <c r="BK120" s="823"/>
      <c r="BL120" s="823"/>
      <c r="BM120" s="823"/>
      <c r="BN120" s="823"/>
      <c r="BO120" s="823"/>
      <c r="BP120" s="824"/>
      <c r="BQ120" s="876">
        <v>1909098</v>
      </c>
      <c r="BR120" s="857"/>
      <c r="BS120" s="857"/>
      <c r="BT120" s="857"/>
      <c r="BU120" s="857"/>
      <c r="BV120" s="857">
        <v>2054385</v>
      </c>
      <c r="BW120" s="857"/>
      <c r="BX120" s="857"/>
      <c r="BY120" s="857"/>
      <c r="BZ120" s="857"/>
      <c r="CA120" s="857">
        <v>2472548</v>
      </c>
      <c r="CB120" s="857"/>
      <c r="CC120" s="857"/>
      <c r="CD120" s="857"/>
      <c r="CE120" s="857"/>
      <c r="CF120" s="881">
        <v>123.5</v>
      </c>
      <c r="CG120" s="882"/>
      <c r="CH120" s="882"/>
      <c r="CI120" s="882"/>
      <c r="CJ120" s="882"/>
      <c r="CK120" s="883" t="s">
        <v>481</v>
      </c>
      <c r="CL120" s="867"/>
      <c r="CM120" s="867"/>
      <c r="CN120" s="867"/>
      <c r="CO120" s="868"/>
      <c r="CP120" s="887" t="s">
        <v>482</v>
      </c>
      <c r="CQ120" s="888"/>
      <c r="CR120" s="888"/>
      <c r="CS120" s="888"/>
      <c r="CT120" s="888"/>
      <c r="CU120" s="888"/>
      <c r="CV120" s="888"/>
      <c r="CW120" s="888"/>
      <c r="CX120" s="888"/>
      <c r="CY120" s="888"/>
      <c r="CZ120" s="888"/>
      <c r="DA120" s="888"/>
      <c r="DB120" s="888"/>
      <c r="DC120" s="888"/>
      <c r="DD120" s="888"/>
      <c r="DE120" s="888"/>
      <c r="DF120" s="889"/>
      <c r="DG120" s="876">
        <v>1754844</v>
      </c>
      <c r="DH120" s="857"/>
      <c r="DI120" s="857"/>
      <c r="DJ120" s="857"/>
      <c r="DK120" s="857"/>
      <c r="DL120" s="857">
        <v>1675638</v>
      </c>
      <c r="DM120" s="857"/>
      <c r="DN120" s="857"/>
      <c r="DO120" s="857"/>
      <c r="DP120" s="857"/>
      <c r="DQ120" s="857">
        <v>1582150</v>
      </c>
      <c r="DR120" s="857"/>
      <c r="DS120" s="857"/>
      <c r="DT120" s="857"/>
      <c r="DU120" s="857"/>
      <c r="DV120" s="858">
        <v>79</v>
      </c>
      <c r="DW120" s="858"/>
      <c r="DX120" s="858"/>
      <c r="DY120" s="858"/>
      <c r="DZ120" s="859"/>
    </row>
    <row r="121" spans="1:130" s="214" customFormat="1" ht="26.25" customHeight="1" x14ac:dyDescent="0.2">
      <c r="A121" s="835"/>
      <c r="B121" s="836"/>
      <c r="C121" s="878" t="s">
        <v>483</v>
      </c>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80"/>
      <c r="AA121" s="794" t="s">
        <v>468</v>
      </c>
      <c r="AB121" s="795"/>
      <c r="AC121" s="795"/>
      <c r="AD121" s="795"/>
      <c r="AE121" s="796"/>
      <c r="AF121" s="797" t="s">
        <v>471</v>
      </c>
      <c r="AG121" s="795"/>
      <c r="AH121" s="795"/>
      <c r="AI121" s="795"/>
      <c r="AJ121" s="796"/>
      <c r="AK121" s="797" t="s">
        <v>476</v>
      </c>
      <c r="AL121" s="795"/>
      <c r="AM121" s="795"/>
      <c r="AN121" s="795"/>
      <c r="AO121" s="796"/>
      <c r="AP121" s="839" t="s">
        <v>467</v>
      </c>
      <c r="AQ121" s="840"/>
      <c r="AR121" s="840"/>
      <c r="AS121" s="840"/>
      <c r="AT121" s="841"/>
      <c r="AU121" s="898"/>
      <c r="AV121" s="899"/>
      <c r="AW121" s="899"/>
      <c r="AX121" s="899"/>
      <c r="AY121" s="900"/>
      <c r="AZ121" s="830" t="s">
        <v>484</v>
      </c>
      <c r="BA121" s="767"/>
      <c r="BB121" s="767"/>
      <c r="BC121" s="767"/>
      <c r="BD121" s="767"/>
      <c r="BE121" s="767"/>
      <c r="BF121" s="767"/>
      <c r="BG121" s="767"/>
      <c r="BH121" s="767"/>
      <c r="BI121" s="767"/>
      <c r="BJ121" s="767"/>
      <c r="BK121" s="767"/>
      <c r="BL121" s="767"/>
      <c r="BM121" s="767"/>
      <c r="BN121" s="767"/>
      <c r="BO121" s="767"/>
      <c r="BP121" s="768"/>
      <c r="BQ121" s="831">
        <v>43212</v>
      </c>
      <c r="BR121" s="832"/>
      <c r="BS121" s="832"/>
      <c r="BT121" s="832"/>
      <c r="BU121" s="832"/>
      <c r="BV121" s="832">
        <v>36985</v>
      </c>
      <c r="BW121" s="832"/>
      <c r="BX121" s="832"/>
      <c r="BY121" s="832"/>
      <c r="BZ121" s="832"/>
      <c r="CA121" s="832">
        <v>37265</v>
      </c>
      <c r="CB121" s="832"/>
      <c r="CC121" s="832"/>
      <c r="CD121" s="832"/>
      <c r="CE121" s="832"/>
      <c r="CF121" s="890">
        <v>1.9</v>
      </c>
      <c r="CG121" s="891"/>
      <c r="CH121" s="891"/>
      <c r="CI121" s="891"/>
      <c r="CJ121" s="891"/>
      <c r="CK121" s="884"/>
      <c r="CL121" s="870"/>
      <c r="CM121" s="870"/>
      <c r="CN121" s="870"/>
      <c r="CO121" s="871"/>
      <c r="CP121" s="850" t="s">
        <v>485</v>
      </c>
      <c r="CQ121" s="851"/>
      <c r="CR121" s="851"/>
      <c r="CS121" s="851"/>
      <c r="CT121" s="851"/>
      <c r="CU121" s="851"/>
      <c r="CV121" s="851"/>
      <c r="CW121" s="851"/>
      <c r="CX121" s="851"/>
      <c r="CY121" s="851"/>
      <c r="CZ121" s="851"/>
      <c r="DA121" s="851"/>
      <c r="DB121" s="851"/>
      <c r="DC121" s="851"/>
      <c r="DD121" s="851"/>
      <c r="DE121" s="851"/>
      <c r="DF121" s="852"/>
      <c r="DG121" s="831">
        <v>864085</v>
      </c>
      <c r="DH121" s="832"/>
      <c r="DI121" s="832"/>
      <c r="DJ121" s="832"/>
      <c r="DK121" s="832"/>
      <c r="DL121" s="832">
        <v>1017263</v>
      </c>
      <c r="DM121" s="832"/>
      <c r="DN121" s="832"/>
      <c r="DO121" s="832"/>
      <c r="DP121" s="832"/>
      <c r="DQ121" s="832">
        <v>1028425</v>
      </c>
      <c r="DR121" s="832"/>
      <c r="DS121" s="832"/>
      <c r="DT121" s="832"/>
      <c r="DU121" s="832"/>
      <c r="DV121" s="809">
        <v>51.4</v>
      </c>
      <c r="DW121" s="809"/>
      <c r="DX121" s="809"/>
      <c r="DY121" s="809"/>
      <c r="DZ121" s="810"/>
    </row>
    <row r="122" spans="1:130" s="214" customFormat="1" ht="26.25" customHeight="1" x14ac:dyDescent="0.2">
      <c r="A122" s="835"/>
      <c r="B122" s="836"/>
      <c r="C122" s="830" t="s">
        <v>458</v>
      </c>
      <c r="D122" s="767"/>
      <c r="E122" s="767"/>
      <c r="F122" s="767"/>
      <c r="G122" s="767"/>
      <c r="H122" s="767"/>
      <c r="I122" s="767"/>
      <c r="J122" s="767"/>
      <c r="K122" s="767"/>
      <c r="L122" s="767"/>
      <c r="M122" s="767"/>
      <c r="N122" s="767"/>
      <c r="O122" s="767"/>
      <c r="P122" s="767"/>
      <c r="Q122" s="767"/>
      <c r="R122" s="767"/>
      <c r="S122" s="767"/>
      <c r="T122" s="767"/>
      <c r="U122" s="767"/>
      <c r="V122" s="767"/>
      <c r="W122" s="767"/>
      <c r="X122" s="767"/>
      <c r="Y122" s="767"/>
      <c r="Z122" s="768"/>
      <c r="AA122" s="794" t="s">
        <v>467</v>
      </c>
      <c r="AB122" s="795"/>
      <c r="AC122" s="795"/>
      <c r="AD122" s="795"/>
      <c r="AE122" s="796"/>
      <c r="AF122" s="797" t="s">
        <v>476</v>
      </c>
      <c r="AG122" s="795"/>
      <c r="AH122" s="795"/>
      <c r="AI122" s="795"/>
      <c r="AJ122" s="796"/>
      <c r="AK122" s="797" t="s">
        <v>467</v>
      </c>
      <c r="AL122" s="795"/>
      <c r="AM122" s="795"/>
      <c r="AN122" s="795"/>
      <c r="AO122" s="796"/>
      <c r="AP122" s="839" t="s">
        <v>467</v>
      </c>
      <c r="AQ122" s="840"/>
      <c r="AR122" s="840"/>
      <c r="AS122" s="840"/>
      <c r="AT122" s="841"/>
      <c r="AU122" s="898"/>
      <c r="AV122" s="899"/>
      <c r="AW122" s="899"/>
      <c r="AX122" s="899"/>
      <c r="AY122" s="900"/>
      <c r="AZ122" s="853" t="s">
        <v>486</v>
      </c>
      <c r="BA122" s="854"/>
      <c r="BB122" s="854"/>
      <c r="BC122" s="854"/>
      <c r="BD122" s="854"/>
      <c r="BE122" s="854"/>
      <c r="BF122" s="854"/>
      <c r="BG122" s="854"/>
      <c r="BH122" s="854"/>
      <c r="BI122" s="854"/>
      <c r="BJ122" s="854"/>
      <c r="BK122" s="854"/>
      <c r="BL122" s="854"/>
      <c r="BM122" s="854"/>
      <c r="BN122" s="854"/>
      <c r="BO122" s="854"/>
      <c r="BP122" s="855"/>
      <c r="BQ122" s="894">
        <v>3726468</v>
      </c>
      <c r="BR122" s="860"/>
      <c r="BS122" s="860"/>
      <c r="BT122" s="860"/>
      <c r="BU122" s="860"/>
      <c r="BV122" s="860">
        <v>3724821</v>
      </c>
      <c r="BW122" s="860"/>
      <c r="BX122" s="860"/>
      <c r="BY122" s="860"/>
      <c r="BZ122" s="860"/>
      <c r="CA122" s="860">
        <v>3640522</v>
      </c>
      <c r="CB122" s="860"/>
      <c r="CC122" s="860"/>
      <c r="CD122" s="860"/>
      <c r="CE122" s="860"/>
      <c r="CF122" s="861">
        <v>181.8</v>
      </c>
      <c r="CG122" s="862"/>
      <c r="CH122" s="862"/>
      <c r="CI122" s="862"/>
      <c r="CJ122" s="862"/>
      <c r="CK122" s="884"/>
      <c r="CL122" s="870"/>
      <c r="CM122" s="870"/>
      <c r="CN122" s="870"/>
      <c r="CO122" s="871"/>
      <c r="CP122" s="850"/>
      <c r="CQ122" s="851"/>
      <c r="CR122" s="851"/>
      <c r="CS122" s="851"/>
      <c r="CT122" s="851"/>
      <c r="CU122" s="851"/>
      <c r="CV122" s="851"/>
      <c r="CW122" s="851"/>
      <c r="CX122" s="851"/>
      <c r="CY122" s="851"/>
      <c r="CZ122" s="851"/>
      <c r="DA122" s="851"/>
      <c r="DB122" s="851"/>
      <c r="DC122" s="851"/>
      <c r="DD122" s="851"/>
      <c r="DE122" s="851"/>
      <c r="DF122" s="852"/>
      <c r="DG122" s="831"/>
      <c r="DH122" s="832"/>
      <c r="DI122" s="832"/>
      <c r="DJ122" s="832"/>
      <c r="DK122" s="832"/>
      <c r="DL122" s="832"/>
      <c r="DM122" s="832"/>
      <c r="DN122" s="832"/>
      <c r="DO122" s="832"/>
      <c r="DP122" s="832"/>
      <c r="DQ122" s="832"/>
      <c r="DR122" s="832"/>
      <c r="DS122" s="832"/>
      <c r="DT122" s="832"/>
      <c r="DU122" s="832"/>
      <c r="DV122" s="809"/>
      <c r="DW122" s="809"/>
      <c r="DX122" s="809"/>
      <c r="DY122" s="809"/>
      <c r="DZ122" s="810"/>
    </row>
    <row r="123" spans="1:130" s="214" customFormat="1" ht="26.25" customHeight="1" x14ac:dyDescent="0.2">
      <c r="A123" s="835"/>
      <c r="B123" s="836"/>
      <c r="C123" s="830" t="s">
        <v>464</v>
      </c>
      <c r="D123" s="767"/>
      <c r="E123" s="767"/>
      <c r="F123" s="767"/>
      <c r="G123" s="767"/>
      <c r="H123" s="767"/>
      <c r="I123" s="767"/>
      <c r="J123" s="767"/>
      <c r="K123" s="767"/>
      <c r="L123" s="767"/>
      <c r="M123" s="767"/>
      <c r="N123" s="767"/>
      <c r="O123" s="767"/>
      <c r="P123" s="767"/>
      <c r="Q123" s="767"/>
      <c r="R123" s="767"/>
      <c r="S123" s="767"/>
      <c r="T123" s="767"/>
      <c r="U123" s="767"/>
      <c r="V123" s="767"/>
      <c r="W123" s="767"/>
      <c r="X123" s="767"/>
      <c r="Y123" s="767"/>
      <c r="Z123" s="768"/>
      <c r="AA123" s="794" t="s">
        <v>467</v>
      </c>
      <c r="AB123" s="795"/>
      <c r="AC123" s="795"/>
      <c r="AD123" s="795"/>
      <c r="AE123" s="796"/>
      <c r="AF123" s="797" t="s">
        <v>487</v>
      </c>
      <c r="AG123" s="795"/>
      <c r="AH123" s="795"/>
      <c r="AI123" s="795"/>
      <c r="AJ123" s="796"/>
      <c r="AK123" s="797" t="s">
        <v>467</v>
      </c>
      <c r="AL123" s="795"/>
      <c r="AM123" s="795"/>
      <c r="AN123" s="795"/>
      <c r="AO123" s="796"/>
      <c r="AP123" s="839" t="s">
        <v>471</v>
      </c>
      <c r="AQ123" s="840"/>
      <c r="AR123" s="840"/>
      <c r="AS123" s="840"/>
      <c r="AT123" s="841"/>
      <c r="AU123" s="901"/>
      <c r="AV123" s="902"/>
      <c r="AW123" s="902"/>
      <c r="AX123" s="902"/>
      <c r="AY123" s="902"/>
      <c r="AZ123" s="237" t="s">
        <v>190</v>
      </c>
      <c r="BA123" s="237"/>
      <c r="BB123" s="237"/>
      <c r="BC123" s="237"/>
      <c r="BD123" s="237"/>
      <c r="BE123" s="237"/>
      <c r="BF123" s="237"/>
      <c r="BG123" s="237"/>
      <c r="BH123" s="237"/>
      <c r="BI123" s="237"/>
      <c r="BJ123" s="237"/>
      <c r="BK123" s="237"/>
      <c r="BL123" s="237"/>
      <c r="BM123" s="237"/>
      <c r="BN123" s="237"/>
      <c r="BO123" s="892" t="s">
        <v>488</v>
      </c>
      <c r="BP123" s="893"/>
      <c r="BQ123" s="847">
        <v>5678778</v>
      </c>
      <c r="BR123" s="848"/>
      <c r="BS123" s="848"/>
      <c r="BT123" s="848"/>
      <c r="BU123" s="848"/>
      <c r="BV123" s="848">
        <v>5816191</v>
      </c>
      <c r="BW123" s="848"/>
      <c r="BX123" s="848"/>
      <c r="BY123" s="848"/>
      <c r="BZ123" s="848"/>
      <c r="CA123" s="848">
        <v>6150335</v>
      </c>
      <c r="CB123" s="848"/>
      <c r="CC123" s="848"/>
      <c r="CD123" s="848"/>
      <c r="CE123" s="848"/>
      <c r="CF123" s="763"/>
      <c r="CG123" s="764"/>
      <c r="CH123" s="764"/>
      <c r="CI123" s="764"/>
      <c r="CJ123" s="849"/>
      <c r="CK123" s="884"/>
      <c r="CL123" s="870"/>
      <c r="CM123" s="870"/>
      <c r="CN123" s="870"/>
      <c r="CO123" s="871"/>
      <c r="CP123" s="850"/>
      <c r="CQ123" s="851"/>
      <c r="CR123" s="851"/>
      <c r="CS123" s="851"/>
      <c r="CT123" s="851"/>
      <c r="CU123" s="851"/>
      <c r="CV123" s="851"/>
      <c r="CW123" s="851"/>
      <c r="CX123" s="851"/>
      <c r="CY123" s="851"/>
      <c r="CZ123" s="851"/>
      <c r="DA123" s="851"/>
      <c r="DB123" s="851"/>
      <c r="DC123" s="851"/>
      <c r="DD123" s="851"/>
      <c r="DE123" s="851"/>
      <c r="DF123" s="852"/>
      <c r="DG123" s="794"/>
      <c r="DH123" s="795"/>
      <c r="DI123" s="795"/>
      <c r="DJ123" s="795"/>
      <c r="DK123" s="796"/>
      <c r="DL123" s="797"/>
      <c r="DM123" s="795"/>
      <c r="DN123" s="795"/>
      <c r="DO123" s="795"/>
      <c r="DP123" s="796"/>
      <c r="DQ123" s="797"/>
      <c r="DR123" s="795"/>
      <c r="DS123" s="795"/>
      <c r="DT123" s="795"/>
      <c r="DU123" s="796"/>
      <c r="DV123" s="839"/>
      <c r="DW123" s="840"/>
      <c r="DX123" s="840"/>
      <c r="DY123" s="840"/>
      <c r="DZ123" s="841"/>
    </row>
    <row r="124" spans="1:130" s="214" customFormat="1" ht="26.25" customHeight="1" thickBot="1" x14ac:dyDescent="0.25">
      <c r="A124" s="835"/>
      <c r="B124" s="836"/>
      <c r="C124" s="830" t="s">
        <v>469</v>
      </c>
      <c r="D124" s="767"/>
      <c r="E124" s="767"/>
      <c r="F124" s="767"/>
      <c r="G124" s="767"/>
      <c r="H124" s="767"/>
      <c r="I124" s="767"/>
      <c r="J124" s="767"/>
      <c r="K124" s="767"/>
      <c r="L124" s="767"/>
      <c r="M124" s="767"/>
      <c r="N124" s="767"/>
      <c r="O124" s="767"/>
      <c r="P124" s="767"/>
      <c r="Q124" s="767"/>
      <c r="R124" s="767"/>
      <c r="S124" s="767"/>
      <c r="T124" s="767"/>
      <c r="U124" s="767"/>
      <c r="V124" s="767"/>
      <c r="W124" s="767"/>
      <c r="X124" s="767"/>
      <c r="Y124" s="767"/>
      <c r="Z124" s="768"/>
      <c r="AA124" s="794" t="s">
        <v>467</v>
      </c>
      <c r="AB124" s="795"/>
      <c r="AC124" s="795"/>
      <c r="AD124" s="795"/>
      <c r="AE124" s="796"/>
      <c r="AF124" s="797" t="s">
        <v>489</v>
      </c>
      <c r="AG124" s="795"/>
      <c r="AH124" s="795"/>
      <c r="AI124" s="795"/>
      <c r="AJ124" s="796"/>
      <c r="AK124" s="797" t="s">
        <v>468</v>
      </c>
      <c r="AL124" s="795"/>
      <c r="AM124" s="795"/>
      <c r="AN124" s="795"/>
      <c r="AO124" s="796"/>
      <c r="AP124" s="839" t="s">
        <v>490</v>
      </c>
      <c r="AQ124" s="840"/>
      <c r="AR124" s="840"/>
      <c r="AS124" s="840"/>
      <c r="AT124" s="841"/>
      <c r="AU124" s="842" t="s">
        <v>491</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v>68.3</v>
      </c>
      <c r="BR124" s="846"/>
      <c r="BS124" s="846"/>
      <c r="BT124" s="846"/>
      <c r="BU124" s="846"/>
      <c r="BV124" s="846">
        <v>63.1</v>
      </c>
      <c r="BW124" s="846"/>
      <c r="BX124" s="846"/>
      <c r="BY124" s="846"/>
      <c r="BZ124" s="846"/>
      <c r="CA124" s="846">
        <v>30.6</v>
      </c>
      <c r="CB124" s="846"/>
      <c r="CC124" s="846"/>
      <c r="CD124" s="846"/>
      <c r="CE124" s="846"/>
      <c r="CF124" s="741"/>
      <c r="CG124" s="742"/>
      <c r="CH124" s="742"/>
      <c r="CI124" s="742"/>
      <c r="CJ124" s="877"/>
      <c r="CK124" s="885"/>
      <c r="CL124" s="885"/>
      <c r="CM124" s="885"/>
      <c r="CN124" s="885"/>
      <c r="CO124" s="886"/>
      <c r="CP124" s="850" t="s">
        <v>492</v>
      </c>
      <c r="CQ124" s="851"/>
      <c r="CR124" s="851"/>
      <c r="CS124" s="851"/>
      <c r="CT124" s="851"/>
      <c r="CU124" s="851"/>
      <c r="CV124" s="851"/>
      <c r="CW124" s="851"/>
      <c r="CX124" s="851"/>
      <c r="CY124" s="851"/>
      <c r="CZ124" s="851"/>
      <c r="DA124" s="851"/>
      <c r="DB124" s="851"/>
      <c r="DC124" s="851"/>
      <c r="DD124" s="851"/>
      <c r="DE124" s="851"/>
      <c r="DF124" s="852"/>
      <c r="DG124" s="778" t="s">
        <v>468</v>
      </c>
      <c r="DH124" s="779"/>
      <c r="DI124" s="779"/>
      <c r="DJ124" s="779"/>
      <c r="DK124" s="780"/>
      <c r="DL124" s="781" t="s">
        <v>467</v>
      </c>
      <c r="DM124" s="779"/>
      <c r="DN124" s="779"/>
      <c r="DO124" s="779"/>
      <c r="DP124" s="780"/>
      <c r="DQ124" s="781" t="s">
        <v>476</v>
      </c>
      <c r="DR124" s="779"/>
      <c r="DS124" s="779"/>
      <c r="DT124" s="779"/>
      <c r="DU124" s="780"/>
      <c r="DV124" s="863" t="s">
        <v>487</v>
      </c>
      <c r="DW124" s="864"/>
      <c r="DX124" s="864"/>
      <c r="DY124" s="864"/>
      <c r="DZ124" s="865"/>
    </row>
    <row r="125" spans="1:130" s="214" customFormat="1" ht="26.25" customHeight="1" x14ac:dyDescent="0.2">
      <c r="A125" s="835"/>
      <c r="B125" s="836"/>
      <c r="C125" s="830" t="s">
        <v>475</v>
      </c>
      <c r="D125" s="767"/>
      <c r="E125" s="767"/>
      <c r="F125" s="767"/>
      <c r="G125" s="767"/>
      <c r="H125" s="767"/>
      <c r="I125" s="767"/>
      <c r="J125" s="767"/>
      <c r="K125" s="767"/>
      <c r="L125" s="767"/>
      <c r="M125" s="767"/>
      <c r="N125" s="767"/>
      <c r="O125" s="767"/>
      <c r="P125" s="767"/>
      <c r="Q125" s="767"/>
      <c r="R125" s="767"/>
      <c r="S125" s="767"/>
      <c r="T125" s="767"/>
      <c r="U125" s="767"/>
      <c r="V125" s="767"/>
      <c r="W125" s="767"/>
      <c r="X125" s="767"/>
      <c r="Y125" s="767"/>
      <c r="Z125" s="768"/>
      <c r="AA125" s="794" t="s">
        <v>468</v>
      </c>
      <c r="AB125" s="795"/>
      <c r="AC125" s="795"/>
      <c r="AD125" s="795"/>
      <c r="AE125" s="796"/>
      <c r="AF125" s="797" t="s">
        <v>468</v>
      </c>
      <c r="AG125" s="795"/>
      <c r="AH125" s="795"/>
      <c r="AI125" s="795"/>
      <c r="AJ125" s="796"/>
      <c r="AK125" s="797" t="s">
        <v>487</v>
      </c>
      <c r="AL125" s="795"/>
      <c r="AM125" s="795"/>
      <c r="AN125" s="795"/>
      <c r="AO125" s="796"/>
      <c r="AP125" s="839" t="s">
        <v>467</v>
      </c>
      <c r="AQ125" s="840"/>
      <c r="AR125" s="840"/>
      <c r="AS125" s="840"/>
      <c r="AT125" s="841"/>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6" t="s">
        <v>493</v>
      </c>
      <c r="CL125" s="867"/>
      <c r="CM125" s="867"/>
      <c r="CN125" s="867"/>
      <c r="CO125" s="868"/>
      <c r="CP125" s="875" t="s">
        <v>494</v>
      </c>
      <c r="CQ125" s="823"/>
      <c r="CR125" s="823"/>
      <c r="CS125" s="823"/>
      <c r="CT125" s="823"/>
      <c r="CU125" s="823"/>
      <c r="CV125" s="823"/>
      <c r="CW125" s="823"/>
      <c r="CX125" s="823"/>
      <c r="CY125" s="823"/>
      <c r="CZ125" s="823"/>
      <c r="DA125" s="823"/>
      <c r="DB125" s="823"/>
      <c r="DC125" s="823"/>
      <c r="DD125" s="823"/>
      <c r="DE125" s="823"/>
      <c r="DF125" s="824"/>
      <c r="DG125" s="876" t="s">
        <v>467</v>
      </c>
      <c r="DH125" s="857"/>
      <c r="DI125" s="857"/>
      <c r="DJ125" s="857"/>
      <c r="DK125" s="857"/>
      <c r="DL125" s="857" t="s">
        <v>467</v>
      </c>
      <c r="DM125" s="857"/>
      <c r="DN125" s="857"/>
      <c r="DO125" s="857"/>
      <c r="DP125" s="857"/>
      <c r="DQ125" s="857" t="s">
        <v>467</v>
      </c>
      <c r="DR125" s="857"/>
      <c r="DS125" s="857"/>
      <c r="DT125" s="857"/>
      <c r="DU125" s="857"/>
      <c r="DV125" s="858" t="s">
        <v>467</v>
      </c>
      <c r="DW125" s="858"/>
      <c r="DX125" s="858"/>
      <c r="DY125" s="858"/>
      <c r="DZ125" s="859"/>
    </row>
    <row r="126" spans="1:130" s="214" customFormat="1" ht="26.25" customHeight="1" thickBot="1" x14ac:dyDescent="0.25">
      <c r="A126" s="835"/>
      <c r="B126" s="836"/>
      <c r="C126" s="830" t="s">
        <v>478</v>
      </c>
      <c r="D126" s="767"/>
      <c r="E126" s="767"/>
      <c r="F126" s="767"/>
      <c r="G126" s="767"/>
      <c r="H126" s="767"/>
      <c r="I126" s="767"/>
      <c r="J126" s="767"/>
      <c r="K126" s="767"/>
      <c r="L126" s="767"/>
      <c r="M126" s="767"/>
      <c r="N126" s="767"/>
      <c r="O126" s="767"/>
      <c r="P126" s="767"/>
      <c r="Q126" s="767"/>
      <c r="R126" s="767"/>
      <c r="S126" s="767"/>
      <c r="T126" s="767"/>
      <c r="U126" s="767"/>
      <c r="V126" s="767"/>
      <c r="W126" s="767"/>
      <c r="X126" s="767"/>
      <c r="Y126" s="767"/>
      <c r="Z126" s="768"/>
      <c r="AA126" s="794" t="s">
        <v>468</v>
      </c>
      <c r="AB126" s="795"/>
      <c r="AC126" s="795"/>
      <c r="AD126" s="795"/>
      <c r="AE126" s="796"/>
      <c r="AF126" s="797" t="s">
        <v>467</v>
      </c>
      <c r="AG126" s="795"/>
      <c r="AH126" s="795"/>
      <c r="AI126" s="795"/>
      <c r="AJ126" s="796"/>
      <c r="AK126" s="797" t="s">
        <v>471</v>
      </c>
      <c r="AL126" s="795"/>
      <c r="AM126" s="795"/>
      <c r="AN126" s="795"/>
      <c r="AO126" s="796"/>
      <c r="AP126" s="839" t="s">
        <v>467</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69"/>
      <c r="CL126" s="870"/>
      <c r="CM126" s="870"/>
      <c r="CN126" s="870"/>
      <c r="CO126" s="871"/>
      <c r="CP126" s="830" t="s">
        <v>495</v>
      </c>
      <c r="CQ126" s="767"/>
      <c r="CR126" s="767"/>
      <c r="CS126" s="767"/>
      <c r="CT126" s="767"/>
      <c r="CU126" s="767"/>
      <c r="CV126" s="767"/>
      <c r="CW126" s="767"/>
      <c r="CX126" s="767"/>
      <c r="CY126" s="767"/>
      <c r="CZ126" s="767"/>
      <c r="DA126" s="767"/>
      <c r="DB126" s="767"/>
      <c r="DC126" s="767"/>
      <c r="DD126" s="767"/>
      <c r="DE126" s="767"/>
      <c r="DF126" s="768"/>
      <c r="DG126" s="831" t="s">
        <v>470</v>
      </c>
      <c r="DH126" s="832"/>
      <c r="DI126" s="832"/>
      <c r="DJ126" s="832"/>
      <c r="DK126" s="832"/>
      <c r="DL126" s="832" t="s">
        <v>490</v>
      </c>
      <c r="DM126" s="832"/>
      <c r="DN126" s="832"/>
      <c r="DO126" s="832"/>
      <c r="DP126" s="832"/>
      <c r="DQ126" s="832" t="s">
        <v>471</v>
      </c>
      <c r="DR126" s="832"/>
      <c r="DS126" s="832"/>
      <c r="DT126" s="832"/>
      <c r="DU126" s="832"/>
      <c r="DV126" s="809" t="s">
        <v>467</v>
      </c>
      <c r="DW126" s="809"/>
      <c r="DX126" s="809"/>
      <c r="DY126" s="809"/>
      <c r="DZ126" s="810"/>
    </row>
    <row r="127" spans="1:130" s="214" customFormat="1" ht="26.25" customHeight="1" x14ac:dyDescent="0.2">
      <c r="A127" s="837"/>
      <c r="B127" s="838"/>
      <c r="C127" s="853" t="s">
        <v>496</v>
      </c>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5"/>
      <c r="AA127" s="794" t="s">
        <v>487</v>
      </c>
      <c r="AB127" s="795"/>
      <c r="AC127" s="795"/>
      <c r="AD127" s="795"/>
      <c r="AE127" s="796"/>
      <c r="AF127" s="797" t="s">
        <v>468</v>
      </c>
      <c r="AG127" s="795"/>
      <c r="AH127" s="795"/>
      <c r="AI127" s="795"/>
      <c r="AJ127" s="796"/>
      <c r="AK127" s="797" t="s">
        <v>467</v>
      </c>
      <c r="AL127" s="795"/>
      <c r="AM127" s="795"/>
      <c r="AN127" s="795"/>
      <c r="AO127" s="796"/>
      <c r="AP127" s="839" t="s">
        <v>467</v>
      </c>
      <c r="AQ127" s="840"/>
      <c r="AR127" s="840"/>
      <c r="AS127" s="840"/>
      <c r="AT127" s="841"/>
      <c r="AU127" s="216"/>
      <c r="AV127" s="216"/>
      <c r="AW127" s="216"/>
      <c r="AX127" s="856" t="s">
        <v>497</v>
      </c>
      <c r="AY127" s="827"/>
      <c r="AZ127" s="827"/>
      <c r="BA127" s="827"/>
      <c r="BB127" s="827"/>
      <c r="BC127" s="827"/>
      <c r="BD127" s="827"/>
      <c r="BE127" s="828"/>
      <c r="BF127" s="826" t="s">
        <v>498</v>
      </c>
      <c r="BG127" s="827"/>
      <c r="BH127" s="827"/>
      <c r="BI127" s="827"/>
      <c r="BJ127" s="827"/>
      <c r="BK127" s="827"/>
      <c r="BL127" s="828"/>
      <c r="BM127" s="826" t="s">
        <v>499</v>
      </c>
      <c r="BN127" s="827"/>
      <c r="BO127" s="827"/>
      <c r="BP127" s="827"/>
      <c r="BQ127" s="827"/>
      <c r="BR127" s="827"/>
      <c r="BS127" s="828"/>
      <c r="BT127" s="826" t="s">
        <v>500</v>
      </c>
      <c r="BU127" s="827"/>
      <c r="BV127" s="827"/>
      <c r="BW127" s="827"/>
      <c r="BX127" s="827"/>
      <c r="BY127" s="827"/>
      <c r="BZ127" s="829"/>
      <c r="CA127" s="216"/>
      <c r="CB127" s="216"/>
      <c r="CC127" s="216"/>
      <c r="CD127" s="239"/>
      <c r="CE127" s="239"/>
      <c r="CF127" s="239"/>
      <c r="CG127" s="216"/>
      <c r="CH127" s="216"/>
      <c r="CI127" s="216"/>
      <c r="CJ127" s="238"/>
      <c r="CK127" s="869"/>
      <c r="CL127" s="870"/>
      <c r="CM127" s="870"/>
      <c r="CN127" s="870"/>
      <c r="CO127" s="871"/>
      <c r="CP127" s="830" t="s">
        <v>501</v>
      </c>
      <c r="CQ127" s="767"/>
      <c r="CR127" s="767"/>
      <c r="CS127" s="767"/>
      <c r="CT127" s="767"/>
      <c r="CU127" s="767"/>
      <c r="CV127" s="767"/>
      <c r="CW127" s="767"/>
      <c r="CX127" s="767"/>
      <c r="CY127" s="767"/>
      <c r="CZ127" s="767"/>
      <c r="DA127" s="767"/>
      <c r="DB127" s="767"/>
      <c r="DC127" s="767"/>
      <c r="DD127" s="767"/>
      <c r="DE127" s="767"/>
      <c r="DF127" s="768"/>
      <c r="DG127" s="831" t="s">
        <v>467</v>
      </c>
      <c r="DH127" s="832"/>
      <c r="DI127" s="832"/>
      <c r="DJ127" s="832"/>
      <c r="DK127" s="832"/>
      <c r="DL127" s="832" t="s">
        <v>467</v>
      </c>
      <c r="DM127" s="832"/>
      <c r="DN127" s="832"/>
      <c r="DO127" s="832"/>
      <c r="DP127" s="832"/>
      <c r="DQ127" s="832" t="s">
        <v>468</v>
      </c>
      <c r="DR127" s="832"/>
      <c r="DS127" s="832"/>
      <c r="DT127" s="832"/>
      <c r="DU127" s="832"/>
      <c r="DV127" s="809" t="s">
        <v>476</v>
      </c>
      <c r="DW127" s="809"/>
      <c r="DX127" s="809"/>
      <c r="DY127" s="809"/>
      <c r="DZ127" s="810"/>
    </row>
    <row r="128" spans="1:130" s="214" customFormat="1" ht="26.25" customHeight="1" thickBot="1" x14ac:dyDescent="0.25">
      <c r="A128" s="811" t="s">
        <v>502</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503</v>
      </c>
      <c r="X128" s="813"/>
      <c r="Y128" s="813"/>
      <c r="Z128" s="814"/>
      <c r="AA128" s="815">
        <v>6721</v>
      </c>
      <c r="AB128" s="816"/>
      <c r="AC128" s="816"/>
      <c r="AD128" s="816"/>
      <c r="AE128" s="817"/>
      <c r="AF128" s="818">
        <v>2290</v>
      </c>
      <c r="AG128" s="816"/>
      <c r="AH128" s="816"/>
      <c r="AI128" s="816"/>
      <c r="AJ128" s="817"/>
      <c r="AK128" s="818">
        <v>1362</v>
      </c>
      <c r="AL128" s="816"/>
      <c r="AM128" s="816"/>
      <c r="AN128" s="816"/>
      <c r="AO128" s="817"/>
      <c r="AP128" s="819"/>
      <c r="AQ128" s="820"/>
      <c r="AR128" s="820"/>
      <c r="AS128" s="820"/>
      <c r="AT128" s="821"/>
      <c r="AU128" s="216"/>
      <c r="AV128" s="216"/>
      <c r="AW128" s="216"/>
      <c r="AX128" s="822" t="s">
        <v>504</v>
      </c>
      <c r="AY128" s="823"/>
      <c r="AZ128" s="823"/>
      <c r="BA128" s="823"/>
      <c r="BB128" s="823"/>
      <c r="BC128" s="823"/>
      <c r="BD128" s="823"/>
      <c r="BE128" s="824"/>
      <c r="BF128" s="801" t="s">
        <v>476</v>
      </c>
      <c r="BG128" s="802"/>
      <c r="BH128" s="802"/>
      <c r="BI128" s="802"/>
      <c r="BJ128" s="802"/>
      <c r="BK128" s="802"/>
      <c r="BL128" s="825"/>
      <c r="BM128" s="801">
        <v>15</v>
      </c>
      <c r="BN128" s="802"/>
      <c r="BO128" s="802"/>
      <c r="BP128" s="802"/>
      <c r="BQ128" s="802"/>
      <c r="BR128" s="802"/>
      <c r="BS128" s="825"/>
      <c r="BT128" s="801">
        <v>20</v>
      </c>
      <c r="BU128" s="802"/>
      <c r="BV128" s="802"/>
      <c r="BW128" s="802"/>
      <c r="BX128" s="802"/>
      <c r="BY128" s="802"/>
      <c r="BZ128" s="803"/>
      <c r="CA128" s="239"/>
      <c r="CB128" s="239"/>
      <c r="CC128" s="239"/>
      <c r="CD128" s="239"/>
      <c r="CE128" s="239"/>
      <c r="CF128" s="239"/>
      <c r="CG128" s="216"/>
      <c r="CH128" s="216"/>
      <c r="CI128" s="216"/>
      <c r="CJ128" s="238"/>
      <c r="CK128" s="872"/>
      <c r="CL128" s="873"/>
      <c r="CM128" s="873"/>
      <c r="CN128" s="873"/>
      <c r="CO128" s="874"/>
      <c r="CP128" s="804" t="s">
        <v>505</v>
      </c>
      <c r="CQ128" s="745"/>
      <c r="CR128" s="745"/>
      <c r="CS128" s="745"/>
      <c r="CT128" s="745"/>
      <c r="CU128" s="745"/>
      <c r="CV128" s="745"/>
      <c r="CW128" s="745"/>
      <c r="CX128" s="745"/>
      <c r="CY128" s="745"/>
      <c r="CZ128" s="745"/>
      <c r="DA128" s="745"/>
      <c r="DB128" s="745"/>
      <c r="DC128" s="745"/>
      <c r="DD128" s="745"/>
      <c r="DE128" s="745"/>
      <c r="DF128" s="746"/>
      <c r="DG128" s="805" t="s">
        <v>467</v>
      </c>
      <c r="DH128" s="806"/>
      <c r="DI128" s="806"/>
      <c r="DJ128" s="806"/>
      <c r="DK128" s="806"/>
      <c r="DL128" s="806" t="s">
        <v>471</v>
      </c>
      <c r="DM128" s="806"/>
      <c r="DN128" s="806"/>
      <c r="DO128" s="806"/>
      <c r="DP128" s="806"/>
      <c r="DQ128" s="806" t="s">
        <v>490</v>
      </c>
      <c r="DR128" s="806"/>
      <c r="DS128" s="806"/>
      <c r="DT128" s="806"/>
      <c r="DU128" s="806"/>
      <c r="DV128" s="807" t="s">
        <v>470</v>
      </c>
      <c r="DW128" s="807"/>
      <c r="DX128" s="807"/>
      <c r="DY128" s="807"/>
      <c r="DZ128" s="808"/>
    </row>
    <row r="129" spans="1:131" s="214" customFormat="1" ht="26.25" customHeight="1" x14ac:dyDescent="0.2">
      <c r="A129" s="789" t="s">
        <v>106</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791" t="s">
        <v>506</v>
      </c>
      <c r="X129" s="792"/>
      <c r="Y129" s="792"/>
      <c r="Z129" s="793"/>
      <c r="AA129" s="794">
        <v>1994051</v>
      </c>
      <c r="AB129" s="795"/>
      <c r="AC129" s="795"/>
      <c r="AD129" s="795"/>
      <c r="AE129" s="796"/>
      <c r="AF129" s="797">
        <v>2102064</v>
      </c>
      <c r="AG129" s="795"/>
      <c r="AH129" s="795"/>
      <c r="AI129" s="795"/>
      <c r="AJ129" s="796"/>
      <c r="AK129" s="797">
        <v>2360603</v>
      </c>
      <c r="AL129" s="795"/>
      <c r="AM129" s="795"/>
      <c r="AN129" s="795"/>
      <c r="AO129" s="796"/>
      <c r="AP129" s="798"/>
      <c r="AQ129" s="799"/>
      <c r="AR129" s="799"/>
      <c r="AS129" s="799"/>
      <c r="AT129" s="800"/>
      <c r="AU129" s="217"/>
      <c r="AV129" s="217"/>
      <c r="AW129" s="217"/>
      <c r="AX129" s="766" t="s">
        <v>507</v>
      </c>
      <c r="AY129" s="767"/>
      <c r="AZ129" s="767"/>
      <c r="BA129" s="767"/>
      <c r="BB129" s="767"/>
      <c r="BC129" s="767"/>
      <c r="BD129" s="767"/>
      <c r="BE129" s="768"/>
      <c r="BF129" s="785" t="s">
        <v>467</v>
      </c>
      <c r="BG129" s="786"/>
      <c r="BH129" s="786"/>
      <c r="BI129" s="786"/>
      <c r="BJ129" s="786"/>
      <c r="BK129" s="786"/>
      <c r="BL129" s="787"/>
      <c r="BM129" s="785">
        <v>20</v>
      </c>
      <c r="BN129" s="786"/>
      <c r="BO129" s="786"/>
      <c r="BP129" s="786"/>
      <c r="BQ129" s="786"/>
      <c r="BR129" s="786"/>
      <c r="BS129" s="787"/>
      <c r="BT129" s="785">
        <v>30</v>
      </c>
      <c r="BU129" s="786"/>
      <c r="BV129" s="786"/>
      <c r="BW129" s="786"/>
      <c r="BX129" s="786"/>
      <c r="BY129" s="786"/>
      <c r="BZ129" s="788"/>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789" t="s">
        <v>508</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791" t="s">
        <v>509</v>
      </c>
      <c r="X130" s="792"/>
      <c r="Y130" s="792"/>
      <c r="Z130" s="793"/>
      <c r="AA130" s="794">
        <v>335457</v>
      </c>
      <c r="AB130" s="795"/>
      <c r="AC130" s="795"/>
      <c r="AD130" s="795"/>
      <c r="AE130" s="796"/>
      <c r="AF130" s="797">
        <v>342656</v>
      </c>
      <c r="AG130" s="795"/>
      <c r="AH130" s="795"/>
      <c r="AI130" s="795"/>
      <c r="AJ130" s="796"/>
      <c r="AK130" s="797">
        <v>358619</v>
      </c>
      <c r="AL130" s="795"/>
      <c r="AM130" s="795"/>
      <c r="AN130" s="795"/>
      <c r="AO130" s="796"/>
      <c r="AP130" s="798"/>
      <c r="AQ130" s="799"/>
      <c r="AR130" s="799"/>
      <c r="AS130" s="799"/>
      <c r="AT130" s="800"/>
      <c r="AU130" s="217"/>
      <c r="AV130" s="217"/>
      <c r="AW130" s="217"/>
      <c r="AX130" s="766" t="s">
        <v>510</v>
      </c>
      <c r="AY130" s="767"/>
      <c r="AZ130" s="767"/>
      <c r="BA130" s="767"/>
      <c r="BB130" s="767"/>
      <c r="BC130" s="767"/>
      <c r="BD130" s="767"/>
      <c r="BE130" s="768"/>
      <c r="BF130" s="769">
        <v>12.2</v>
      </c>
      <c r="BG130" s="770"/>
      <c r="BH130" s="770"/>
      <c r="BI130" s="770"/>
      <c r="BJ130" s="770"/>
      <c r="BK130" s="770"/>
      <c r="BL130" s="771"/>
      <c r="BM130" s="769">
        <v>25</v>
      </c>
      <c r="BN130" s="770"/>
      <c r="BO130" s="770"/>
      <c r="BP130" s="770"/>
      <c r="BQ130" s="770"/>
      <c r="BR130" s="770"/>
      <c r="BS130" s="771"/>
      <c r="BT130" s="769">
        <v>35</v>
      </c>
      <c r="BU130" s="770"/>
      <c r="BV130" s="770"/>
      <c r="BW130" s="770"/>
      <c r="BX130" s="770"/>
      <c r="BY130" s="770"/>
      <c r="BZ130" s="772"/>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511</v>
      </c>
      <c r="X131" s="776"/>
      <c r="Y131" s="776"/>
      <c r="Z131" s="777"/>
      <c r="AA131" s="778">
        <v>1658594</v>
      </c>
      <c r="AB131" s="779"/>
      <c r="AC131" s="779"/>
      <c r="AD131" s="779"/>
      <c r="AE131" s="780"/>
      <c r="AF131" s="781">
        <v>1759408</v>
      </c>
      <c r="AG131" s="779"/>
      <c r="AH131" s="779"/>
      <c r="AI131" s="779"/>
      <c r="AJ131" s="780"/>
      <c r="AK131" s="781">
        <v>2001984</v>
      </c>
      <c r="AL131" s="779"/>
      <c r="AM131" s="779"/>
      <c r="AN131" s="779"/>
      <c r="AO131" s="780"/>
      <c r="AP131" s="782"/>
      <c r="AQ131" s="783"/>
      <c r="AR131" s="783"/>
      <c r="AS131" s="783"/>
      <c r="AT131" s="784"/>
      <c r="AU131" s="217"/>
      <c r="AV131" s="217"/>
      <c r="AW131" s="217"/>
      <c r="AX131" s="744" t="s">
        <v>512</v>
      </c>
      <c r="AY131" s="745"/>
      <c r="AZ131" s="745"/>
      <c r="BA131" s="745"/>
      <c r="BB131" s="745"/>
      <c r="BC131" s="745"/>
      <c r="BD131" s="745"/>
      <c r="BE131" s="746"/>
      <c r="BF131" s="747">
        <v>30.6</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53" t="s">
        <v>513</v>
      </c>
      <c r="B132" s="754"/>
      <c r="C132" s="754"/>
      <c r="D132" s="754"/>
      <c r="E132" s="754"/>
      <c r="F132" s="754"/>
      <c r="G132" s="754"/>
      <c r="H132" s="754"/>
      <c r="I132" s="754"/>
      <c r="J132" s="754"/>
      <c r="K132" s="754"/>
      <c r="L132" s="754"/>
      <c r="M132" s="754"/>
      <c r="N132" s="754"/>
      <c r="O132" s="754"/>
      <c r="P132" s="754"/>
      <c r="Q132" s="754"/>
      <c r="R132" s="754"/>
      <c r="S132" s="754"/>
      <c r="T132" s="754"/>
      <c r="U132" s="754"/>
      <c r="V132" s="757" t="s">
        <v>514</v>
      </c>
      <c r="W132" s="757"/>
      <c r="X132" s="757"/>
      <c r="Y132" s="757"/>
      <c r="Z132" s="758"/>
      <c r="AA132" s="759">
        <v>12.5599755</v>
      </c>
      <c r="AB132" s="760"/>
      <c r="AC132" s="760"/>
      <c r="AD132" s="760"/>
      <c r="AE132" s="761"/>
      <c r="AF132" s="762">
        <v>12.81806153</v>
      </c>
      <c r="AG132" s="760"/>
      <c r="AH132" s="760"/>
      <c r="AI132" s="760"/>
      <c r="AJ132" s="761"/>
      <c r="AK132" s="762">
        <v>11.44409746</v>
      </c>
      <c r="AL132" s="760"/>
      <c r="AM132" s="760"/>
      <c r="AN132" s="760"/>
      <c r="AO132" s="761"/>
      <c r="AP132" s="763"/>
      <c r="AQ132" s="764"/>
      <c r="AR132" s="764"/>
      <c r="AS132" s="764"/>
      <c r="AT132" s="765"/>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55"/>
      <c r="B133" s="756"/>
      <c r="C133" s="756"/>
      <c r="D133" s="756"/>
      <c r="E133" s="756"/>
      <c r="F133" s="756"/>
      <c r="G133" s="756"/>
      <c r="H133" s="756"/>
      <c r="I133" s="756"/>
      <c r="J133" s="756"/>
      <c r="K133" s="756"/>
      <c r="L133" s="756"/>
      <c r="M133" s="756"/>
      <c r="N133" s="756"/>
      <c r="O133" s="756"/>
      <c r="P133" s="756"/>
      <c r="Q133" s="756"/>
      <c r="R133" s="756"/>
      <c r="S133" s="756"/>
      <c r="T133" s="756"/>
      <c r="U133" s="756"/>
      <c r="V133" s="736" t="s">
        <v>515</v>
      </c>
      <c r="W133" s="736"/>
      <c r="X133" s="736"/>
      <c r="Y133" s="736"/>
      <c r="Z133" s="737"/>
      <c r="AA133" s="738">
        <v>11.9</v>
      </c>
      <c r="AB133" s="739"/>
      <c r="AC133" s="739"/>
      <c r="AD133" s="739"/>
      <c r="AE133" s="740"/>
      <c r="AF133" s="738">
        <v>12.7</v>
      </c>
      <c r="AG133" s="739"/>
      <c r="AH133" s="739"/>
      <c r="AI133" s="739"/>
      <c r="AJ133" s="740"/>
      <c r="AK133" s="738">
        <v>12.2</v>
      </c>
      <c r="AL133" s="739"/>
      <c r="AM133" s="739"/>
      <c r="AN133" s="739"/>
      <c r="AO133" s="740"/>
      <c r="AP133" s="741"/>
      <c r="AQ133" s="742"/>
      <c r="AR133" s="742"/>
      <c r="AS133" s="742"/>
      <c r="AT133" s="743"/>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lgO8MTYttwtW5aHdmvxhH4hxZ5r0cX9H1sbLsBhHRwrVr/jiDmRxwenY+uxo7f0l+a0YUpuXVEW46OA+Qqdg+w==" saltValue="Cn0wZxmj21nselLxhPGS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516</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D30Ru7YldbsR+ipfWohWiUbLUuzUumY6LMqDl4+OigFIVSwQfLZG0xQQwMIXzBQalBEwWbcSBGfT3DJ0w9tw==" saltValue="HJHonuRnVS3zDO4cCPkJJA==" spinCount="100000" sheet="1" objects="1" scenarios="1"/>
  <dataConsolidate/>
  <phoneticPr fontId="2"/>
  <printOptions horizontalCentered="1" verticalCentered="1"/>
  <pageMargins left="0" right="0" top="0" bottom="0" header="0" footer="0"/>
  <pageSetup paperSize="8" scale="7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517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518</v>
      </c>
      <c r="AL6" s="250"/>
      <c r="AM6" s="250"/>
      <c r="AN6" s="250"/>
    </row>
    <row r="7" spans="1:46" ht="13.5" customHeight="1" x14ac:dyDescent="0.2">
      <c r="A7" s="249"/>
      <c r="AK7" s="252"/>
      <c r="AL7" s="253"/>
      <c r="AM7" s="253"/>
      <c r="AN7" s="254"/>
      <c r="AO7" s="1141" t="s">
        <v>519</v>
      </c>
      <c r="AP7" s="255"/>
      <c r="AQ7" s="256" t="s">
        <v>520</v>
      </c>
      <c r="AR7" s="257"/>
    </row>
    <row r="8" spans="1:46" ht="13.2" x14ac:dyDescent="0.2">
      <c r="A8" s="249"/>
      <c r="AK8" s="258"/>
      <c r="AL8" s="259"/>
      <c r="AM8" s="259"/>
      <c r="AN8" s="260"/>
      <c r="AO8" s="1142"/>
      <c r="AP8" s="261" t="s">
        <v>521</v>
      </c>
      <c r="AQ8" s="262" t="s">
        <v>522</v>
      </c>
      <c r="AR8" s="263" t="s">
        <v>523</v>
      </c>
    </row>
    <row r="9" spans="1:46" ht="13.2" x14ac:dyDescent="0.2">
      <c r="A9" s="249"/>
      <c r="AK9" s="1153" t="s">
        <v>524</v>
      </c>
      <c r="AL9" s="1154"/>
      <c r="AM9" s="1154"/>
      <c r="AN9" s="1155"/>
      <c r="AO9" s="264">
        <v>622938</v>
      </c>
      <c r="AP9" s="264">
        <v>168864</v>
      </c>
      <c r="AQ9" s="265">
        <v>231388</v>
      </c>
      <c r="AR9" s="266">
        <v>-27</v>
      </c>
    </row>
    <row r="10" spans="1:46" ht="13.5" customHeight="1" x14ac:dyDescent="0.2">
      <c r="A10" s="249"/>
      <c r="AK10" s="1153" t="s">
        <v>525</v>
      </c>
      <c r="AL10" s="1154"/>
      <c r="AM10" s="1154"/>
      <c r="AN10" s="1155"/>
      <c r="AO10" s="267">
        <v>171054</v>
      </c>
      <c r="AP10" s="267">
        <v>46369</v>
      </c>
      <c r="AQ10" s="268">
        <v>33497</v>
      </c>
      <c r="AR10" s="269">
        <v>38.4</v>
      </c>
    </row>
    <row r="11" spans="1:46" ht="13.5" customHeight="1" x14ac:dyDescent="0.2">
      <c r="A11" s="249"/>
      <c r="AK11" s="1153" t="s">
        <v>526</v>
      </c>
      <c r="AL11" s="1154"/>
      <c r="AM11" s="1154"/>
      <c r="AN11" s="1155"/>
      <c r="AO11" s="267">
        <v>7554</v>
      </c>
      <c r="AP11" s="267">
        <v>2048</v>
      </c>
      <c r="AQ11" s="268">
        <v>3588</v>
      </c>
      <c r="AR11" s="269">
        <v>-42.9</v>
      </c>
    </row>
    <row r="12" spans="1:46" ht="13.5" customHeight="1" x14ac:dyDescent="0.2">
      <c r="A12" s="249"/>
      <c r="AK12" s="1153" t="s">
        <v>527</v>
      </c>
      <c r="AL12" s="1154"/>
      <c r="AM12" s="1154"/>
      <c r="AN12" s="1155"/>
      <c r="AO12" s="267" t="s">
        <v>528</v>
      </c>
      <c r="AP12" s="267" t="s">
        <v>528</v>
      </c>
      <c r="AQ12" s="268" t="s">
        <v>528</v>
      </c>
      <c r="AR12" s="269" t="s">
        <v>528</v>
      </c>
    </row>
    <row r="13" spans="1:46" ht="13.5" customHeight="1" x14ac:dyDescent="0.2">
      <c r="A13" s="249"/>
      <c r="AK13" s="1153" t="s">
        <v>529</v>
      </c>
      <c r="AL13" s="1154"/>
      <c r="AM13" s="1154"/>
      <c r="AN13" s="1155"/>
      <c r="AO13" s="267">
        <v>17616</v>
      </c>
      <c r="AP13" s="267">
        <v>4775</v>
      </c>
      <c r="AQ13" s="268">
        <v>10932</v>
      </c>
      <c r="AR13" s="269">
        <v>-56.3</v>
      </c>
    </row>
    <row r="14" spans="1:46" ht="13.5" customHeight="1" x14ac:dyDescent="0.2">
      <c r="A14" s="249"/>
      <c r="AK14" s="1153" t="s">
        <v>530</v>
      </c>
      <c r="AL14" s="1154"/>
      <c r="AM14" s="1154"/>
      <c r="AN14" s="1155"/>
      <c r="AO14" s="267">
        <v>6868</v>
      </c>
      <c r="AP14" s="267">
        <v>1862</v>
      </c>
      <c r="AQ14" s="268">
        <v>4261</v>
      </c>
      <c r="AR14" s="269">
        <v>-56.3</v>
      </c>
    </row>
    <row r="15" spans="1:46" ht="13.5" customHeight="1" x14ac:dyDescent="0.2">
      <c r="A15" s="249"/>
      <c r="AK15" s="1156" t="s">
        <v>531</v>
      </c>
      <c r="AL15" s="1157"/>
      <c r="AM15" s="1157"/>
      <c r="AN15" s="1158"/>
      <c r="AO15" s="267">
        <v>-50404</v>
      </c>
      <c r="AP15" s="267">
        <v>-13663</v>
      </c>
      <c r="AQ15" s="268">
        <v>-17972</v>
      </c>
      <c r="AR15" s="269">
        <v>-24</v>
      </c>
    </row>
    <row r="16" spans="1:46" ht="13.2" x14ac:dyDescent="0.2">
      <c r="A16" s="249"/>
      <c r="AK16" s="1156" t="s">
        <v>190</v>
      </c>
      <c r="AL16" s="1157"/>
      <c r="AM16" s="1157"/>
      <c r="AN16" s="1158"/>
      <c r="AO16" s="267">
        <v>775626</v>
      </c>
      <c r="AP16" s="267">
        <v>210254</v>
      </c>
      <c r="AQ16" s="268">
        <v>265695</v>
      </c>
      <c r="AR16" s="269">
        <v>-20.9</v>
      </c>
    </row>
    <row r="17" spans="1:46" ht="13.2" x14ac:dyDescent="0.2">
      <c r="A17" s="249"/>
    </row>
    <row r="18" spans="1:46" ht="13.2" x14ac:dyDescent="0.2">
      <c r="A18" s="249"/>
      <c r="AQ18" s="270"/>
      <c r="AR18" s="270"/>
    </row>
    <row r="19" spans="1:46" ht="13.2" x14ac:dyDescent="0.2">
      <c r="A19" s="249"/>
      <c r="AK19" s="245" t="s">
        <v>532</v>
      </c>
    </row>
    <row r="20" spans="1:46" ht="13.2" x14ac:dyDescent="0.2">
      <c r="A20" s="249"/>
      <c r="AK20" s="271"/>
      <c r="AL20" s="272"/>
      <c r="AM20" s="272"/>
      <c r="AN20" s="273"/>
      <c r="AO20" s="274" t="s">
        <v>533</v>
      </c>
      <c r="AP20" s="275" t="s">
        <v>534</v>
      </c>
      <c r="AQ20" s="276" t="s">
        <v>535</v>
      </c>
      <c r="AR20" s="277"/>
    </row>
    <row r="21" spans="1:46" s="250" customFormat="1" ht="13.2" x14ac:dyDescent="0.2">
      <c r="A21" s="278"/>
      <c r="AK21" s="1159" t="s">
        <v>536</v>
      </c>
      <c r="AL21" s="1160"/>
      <c r="AM21" s="1160"/>
      <c r="AN21" s="1161"/>
      <c r="AO21" s="279">
        <v>18.43</v>
      </c>
      <c r="AP21" s="280">
        <v>23.14</v>
      </c>
      <c r="AQ21" s="281">
        <v>-4.71</v>
      </c>
      <c r="AS21" s="282"/>
      <c r="AT21" s="278"/>
    </row>
    <row r="22" spans="1:46" s="250" customFormat="1" ht="13.2" x14ac:dyDescent="0.2">
      <c r="A22" s="278"/>
      <c r="AK22" s="1159" t="s">
        <v>537</v>
      </c>
      <c r="AL22" s="1160"/>
      <c r="AM22" s="1160"/>
      <c r="AN22" s="1161"/>
      <c r="AO22" s="283">
        <v>97.7</v>
      </c>
      <c r="AP22" s="284">
        <v>95.7</v>
      </c>
      <c r="AQ22" s="285">
        <v>2</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52" t="s">
        <v>538</v>
      </c>
      <c r="B26" s="1152"/>
      <c r="C26" s="1152"/>
      <c r="D26" s="1152"/>
      <c r="E26" s="1152"/>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2"/>
      <c r="AQ26" s="1152"/>
      <c r="AR26" s="1152"/>
      <c r="AS26" s="1152"/>
    </row>
    <row r="27" spans="1:46" ht="13.2" x14ac:dyDescent="0.2">
      <c r="A27" s="290"/>
      <c r="AS27" s="245"/>
      <c r="AT27" s="245"/>
    </row>
    <row r="28" spans="1:46" ht="16.2" x14ac:dyDescent="0.2">
      <c r="A28" s="246" t="s">
        <v>539</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540</v>
      </c>
      <c r="AL29" s="250"/>
      <c r="AM29" s="250"/>
      <c r="AN29" s="250"/>
      <c r="AS29" s="292"/>
    </row>
    <row r="30" spans="1:46" ht="13.5" customHeight="1" x14ac:dyDescent="0.2">
      <c r="A30" s="249"/>
      <c r="AK30" s="252"/>
      <c r="AL30" s="253"/>
      <c r="AM30" s="253"/>
      <c r="AN30" s="254"/>
      <c r="AO30" s="1141" t="s">
        <v>519</v>
      </c>
      <c r="AP30" s="255"/>
      <c r="AQ30" s="256" t="s">
        <v>520</v>
      </c>
      <c r="AR30" s="257"/>
    </row>
    <row r="31" spans="1:46" ht="13.2" x14ac:dyDescent="0.2">
      <c r="A31" s="249"/>
      <c r="AK31" s="258"/>
      <c r="AL31" s="259"/>
      <c r="AM31" s="259"/>
      <c r="AN31" s="260"/>
      <c r="AO31" s="1142"/>
      <c r="AP31" s="261" t="s">
        <v>521</v>
      </c>
      <c r="AQ31" s="262" t="s">
        <v>522</v>
      </c>
      <c r="AR31" s="263" t="s">
        <v>523</v>
      </c>
    </row>
    <row r="32" spans="1:46" ht="27" customHeight="1" x14ac:dyDescent="0.2">
      <c r="A32" s="249"/>
      <c r="AK32" s="1143" t="s">
        <v>541</v>
      </c>
      <c r="AL32" s="1144"/>
      <c r="AM32" s="1144"/>
      <c r="AN32" s="1145"/>
      <c r="AO32" s="293">
        <v>357216</v>
      </c>
      <c r="AP32" s="293">
        <v>96833</v>
      </c>
      <c r="AQ32" s="294">
        <v>153945</v>
      </c>
      <c r="AR32" s="295">
        <v>-37.1</v>
      </c>
    </row>
    <row r="33" spans="1:46" ht="13.5" customHeight="1" x14ac:dyDescent="0.2">
      <c r="A33" s="249"/>
      <c r="AK33" s="1143" t="s">
        <v>542</v>
      </c>
      <c r="AL33" s="1144"/>
      <c r="AM33" s="1144"/>
      <c r="AN33" s="1145"/>
      <c r="AO33" s="293" t="s">
        <v>528</v>
      </c>
      <c r="AP33" s="293" t="s">
        <v>528</v>
      </c>
      <c r="AQ33" s="294" t="s">
        <v>528</v>
      </c>
      <c r="AR33" s="295" t="s">
        <v>528</v>
      </c>
    </row>
    <row r="34" spans="1:46" ht="27" customHeight="1" x14ac:dyDescent="0.2">
      <c r="A34" s="249"/>
      <c r="AK34" s="1143" t="s">
        <v>543</v>
      </c>
      <c r="AL34" s="1144"/>
      <c r="AM34" s="1144"/>
      <c r="AN34" s="1145"/>
      <c r="AO34" s="293" t="s">
        <v>528</v>
      </c>
      <c r="AP34" s="293" t="s">
        <v>528</v>
      </c>
      <c r="AQ34" s="294">
        <v>4</v>
      </c>
      <c r="AR34" s="295" t="s">
        <v>528</v>
      </c>
    </row>
    <row r="35" spans="1:46" ht="27" customHeight="1" x14ac:dyDescent="0.2">
      <c r="A35" s="249"/>
      <c r="AK35" s="1143" t="s">
        <v>544</v>
      </c>
      <c r="AL35" s="1144"/>
      <c r="AM35" s="1144"/>
      <c r="AN35" s="1145"/>
      <c r="AO35" s="293">
        <v>188226</v>
      </c>
      <c r="AP35" s="293">
        <v>51024</v>
      </c>
      <c r="AQ35" s="294">
        <v>31105</v>
      </c>
      <c r="AR35" s="295">
        <v>64</v>
      </c>
    </row>
    <row r="36" spans="1:46" ht="27" customHeight="1" x14ac:dyDescent="0.2">
      <c r="A36" s="249"/>
      <c r="AK36" s="1143" t="s">
        <v>545</v>
      </c>
      <c r="AL36" s="1144"/>
      <c r="AM36" s="1144"/>
      <c r="AN36" s="1145"/>
      <c r="AO36" s="293">
        <v>43648</v>
      </c>
      <c r="AP36" s="293">
        <v>11832</v>
      </c>
      <c r="AQ36" s="294">
        <v>3257</v>
      </c>
      <c r="AR36" s="295">
        <v>263.3</v>
      </c>
    </row>
    <row r="37" spans="1:46" ht="13.5" customHeight="1" x14ac:dyDescent="0.2">
      <c r="A37" s="249"/>
      <c r="AK37" s="1143" t="s">
        <v>546</v>
      </c>
      <c r="AL37" s="1144"/>
      <c r="AM37" s="1144"/>
      <c r="AN37" s="1145"/>
      <c r="AO37" s="293" t="s">
        <v>528</v>
      </c>
      <c r="AP37" s="293" t="s">
        <v>528</v>
      </c>
      <c r="AQ37" s="294">
        <v>1590</v>
      </c>
      <c r="AR37" s="295" t="s">
        <v>528</v>
      </c>
    </row>
    <row r="38" spans="1:46" ht="27" customHeight="1" x14ac:dyDescent="0.2">
      <c r="A38" s="249"/>
      <c r="AK38" s="1146" t="s">
        <v>547</v>
      </c>
      <c r="AL38" s="1147"/>
      <c r="AM38" s="1147"/>
      <c r="AN38" s="1148"/>
      <c r="AO38" s="296" t="s">
        <v>528</v>
      </c>
      <c r="AP38" s="296" t="s">
        <v>528</v>
      </c>
      <c r="AQ38" s="297">
        <v>20</v>
      </c>
      <c r="AR38" s="285" t="s">
        <v>528</v>
      </c>
      <c r="AS38" s="292"/>
    </row>
    <row r="39" spans="1:46" ht="13.2" x14ac:dyDescent="0.2">
      <c r="A39" s="249"/>
      <c r="AK39" s="1146" t="s">
        <v>548</v>
      </c>
      <c r="AL39" s="1147"/>
      <c r="AM39" s="1147"/>
      <c r="AN39" s="1148"/>
      <c r="AO39" s="293">
        <v>-1362</v>
      </c>
      <c r="AP39" s="293">
        <v>-369</v>
      </c>
      <c r="AQ39" s="294">
        <v>-7358</v>
      </c>
      <c r="AR39" s="295">
        <v>-95</v>
      </c>
      <c r="AS39" s="292"/>
    </row>
    <row r="40" spans="1:46" ht="27" customHeight="1" x14ac:dyDescent="0.2">
      <c r="A40" s="249"/>
      <c r="AK40" s="1143" t="s">
        <v>549</v>
      </c>
      <c r="AL40" s="1144"/>
      <c r="AM40" s="1144"/>
      <c r="AN40" s="1145"/>
      <c r="AO40" s="293">
        <v>-358619</v>
      </c>
      <c r="AP40" s="293">
        <v>-97213</v>
      </c>
      <c r="AQ40" s="294">
        <v>-130450</v>
      </c>
      <c r="AR40" s="295">
        <v>-25.5</v>
      </c>
      <c r="AS40" s="292"/>
    </row>
    <row r="41" spans="1:46" ht="13.2" x14ac:dyDescent="0.2">
      <c r="A41" s="249"/>
      <c r="AK41" s="1149" t="s">
        <v>300</v>
      </c>
      <c r="AL41" s="1150"/>
      <c r="AM41" s="1150"/>
      <c r="AN41" s="1151"/>
      <c r="AO41" s="293">
        <v>229109</v>
      </c>
      <c r="AP41" s="293">
        <v>62106</v>
      </c>
      <c r="AQ41" s="294">
        <v>52112</v>
      </c>
      <c r="AR41" s="295">
        <v>19.2</v>
      </c>
      <c r="AS41" s="292"/>
    </row>
    <row r="42" spans="1:46" ht="13.2" x14ac:dyDescent="0.2">
      <c r="A42" s="249"/>
      <c r="AK42" s="298" t="s">
        <v>550</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551</v>
      </c>
    </row>
    <row r="48" spans="1:46" ht="13.2" x14ac:dyDescent="0.2">
      <c r="A48" s="249"/>
      <c r="AK48" s="303" t="s">
        <v>552</v>
      </c>
      <c r="AL48" s="303"/>
      <c r="AM48" s="303"/>
      <c r="AN48" s="303"/>
      <c r="AO48" s="303"/>
      <c r="AP48" s="303"/>
      <c r="AQ48" s="304"/>
      <c r="AR48" s="303"/>
    </row>
    <row r="49" spans="1:44" ht="13.5" customHeight="1" x14ac:dyDescent="0.2">
      <c r="A49" s="249"/>
      <c r="AK49" s="305"/>
      <c r="AL49" s="306"/>
      <c r="AM49" s="1136" t="s">
        <v>519</v>
      </c>
      <c r="AN49" s="1138" t="s">
        <v>553</v>
      </c>
      <c r="AO49" s="1139"/>
      <c r="AP49" s="1139"/>
      <c r="AQ49" s="1139"/>
      <c r="AR49" s="1140"/>
    </row>
    <row r="50" spans="1:44" ht="13.2" x14ac:dyDescent="0.2">
      <c r="A50" s="249"/>
      <c r="AK50" s="307"/>
      <c r="AL50" s="308"/>
      <c r="AM50" s="1137"/>
      <c r="AN50" s="309" t="s">
        <v>554</v>
      </c>
      <c r="AO50" s="310" t="s">
        <v>555</v>
      </c>
      <c r="AP50" s="311" t="s">
        <v>556</v>
      </c>
      <c r="AQ50" s="312" t="s">
        <v>557</v>
      </c>
      <c r="AR50" s="313" t="s">
        <v>558</v>
      </c>
    </row>
    <row r="51" spans="1:44" ht="13.2" x14ac:dyDescent="0.2">
      <c r="A51" s="249"/>
      <c r="AK51" s="305" t="s">
        <v>559</v>
      </c>
      <c r="AL51" s="306"/>
      <c r="AM51" s="314">
        <v>153940</v>
      </c>
      <c r="AN51" s="315">
        <v>37832</v>
      </c>
      <c r="AO51" s="316">
        <v>-80.599999999999994</v>
      </c>
      <c r="AP51" s="317">
        <v>291173</v>
      </c>
      <c r="AQ51" s="318">
        <v>-0.3</v>
      </c>
      <c r="AR51" s="319">
        <v>-80.3</v>
      </c>
    </row>
    <row r="52" spans="1:44" ht="13.2" x14ac:dyDescent="0.2">
      <c r="A52" s="249"/>
      <c r="AK52" s="320"/>
      <c r="AL52" s="321" t="s">
        <v>560</v>
      </c>
      <c r="AM52" s="322">
        <v>73682</v>
      </c>
      <c r="AN52" s="323">
        <v>18108</v>
      </c>
      <c r="AO52" s="324">
        <v>-80.099999999999994</v>
      </c>
      <c r="AP52" s="325">
        <v>119071</v>
      </c>
      <c r="AQ52" s="326">
        <v>-6.7</v>
      </c>
      <c r="AR52" s="327">
        <v>-73.400000000000006</v>
      </c>
    </row>
    <row r="53" spans="1:44" ht="13.2" x14ac:dyDescent="0.2">
      <c r="A53" s="249"/>
      <c r="AK53" s="305" t="s">
        <v>561</v>
      </c>
      <c r="AL53" s="306"/>
      <c r="AM53" s="314">
        <v>232400</v>
      </c>
      <c r="AN53" s="315">
        <v>58657</v>
      </c>
      <c r="AO53" s="316">
        <v>55</v>
      </c>
      <c r="AP53" s="317">
        <v>271581</v>
      </c>
      <c r="AQ53" s="318">
        <v>-6.7</v>
      </c>
      <c r="AR53" s="319">
        <v>61.7</v>
      </c>
    </row>
    <row r="54" spans="1:44" ht="13.2" x14ac:dyDescent="0.2">
      <c r="A54" s="249"/>
      <c r="AK54" s="320"/>
      <c r="AL54" s="321" t="s">
        <v>560</v>
      </c>
      <c r="AM54" s="322">
        <v>135895</v>
      </c>
      <c r="AN54" s="323">
        <v>34300</v>
      </c>
      <c r="AO54" s="324">
        <v>89.4</v>
      </c>
      <c r="AP54" s="325">
        <v>117844</v>
      </c>
      <c r="AQ54" s="326">
        <v>-1</v>
      </c>
      <c r="AR54" s="327">
        <v>90.4</v>
      </c>
    </row>
    <row r="55" spans="1:44" ht="13.2" x14ac:dyDescent="0.2">
      <c r="A55" s="249"/>
      <c r="AK55" s="305" t="s">
        <v>562</v>
      </c>
      <c r="AL55" s="306"/>
      <c r="AM55" s="314">
        <v>235237</v>
      </c>
      <c r="AN55" s="315">
        <v>60863</v>
      </c>
      <c r="AO55" s="316">
        <v>3.8</v>
      </c>
      <c r="AP55" s="317">
        <v>268375</v>
      </c>
      <c r="AQ55" s="318">
        <v>-1.2</v>
      </c>
      <c r="AR55" s="319">
        <v>5</v>
      </c>
    </row>
    <row r="56" spans="1:44" ht="13.2" x14ac:dyDescent="0.2">
      <c r="A56" s="249"/>
      <c r="AK56" s="320"/>
      <c r="AL56" s="321" t="s">
        <v>560</v>
      </c>
      <c r="AM56" s="322">
        <v>171078</v>
      </c>
      <c r="AN56" s="323">
        <v>44263</v>
      </c>
      <c r="AO56" s="324">
        <v>29</v>
      </c>
      <c r="AP56" s="325">
        <v>119602</v>
      </c>
      <c r="AQ56" s="326">
        <v>1.5</v>
      </c>
      <c r="AR56" s="327">
        <v>27.5</v>
      </c>
    </row>
    <row r="57" spans="1:44" ht="13.2" x14ac:dyDescent="0.2">
      <c r="A57" s="249"/>
      <c r="AK57" s="305" t="s">
        <v>563</v>
      </c>
      <c r="AL57" s="306"/>
      <c r="AM57" s="314">
        <v>283806</v>
      </c>
      <c r="AN57" s="315">
        <v>75320</v>
      </c>
      <c r="AO57" s="316">
        <v>23.8</v>
      </c>
      <c r="AP57" s="317">
        <v>301035</v>
      </c>
      <c r="AQ57" s="318">
        <v>12.2</v>
      </c>
      <c r="AR57" s="319">
        <v>11.6</v>
      </c>
    </row>
    <row r="58" spans="1:44" ht="13.2" x14ac:dyDescent="0.2">
      <c r="A58" s="249"/>
      <c r="AK58" s="320"/>
      <c r="AL58" s="321" t="s">
        <v>560</v>
      </c>
      <c r="AM58" s="322">
        <v>198228</v>
      </c>
      <c r="AN58" s="323">
        <v>52608</v>
      </c>
      <c r="AO58" s="324">
        <v>18.899999999999999</v>
      </c>
      <c r="AP58" s="325">
        <v>154376</v>
      </c>
      <c r="AQ58" s="326">
        <v>29.1</v>
      </c>
      <c r="AR58" s="327">
        <v>-10.199999999999999</v>
      </c>
    </row>
    <row r="59" spans="1:44" ht="13.2" x14ac:dyDescent="0.2">
      <c r="A59" s="249"/>
      <c r="AK59" s="305" t="s">
        <v>564</v>
      </c>
      <c r="AL59" s="306"/>
      <c r="AM59" s="314">
        <v>410328</v>
      </c>
      <c r="AN59" s="315">
        <v>111230</v>
      </c>
      <c r="AO59" s="316">
        <v>47.7</v>
      </c>
      <c r="AP59" s="317">
        <v>277467</v>
      </c>
      <c r="AQ59" s="318">
        <v>-7.8</v>
      </c>
      <c r="AR59" s="319">
        <v>55.5</v>
      </c>
    </row>
    <row r="60" spans="1:44" ht="13.2" x14ac:dyDescent="0.2">
      <c r="A60" s="249"/>
      <c r="AK60" s="320"/>
      <c r="AL60" s="321" t="s">
        <v>560</v>
      </c>
      <c r="AM60" s="322">
        <v>156792</v>
      </c>
      <c r="AN60" s="323">
        <v>42503</v>
      </c>
      <c r="AO60" s="324">
        <v>-19.2</v>
      </c>
      <c r="AP60" s="325">
        <v>128378</v>
      </c>
      <c r="AQ60" s="326">
        <v>-16.8</v>
      </c>
      <c r="AR60" s="327">
        <v>-2.4</v>
      </c>
    </row>
    <row r="61" spans="1:44" ht="13.2" x14ac:dyDescent="0.2">
      <c r="A61" s="249"/>
      <c r="AK61" s="305" t="s">
        <v>565</v>
      </c>
      <c r="AL61" s="328"/>
      <c r="AM61" s="314">
        <v>263142</v>
      </c>
      <c r="AN61" s="315">
        <v>68780</v>
      </c>
      <c r="AO61" s="316">
        <v>9.9</v>
      </c>
      <c r="AP61" s="317">
        <v>281926</v>
      </c>
      <c r="AQ61" s="329">
        <v>-0.8</v>
      </c>
      <c r="AR61" s="319">
        <v>10.7</v>
      </c>
    </row>
    <row r="62" spans="1:44" ht="13.2" x14ac:dyDescent="0.2">
      <c r="A62" s="249"/>
      <c r="AK62" s="320"/>
      <c r="AL62" s="321" t="s">
        <v>560</v>
      </c>
      <c r="AM62" s="322">
        <v>147135</v>
      </c>
      <c r="AN62" s="323">
        <v>38356</v>
      </c>
      <c r="AO62" s="324">
        <v>7.6</v>
      </c>
      <c r="AP62" s="325">
        <v>127854</v>
      </c>
      <c r="AQ62" s="326">
        <v>1.2</v>
      </c>
      <c r="AR62" s="327">
        <v>6.4</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GPEucvr8os6tWLNWgz8mMSwoAxYZIGuAflk7S/bhzmMtc2CHmZ65j9ymsh0KPg37LlsnHSR/Lx1hdb9MnqUt4Q==" saltValue="O9dqqheHaFvuEknpBZ3j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567</v>
      </c>
    </row>
    <row r="121" spans="125:125" ht="13.5" hidden="1" customHeight="1" x14ac:dyDescent="0.2">
      <c r="DU121" s="243"/>
    </row>
  </sheetData>
  <sheetProtection algorithmName="SHA-512" hashValue="O14CxG0qX/wRR4YRPx9dQIDRf1G45BgEPLyIj1FRUurPz9ihcd5ZOaj2ZchIcB9Y8lC11BKB9hcF6vbrycPOrA==" saltValue="y/5/bGKx44OsKAbNc4YXQ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568</v>
      </c>
    </row>
  </sheetData>
  <sheetProtection algorithmName="SHA-512" hashValue="Be+kYKiSsb1SFrD4oLyP3Jekjtr8xsm+s/mqZgwPWUu5h8A3snRMfUiX8RJe34JbmcCQqEcbThr5EP683priiQ==" saltValue="D+L5jZCcO6WU5w7hCY8j2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62" t="s">
        <v>3</v>
      </c>
      <c r="D47" s="1162"/>
      <c r="E47" s="1163"/>
      <c r="F47" s="11">
        <v>42.86</v>
      </c>
      <c r="G47" s="12">
        <v>44.35</v>
      </c>
      <c r="H47" s="12">
        <v>46.12</v>
      </c>
      <c r="I47" s="12">
        <v>45.25</v>
      </c>
      <c r="J47" s="13">
        <v>41.21</v>
      </c>
    </row>
    <row r="48" spans="2:10" ht="57.75" customHeight="1" x14ac:dyDescent="0.2">
      <c r="B48" s="14"/>
      <c r="C48" s="1164" t="s">
        <v>4</v>
      </c>
      <c r="D48" s="1164"/>
      <c r="E48" s="1165"/>
      <c r="F48" s="15">
        <v>4.9800000000000004</v>
      </c>
      <c r="G48" s="16">
        <v>6.28</v>
      </c>
      <c r="H48" s="16">
        <v>3.16</v>
      </c>
      <c r="I48" s="16">
        <v>2.0499999999999998</v>
      </c>
      <c r="J48" s="17">
        <v>1.71</v>
      </c>
    </row>
    <row r="49" spans="2:10" ht="57.75" customHeight="1" thickBot="1" x14ac:dyDescent="0.25">
      <c r="B49" s="18"/>
      <c r="C49" s="1166" t="s">
        <v>5</v>
      </c>
      <c r="D49" s="1166"/>
      <c r="E49" s="1167"/>
      <c r="F49" s="19">
        <v>6.44</v>
      </c>
      <c r="G49" s="20">
        <v>5.18</v>
      </c>
      <c r="H49" s="20">
        <v>1</v>
      </c>
      <c r="I49" s="20">
        <v>0.55000000000000004</v>
      </c>
      <c r="J49" s="21">
        <v>0.8</v>
      </c>
    </row>
    <row r="50" spans="2:10" ht="13.2" x14ac:dyDescent="0.2"/>
  </sheetData>
  <sheetProtection algorithmName="SHA-512" hashValue="sGEAbBaUZISA62wqvu5I40zpZA5biVWYw22uZ0SAW0yL0JUdRDT1UsKQiVKZif3E+zlQduG/ikJlWE4kPet0zQ==" saltValue="bWUXvBFfumC3XfTm4SilE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2023-03-27T05:01:10Z</cp:lastPrinted>
  <dcterms:modified xsi:type="dcterms:W3CDTF">2023-10-13T09:14:45Z</dcterms:modified>
</cp:coreProperties>
</file>