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8452439A-5866-482B-84C5-AA541AE66A49}" xr6:coauthVersionLast="36" xr6:coauthVersionMax="36" xr10:uidLastSave="{00000000-0000-0000-0000-000000000000}"/>
  <bookViews>
    <workbookView xWindow="0" yWindow="0" windowWidth="23040" windowHeight="8604" tabRatio="791"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definedNames>
    <definedName name="_xlnm.Print_Area" localSheetId="5">'経常経費分析表（人件費・公債費・普通建設事業費の分析）'!$A:$AT</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<sst xmlns="http://schemas.openxmlformats.org/spreadsheetml/2006/main" count="1126" uniqueCount="558">
  <si>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</si>
  <si>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</si>
  <si>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-0.5</t>
  </si>
  <si>
    <t>組合等が起こした地方債の元利償還金に対する負担金等</t>
  </si>
  <si>
    <t>一時借入金の利子</t>
    <rPh sb="0" eb="2">
      <t>イチジ</t>
    </rPh>
    <rPh sb="2" eb="5">
      <t>カリイレキン</t>
    </rPh>
    <rPh sb="6" eb="8">
      <t>リシ</t>
    </rPh>
    <phoneticPr fontId="33"/>
  </si>
  <si>
    <t>R01</t>
  </si>
  <si>
    <t>標準財政規模比（％）</t>
  </si>
  <si>
    <t>徴収率
(％)</t>
    <rPh sb="0" eb="2">
      <t>チョウシュウ</t>
    </rPh>
    <rPh sb="2" eb="3">
      <t>リツ</t>
    </rPh>
    <phoneticPr fontId="5"/>
  </si>
  <si>
    <t>区分</t>
    <rPh sb="0" eb="2">
      <t>クブン</t>
    </rPh>
    <phoneticPr fontId="5"/>
  </si>
  <si>
    <t>（参考）</t>
    <rPh sb="1" eb="3">
      <t>サンコウ</t>
    </rPh>
    <phoneticPr fontId="5"/>
  </si>
  <si>
    <t>(Ｂ)</t>
  </si>
  <si>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</si>
  <si>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</si>
  <si>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</si>
  <si>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</si>
  <si>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</si>
  <si>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</si>
  <si>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</si>
  <si>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</si>
  <si>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</si>
  <si>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</si>
  <si>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</si>
  <si>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</si>
  <si>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</si>
  <si>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</si>
  <si>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</si>
  <si>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</si>
  <si>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</si>
  <si>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</si>
  <si>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</si>
  <si>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</si>
  <si>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</si>
  <si>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</si>
  <si>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</si>
  <si>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</si>
  <si>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</si>
  <si>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</si>
  <si>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</si>
  <si>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</si>
  <si>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</si>
  <si>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</si>
  <si>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</si>
  <si>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</si>
  <si>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</si>
  <si>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京都地方税機構</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</si>
  <si>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</si>
  <si>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</si>
  <si>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</si>
  <si>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</si>
  <si>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</si>
  <si>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</si>
  <si>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</si>
  <si>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</si>
  <si>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</si>
  <si>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</si>
  <si>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</si>
  <si>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</si>
  <si>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</si>
  <si>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</si>
  <si>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</si>
  <si>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</si>
  <si>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</si>
  <si>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</si>
  <si>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</si>
  <si>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</si>
  <si>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　　都市計画税</t>
  </si>
  <si>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</si>
  <si>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</si>
  <si>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</si>
  <si>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人口密度 (人/k㎡)</t>
    <rPh sb="0" eb="2">
      <t>ジンコウ</t>
    </rPh>
    <rPh sb="2" eb="4">
      <t>ミツド</t>
    </rPh>
    <phoneticPr fontId="5"/>
  </si>
  <si>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</si>
  <si>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</si>
  <si>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</si>
  <si>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</si>
  <si>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</si>
  <si>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</si>
  <si>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</si>
  <si>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</si>
  <si>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</si>
  <si>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</si>
  <si>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</si>
  <si>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</si>
  <si>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</si>
  <si>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6"/>
  </si>
  <si>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</si>
  <si>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</si>
  <si>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</si>
  <si>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</si>
  <si>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</si>
  <si>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</si>
  <si>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</si>
  <si>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精華町</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</si>
  <si>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</si>
  <si>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</si>
  <si>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</si>
  <si>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</si>
  <si>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</si>
  <si>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</si>
  <si>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</si>
  <si>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</si>
  <si>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</si>
  <si>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</si>
  <si>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</si>
  <si>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</si>
  <si>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</si>
  <si>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</si>
  <si>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</si>
  <si>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</si>
  <si>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</si>
  <si>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</si>
  <si>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</si>
  <si>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</si>
  <si>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</si>
  <si>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</si>
  <si>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</si>
  <si>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</si>
  <si>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</si>
  <si>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</si>
  <si>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相楽郡広域事務組合（相楽地区ふるさと市町村圏振興事業特別会計）</t>
  </si>
  <si>
    <t>実質単年度収支</t>
    <rPh sb="0" eb="2">
      <t>ジッシツ</t>
    </rPh>
    <rPh sb="2" eb="5">
      <t>タンネンド</t>
    </rPh>
    <rPh sb="5" eb="7">
      <t>シュウシ</t>
    </rPh>
    <phoneticPr fontId="35"/>
  </si>
  <si>
    <t>令和2年国調</t>
    <rPh sb="0" eb="2">
      <t>レイワ</t>
    </rPh>
    <rPh sb="3" eb="4">
      <t>ネン</t>
    </rPh>
    <rPh sb="4" eb="5">
      <t>コク</t>
    </rPh>
    <rPh sb="5" eb="6">
      <t>チョウ</t>
    </rPh>
    <phoneticPr fontId="5"/>
  </si>
  <si>
    <t>赤字額</t>
    <rPh sb="0" eb="2">
      <t>アカジ</t>
    </rPh>
    <rPh sb="2" eb="3">
      <t>ガク</t>
    </rPh>
    <phoneticPr fontId="3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</si>
  <si>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</si>
  <si>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</si>
  <si>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</si>
  <si>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</si>
  <si>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7"/>
  </si>
  <si>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</si>
  <si>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</si>
  <si>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</si>
  <si>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</si>
  <si>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</si>
  <si>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</si>
  <si>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</si>
  <si>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</si>
  <si>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</si>
  <si>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</si>
  <si>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</si>
  <si>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</si>
  <si>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</si>
  <si>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</si>
  <si>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</si>
  <si>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</si>
  <si>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</si>
  <si>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</si>
  <si>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</si>
  <si>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</si>
  <si>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H30末</t>
  </si>
  <si>
    <t>Ⅴ－２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</si>
  <si>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</si>
  <si>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</si>
  <si>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</si>
  <si>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</si>
  <si>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</si>
  <si>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</si>
  <si>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</si>
  <si>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</si>
  <si>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</si>
  <si>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</si>
  <si>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</si>
  <si>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</si>
  <si>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</si>
  <si>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</si>
  <si>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</si>
  <si>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</si>
  <si>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　　うち一部事務組合負担金</t>
  </si>
  <si>
    <t>市町村名</t>
    <rPh sb="0" eb="3">
      <t>シチョウソン</t>
    </rPh>
    <rPh sb="3" eb="4">
      <t>メイ</t>
    </rPh>
    <phoneticPr fontId="5"/>
  </si>
  <si>
    <t>地方交付税種地</t>
    <rPh sb="0" eb="2">
      <t>チホウ</t>
    </rPh>
    <rPh sb="2" eb="5">
      <t>コウフゼイ</t>
    </rPh>
    <rPh sb="5" eb="6">
      <t>シュ</t>
    </rPh>
    <rPh sb="6" eb="7">
      <t>チ</t>
    </rPh>
    <phoneticPr fontId="5"/>
  </si>
  <si>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</si>
  <si>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</si>
  <si>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</si>
  <si>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</si>
  <si>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</si>
  <si>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</si>
  <si>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</si>
  <si>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</si>
  <si>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</si>
  <si>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</si>
  <si>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</si>
  <si>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</si>
  <si>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</si>
  <si>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</si>
  <si>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</si>
  <si>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</si>
  <si>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</si>
  <si>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</si>
  <si>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</si>
  <si>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</si>
  <si>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</si>
  <si>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</si>
  <si>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</si>
  <si>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宅地開発事業に関する諸施設整備基金</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</si>
  <si>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</si>
  <si>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</si>
  <si>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</si>
  <si>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</si>
  <si>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</si>
  <si>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</si>
  <si>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</si>
  <si>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</si>
  <si>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</si>
  <si>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</si>
  <si>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</si>
  <si>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</si>
  <si>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</si>
  <si>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</si>
  <si>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</si>
  <si>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</si>
  <si>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</si>
  <si>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</si>
  <si>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</si>
  <si>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</si>
  <si>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</si>
  <si>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学研都市京都土地開発公社</t>
  </si>
  <si>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</si>
  <si>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</si>
  <si>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</si>
  <si>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</si>
  <si>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</si>
  <si>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　　軽自動車税</t>
  </si>
  <si>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</si>
  <si>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</si>
  <si>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</si>
  <si>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</si>
  <si>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</si>
  <si>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</si>
  <si>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うち、健全化法施行規則附則第三条に係る負担見込額</t>
  </si>
  <si>
    <t>　扶助費</t>
  </si>
  <si>
    <t>　将来負担比率</t>
    <rPh sb="1" eb="3">
      <t>ショウライ</t>
    </rPh>
    <rPh sb="3" eb="5">
      <t>フタン</t>
    </rPh>
    <rPh sb="5" eb="7">
      <t>ヒリツ</t>
    </rPh>
    <phoneticPr fontId="5"/>
  </si>
  <si>
    <t>基準財政収入額</t>
  </si>
  <si>
    <t>後期高齢者医療特別会計</t>
  </si>
  <si>
    <t>-0.4</t>
  </si>
  <si>
    <t>職員の状況</t>
    <rPh sb="0" eb="2">
      <t>ショクイン</t>
    </rPh>
    <rPh sb="3" eb="5">
      <t>ジョウキョウ</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</si>
  <si>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</si>
  <si>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</si>
  <si>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</si>
  <si>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</si>
  <si>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5"/>
  </si>
  <si>
    <t>(Ｃ)</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</si>
  <si>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</si>
  <si>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</si>
  <si>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</si>
  <si>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</si>
  <si>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</si>
  <si>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</si>
  <si>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</si>
  <si>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</si>
  <si>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</si>
  <si>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</si>
  <si>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</si>
  <si>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</si>
  <si>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京都府市町村議会議員公務災害補償等組合</t>
  </si>
  <si>
    <t>計</t>
    <rPh sb="0" eb="1">
      <t>ケイ</t>
    </rPh>
    <phoneticPr fontId="5"/>
  </si>
  <si>
    <t>一般職員</t>
    <rPh sb="0" eb="2">
      <t>イッパン</t>
    </rPh>
    <rPh sb="2" eb="4">
      <t>ショクイン</t>
    </rPh>
    <phoneticPr fontId="5"/>
  </si>
  <si>
    <t>地方債現在高（臨時財政対策債除き）</t>
  </si>
  <si>
    <t>目的税</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</si>
  <si>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</si>
  <si>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</si>
  <si>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</si>
  <si>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</si>
  <si>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</si>
  <si>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</si>
  <si>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</si>
  <si>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</si>
  <si>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</si>
  <si>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</si>
  <si>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</si>
  <si>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</si>
  <si>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</si>
  <si>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</si>
  <si>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</si>
  <si>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</si>
  <si>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</si>
  <si>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</si>
  <si>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</si>
  <si>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</si>
  <si>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</si>
  <si>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</si>
  <si>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</si>
  <si>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</si>
  <si>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</si>
  <si>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</si>
  <si>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</si>
  <si>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</si>
  <si>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</si>
  <si>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</si>
  <si>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団体名</t>
    <rPh sb="0" eb="2">
      <t>ダンタイ</t>
    </rPh>
    <phoneticPr fontId="5"/>
  </si>
  <si>
    <t>決算額</t>
  </si>
  <si>
    <t>繰越金</t>
  </si>
  <si>
    <t>市町村民税</t>
    <rPh sb="0" eb="3">
      <t>シチョウソン</t>
    </rPh>
    <rPh sb="3" eb="4">
      <t>ミン</t>
    </rPh>
    <rPh sb="4" eb="5">
      <t>ゼイ</t>
    </rPh>
    <phoneticPr fontId="5"/>
  </si>
  <si>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</si>
  <si>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</si>
  <si>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</si>
  <si>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</si>
  <si>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</si>
  <si>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</si>
  <si>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</si>
  <si>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</si>
  <si>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</si>
  <si>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</si>
  <si>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</si>
  <si>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</si>
  <si>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現年</t>
    <rPh sb="0" eb="1">
      <t>ゲン</t>
    </rPh>
    <rPh sb="1" eb="2">
      <t>ネン</t>
    </rPh>
    <phoneticPr fontId="5"/>
  </si>
  <si>
    <t>京都府精華町</t>
  </si>
  <si>
    <t>上水道</t>
  </si>
  <si>
    <t>実質赤字比率</t>
    <rPh sb="0" eb="2">
      <t>ジッシツ</t>
    </rPh>
    <rPh sb="2" eb="4">
      <t>アカジ</t>
    </rPh>
    <rPh sb="4" eb="6">
      <t>ヒリツ</t>
    </rPh>
    <phoneticPr fontId="37"/>
  </si>
  <si>
    <t>歳出の状況（単位 千円・％）</t>
  </si>
  <si>
    <t>▲退職金</t>
    <rPh sb="1" eb="3">
      <t>タイショク</t>
    </rPh>
    <rPh sb="3" eb="4">
      <t>キン</t>
    </rPh>
    <phoneticPr fontId="5"/>
  </si>
  <si>
    <t>決算額</t>
    <rPh sb="0" eb="2">
      <t>ケッサン</t>
    </rPh>
    <rPh sb="2" eb="3">
      <t>ガク</t>
    </rPh>
    <phoneticPr fontId="5"/>
  </si>
  <si>
    <t>地方税</t>
  </si>
  <si>
    <t>使用料</t>
  </si>
  <si>
    <t>構成比</t>
    <rPh sb="0" eb="3">
      <t>コウセイヒ</t>
    </rPh>
    <phoneticPr fontId="5"/>
  </si>
  <si>
    <t>　うち利子</t>
  </si>
  <si>
    <t>区分</t>
  </si>
  <si>
    <t>軽油引取税交付金</t>
  </si>
  <si>
    <t>普通税</t>
    <rPh sb="0" eb="2">
      <t>フツウ</t>
    </rPh>
    <rPh sb="2" eb="3">
      <t>ゼイ</t>
    </rPh>
    <phoneticPr fontId="40"/>
  </si>
  <si>
    <t xml:space="preserve"> R03</t>
  </si>
  <si>
    <t>決算額 (A)</t>
    <rPh sb="0" eb="2">
      <t>ケッサン</t>
    </rPh>
    <rPh sb="2" eb="3">
      <t>ガク</t>
    </rPh>
    <phoneticPr fontId="5"/>
  </si>
  <si>
    <t>純資産又は
正味財産</t>
  </si>
  <si>
    <t>(Ａ)</t>
  </si>
  <si>
    <t>(A)のうち普通建設事業費</t>
    <rPh sb="6" eb="8">
      <t>フツウ</t>
    </rPh>
    <rPh sb="8" eb="10">
      <t>ケンセツ</t>
    </rPh>
    <rPh sb="10" eb="13">
      <t>ジギョウヒ</t>
    </rPh>
    <phoneticPr fontId="5"/>
  </si>
  <si>
    <t>議会費</t>
  </si>
  <si>
    <t>元利償還金</t>
    <rPh sb="0" eb="2">
      <t>ガンリ</t>
    </rPh>
    <rPh sb="2" eb="5">
      <t>ショウカンキン</t>
    </rPh>
    <phoneticPr fontId="33"/>
  </si>
  <si>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</si>
  <si>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</si>
  <si>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</si>
  <si>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40"/>
  </si>
  <si>
    <t>株式等譲渡所得割交付金</t>
    <rPh sb="0" eb="2">
      <t>カブシキ</t>
    </rPh>
    <rPh sb="2" eb="3">
      <t>トウ</t>
    </rPh>
    <rPh sb="3" eb="5">
      <t>ジョウト</t>
    </rPh>
    <rPh sb="5" eb="7">
      <t>ショトク</t>
    </rPh>
    <rPh sb="7" eb="8">
      <t>ワリ</t>
    </rPh>
    <rPh sb="8" eb="11">
      <t>コウフキン</t>
    </rPh>
    <phoneticPr fontId="40"/>
  </si>
  <si>
    <t>民生費</t>
  </si>
  <si>
    <t>類似団体平均</t>
    <rPh sb="0" eb="2">
      <t>ルイジ</t>
    </rPh>
    <rPh sb="2" eb="4">
      <t>ダンタイ</t>
    </rPh>
    <rPh sb="4" eb="6">
      <t>ヘイキン</t>
    </rPh>
    <phoneticPr fontId="5"/>
  </si>
  <si>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</si>
  <si>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</si>
  <si>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</si>
  <si>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</si>
  <si>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</si>
  <si>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</si>
  <si>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</si>
  <si>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</si>
  <si>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</si>
  <si>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</si>
  <si>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</si>
  <si>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</si>
  <si>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</si>
  <si>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</si>
  <si>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</si>
  <si>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消防費</t>
  </si>
  <si>
    <t>教育費</t>
  </si>
  <si>
    <t>災害復旧費</t>
  </si>
  <si>
    <t>企業債
（地方債）
現在高</t>
  </si>
  <si>
    <t>　　特別土地保有税</t>
  </si>
  <si>
    <t>H30</t>
  </si>
  <si>
    <t>公債費</t>
  </si>
  <si>
    <t>経常損益</t>
  </si>
  <si>
    <t>　法定目的税</t>
  </si>
  <si>
    <t>水道事業特別会計</t>
  </si>
  <si>
    <t>性質別歳出の状況（単位 千円・％）</t>
    <rPh sb="0" eb="2">
      <t>セイシツ</t>
    </rPh>
    <phoneticPr fontId="5"/>
  </si>
  <si>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</si>
  <si>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</si>
  <si>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</si>
  <si>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京都府後期高齢者医療広域連合（特別会計）</t>
  </si>
  <si>
    <t>経常経費充当一般財源等</t>
  </si>
  <si>
    <t>増減率(%)(B)</t>
    <rPh sb="0" eb="3">
      <t>ゾウゲンリツ</t>
    </rPh>
    <phoneticPr fontId="5"/>
  </si>
  <si>
    <t>義務的経費計</t>
    <rPh sb="0" eb="3">
      <t>ギムテキ</t>
    </rPh>
    <rPh sb="3" eb="5">
      <t>ケイヒ</t>
    </rPh>
    <rPh sb="5" eb="6">
      <t>ケイ</t>
    </rPh>
    <phoneticPr fontId="5"/>
  </si>
  <si>
    <t>　公債費</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</si>
  <si>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</si>
  <si>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</si>
  <si>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</si>
  <si>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</si>
  <si>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</si>
  <si>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一時借入金利子</t>
  </si>
  <si>
    <t>国営土地改良事業に係るもの</t>
    <rPh sb="0" eb="2">
      <t>コクエイ</t>
    </rPh>
    <rPh sb="2" eb="4">
      <t>トチ</t>
    </rPh>
    <rPh sb="4" eb="6">
      <t>カイリョウ</t>
    </rPh>
    <rPh sb="6" eb="8">
      <t>ジギョウ</t>
    </rPh>
    <rPh sb="9" eb="10">
      <t>カカ</t>
    </rPh>
    <phoneticPr fontId="33"/>
  </si>
  <si>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</si>
  <si>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</si>
  <si>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その他の経費</t>
    <rPh sb="2" eb="3">
      <t>タ</t>
    </rPh>
    <rPh sb="4" eb="6">
      <t>ケイヒ</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</si>
  <si>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</si>
  <si>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</si>
  <si>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</si>
  <si>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物件費</t>
  </si>
  <si>
    <t>　維持補修費</t>
  </si>
  <si>
    <t>森林総合研究所等が行う事業に係るもの</t>
  </si>
  <si>
    <t>繰入金</t>
  </si>
  <si>
    <t>財政再生基準</t>
  </si>
  <si>
    <t>加入世帯数(世帯)</t>
  </si>
  <si>
    <t>当該団体
からの
貸付金</t>
  </si>
  <si>
    <t>一部事務組合等名</t>
    <rPh sb="0" eb="2">
      <t>イチブ</t>
    </rPh>
    <rPh sb="2" eb="4">
      <t>ジム</t>
    </rPh>
    <rPh sb="4" eb="6">
      <t>クミアイ</t>
    </rPh>
    <rPh sb="6" eb="7">
      <t>トウ</t>
    </rPh>
    <rPh sb="7" eb="8">
      <t>メイ</t>
    </rPh>
    <phoneticPr fontId="33"/>
  </si>
  <si>
    <t>病院</t>
  </si>
  <si>
    <t>H29</t>
  </si>
  <si>
    <t>地方独立行政法人に係る将来負担額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</si>
  <si>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</si>
  <si>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</si>
  <si>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</si>
  <si>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</si>
  <si>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木津川市精華町環境施設組合</t>
  </si>
  <si>
    <t>令和2年度</t>
    <rPh sb="0" eb="2">
      <t>レイワ</t>
    </rPh>
    <rPh sb="3" eb="5">
      <t>ネンド</t>
    </rPh>
    <phoneticPr fontId="5"/>
  </si>
  <si>
    <t>実質公債費比率</t>
    <rPh sb="0" eb="2">
      <t>ジッシツ</t>
    </rPh>
    <rPh sb="2" eb="5">
      <t>コウサイヒ</t>
    </rPh>
    <rPh sb="5" eb="7">
      <t>ヒリツ</t>
    </rPh>
    <phoneticPr fontId="37"/>
  </si>
  <si>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</si>
  <si>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</si>
  <si>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</si>
  <si>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</si>
  <si>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</si>
  <si>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</si>
  <si>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</si>
  <si>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</si>
  <si>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</si>
  <si>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</si>
  <si>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</si>
  <si>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</si>
  <si>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</si>
  <si>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</si>
  <si>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</si>
  <si>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</si>
  <si>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</si>
  <si>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</si>
  <si>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</si>
  <si>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</si>
  <si>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</si>
  <si>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</si>
  <si>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</si>
  <si>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国民健康保険病院事業特別会計</t>
  </si>
  <si>
    <t>公共下水道事業特別会計</t>
  </si>
  <si>
    <t>連結実質赤字額</t>
    <rPh sb="0" eb="2">
      <t>レンケツ</t>
    </rPh>
    <rPh sb="2" eb="4">
      <t>ジッシツ</t>
    </rPh>
    <rPh sb="4" eb="7">
      <t>アカジガク</t>
    </rPh>
    <phoneticPr fontId="5"/>
  </si>
  <si>
    <t>左のうち
一般会計等
負担見込額</t>
  </si>
  <si>
    <t>特定防衛施設周辺整備調整交付金事業基金</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</si>
  <si>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</si>
  <si>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</si>
  <si>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</si>
  <si>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</si>
  <si>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</si>
  <si>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</si>
  <si>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</si>
  <si>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</si>
  <si>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</si>
  <si>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</si>
  <si>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</si>
  <si>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</si>
  <si>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</si>
  <si>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</si>
  <si>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</si>
  <si>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</si>
  <si>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</si>
  <si>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</si>
  <si>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</si>
  <si>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</si>
  <si>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</si>
  <si>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</si>
  <si>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</si>
  <si>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</si>
  <si>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</si>
  <si>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</si>
  <si>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</si>
  <si>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</si>
  <si>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</si>
  <si>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</si>
  <si>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</si>
  <si>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</si>
  <si>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</si>
  <si>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</si>
  <si>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京都府市町村職員退職手当組合</t>
  </si>
  <si>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</si>
  <si>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</si>
  <si>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</si>
  <si>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</si>
  <si>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</si>
  <si>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</si>
  <si>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</si>
  <si>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</si>
  <si>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</si>
  <si>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</si>
  <si>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</si>
  <si>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</si>
  <si>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京都府住宅新築資金等貸付事業管理組合（特別会計）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</si>
  <si>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</si>
  <si>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</si>
  <si>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</si>
  <si>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</si>
  <si>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</si>
  <si>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</si>
  <si>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</si>
  <si>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</si>
  <si>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</si>
  <si>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</si>
  <si>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</si>
  <si>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</si>
  <si>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</si>
  <si>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</si>
  <si>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</si>
  <si>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</si>
  <si>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</si>
  <si>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</si>
  <si>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</si>
  <si>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3.84</t>
  </si>
  <si>
    <t>公共施設等総合管理基金</t>
  </si>
  <si>
    <t>▲ 1.99</t>
  </si>
  <si>
    <t>その他会計（赤字）</t>
  </si>
  <si>
    <t>（百万円）</t>
  </si>
  <si>
    <t>法人事業税交付金</t>
  </si>
  <si>
    <t>H29末</t>
  </si>
  <si>
    <t>R01末</t>
  </si>
  <si>
    <t>相楽郡広域事務組合（一般会計）</t>
  </si>
  <si>
    <t>学校建設基金</t>
  </si>
  <si>
    <t>振興特別基金</t>
  </si>
  <si>
    <t>地方税の状況（単位 千円・％）</t>
    <rPh sb="0" eb="2">
      <t>チホウ</t>
    </rPh>
    <rPh sb="2" eb="3">
      <t>ゼイ</t>
    </rPh>
    <rPh sb="4" eb="6">
      <t>ジョウキョウ</t>
    </rPh>
    <rPh sb="7" eb="9">
      <t>タンイ</t>
    </rPh>
    <rPh sb="10" eb="12">
      <t>センエン</t>
    </rPh>
    <phoneticPr fontId="5"/>
  </si>
  <si>
    <t>超過課税分</t>
    <rPh sb="0" eb="2">
      <t>チョウカ</t>
    </rPh>
    <rPh sb="2" eb="4">
      <t>カゼイ</t>
    </rPh>
    <rPh sb="4" eb="5">
      <t>ブン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</si>
  <si>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</si>
  <si>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</si>
  <si>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</si>
  <si>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　　固定資産税</t>
  </si>
  <si>
    <t>　　市町村たばこ税</t>
  </si>
  <si>
    <t>自動車税環境性能割交付金</t>
  </si>
  <si>
    <t>　　鉱産税</t>
  </si>
  <si>
    <t>地方特例交付金等</t>
    <rPh sb="7" eb="8">
      <t>トウ</t>
    </rPh>
    <phoneticPr fontId="35"/>
  </si>
  <si>
    <t>諸支出金</t>
    <rPh sb="3" eb="4">
      <t>キン</t>
    </rPh>
    <phoneticPr fontId="38"/>
  </si>
  <si>
    <t>　個人住民税減収補塡特例交付金</t>
  </si>
  <si>
    <t>前年度繰上充用金</t>
  </si>
  <si>
    <t>　軽自動車税減収補塡特例交付金</t>
    <rPh sb="8" eb="10">
      <t>ホテン</t>
    </rPh>
    <phoneticPr fontId="36"/>
  </si>
  <si>
    <t>　　入湯税</t>
  </si>
  <si>
    <t>　　事業所税</t>
  </si>
  <si>
    <t>経常収支比率</t>
    <rPh sb="0" eb="2">
      <t>ケイジョウ</t>
    </rPh>
    <rPh sb="2" eb="4">
      <t>シュウシ</t>
    </rPh>
    <rPh sb="4" eb="6">
      <t>ヒリツ</t>
    </rPh>
    <phoneticPr fontId="37"/>
  </si>
  <si>
    <t>　　水利地益税等</t>
  </si>
  <si>
    <t>　震災復興特別交付税</t>
  </si>
  <si>
    <t>令和2年度</t>
    <rPh sb="0" eb="2">
      <t>レイワ</t>
    </rPh>
    <rPh sb="4" eb="5">
      <t>ド</t>
    </rPh>
    <phoneticPr fontId="5"/>
  </si>
  <si>
    <t>　うち元金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</si>
  <si>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</si>
  <si>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</si>
  <si>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</si>
  <si>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</si>
  <si>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</si>
  <si>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</si>
  <si>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</si>
  <si>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</si>
  <si>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</si>
  <si>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</si>
  <si>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</si>
  <si>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35"/>
  </si>
  <si>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</si>
  <si>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</si>
  <si>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</si>
  <si>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</si>
  <si>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</si>
  <si>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</si>
  <si>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</si>
  <si>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</si>
  <si>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</si>
  <si>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</si>
  <si>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</si>
  <si>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</si>
  <si>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※8：職員の状況については、令和3年地方公務員給与実態調査に基づいている。</t>
  </si>
  <si>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</si>
  <si>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</si>
  <si>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</si>
  <si>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</si>
  <si>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</si>
  <si>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高い水準にある。上述するように、関西文化学術研究都市建設に伴う借入等による債務負担行為残高の大きさが将来負担比率を押し上げている。近年は将来負担比率が減少傾向にあるため、実質公債費比率についても、今後は低下してくるものと想定されるが、引き続き各指標を注視し、将来にわたる持続可能な財政運営のための安定的財政基盤の確立が必要とされ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</si>
  <si>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</si>
  <si>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</si>
  <si>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</si>
  <si>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　本町は類似団体と比較し将来負担比率が高く、有形固定資産減価償却率が低い傾向にある。これは、平成初期の関西文化学術研究都市建設に伴って借入れた地方債等によって、債務負担行為残高が大きくなっており、将来負担比率の大きさに結びついている。将来負担比率は依然として高いが、減少傾向にあるため、今後は類似団体平均に近づけていくことを目指す。
　一方、保有資産については、比較的新しいことに加え、平成26年度以降に消防庁舎や中学校などの建替えを実施したことから、有形固定資産減価償却率は低い傾向にある。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</si>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</sst>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alignment vertical="center"/>
    </xf>
  </cellStyleXfs>
  <cellXfs count="112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3"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3"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4" fillId="0" borderId="0" xfId="21" applyNumberFormat="1" applyFont="1">
      <alignment vertical="center"/>
    </xf>
    <xf numFmtId="0" fontId="17" fillId="0" borderId="30" xfId="21" applyFont="1" applyBorder="1">
      <alignment vertical="center"/>
    </xf>
    <xf numFmtId="178" fontId="14" fillId="0" borderId="42" xfId="21" applyNumberFormat="1" applyFont="1" applyBorder="1">
      <alignment vertical="center"/>
    </xf>
    <xf numFmtId="178" fontId="14" fillId="0" borderId="31" xfId="21" applyNumberFormat="1" applyFont="1" applyBorder="1">
      <alignment vertical="center"/>
    </xf>
    <xf numFmtId="0" fontId="14"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7" fillId="0" borderId="42" xfId="21" applyFont="1" applyBorder="1">
      <alignment vertical="center"/>
    </xf>
    <xf numFmtId="0" fontId="3" fillId="0" borderId="31" xfId="21" applyFont="1" applyBorder="1">
      <alignment vertical="center"/>
    </xf>
    <xf numFmtId="178" fontId="14" fillId="0" borderId="34" xfId="21" applyNumberFormat="1" applyFont="1" applyBorder="1">
      <alignment vertical="center"/>
    </xf>
    <xf numFmtId="0" fontId="3" fillId="3" borderId="30" xfId="21" applyFont="1" applyFill="1" applyBorder="1">
      <alignment vertical="center"/>
    </xf>
    <xf numFmtId="178" fontId="14" fillId="3" borderId="31" xfId="21" applyNumberFormat="1" applyFont="1" applyFill="1" applyBorder="1">
      <alignment vertical="center"/>
    </xf>
    <xf numFmtId="178" fontId="14" fillId="0" borderId="32" xfId="21" applyNumberFormat="1" applyFont="1" applyBorder="1">
      <alignment vertical="center"/>
    </xf>
    <xf numFmtId="0" fontId="14"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4" fillId="3" borderId="34" xfId="21" applyNumberFormat="1" applyFont="1" applyFill="1" applyBorder="1">
      <alignment vertical="center"/>
    </xf>
    <xf numFmtId="178" fontId="14" fillId="0" borderId="35" xfId="21" applyNumberFormat="1" applyFont="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4" fillId="3" borderId="15" xfId="21" applyNumberFormat="1" applyFont="1" applyFill="1" applyBorder="1">
      <alignment vertical="center"/>
    </xf>
    <xf numFmtId="178" fontId="14" fillId="0" borderId="37" xfId="21" applyNumberFormat="1" applyFont="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183" fontId="14" fillId="3" borderId="26" xfId="20" applyNumberFormat="1" applyFont="1" applyFill="1" applyBorder="1" applyAlignment="1">
      <alignment horizontal="right" vertical="center" shrinkToFit="1"/>
    </xf>
    <xf numFmtId="183" fontId="14" fillId="3" borderId="74" xfId="20" applyNumberFormat="1" applyFont="1" applyFill="1" applyBorder="1" applyAlignment="1">
      <alignment horizontal="right" vertical="center" shrinkToFit="1"/>
    </xf>
    <xf numFmtId="178" fontId="14"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4"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4" fillId="3" borderId="74" xfId="21" applyNumberFormat="1" applyFont="1" applyFill="1" applyBorder="1" applyAlignment="1">
      <alignment horizontal="center" vertical="center"/>
    </xf>
    <xf numFmtId="178" fontId="14"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4" fillId="0" borderId="34" xfId="21" applyNumberFormat="1" applyFont="1" applyBorder="1">
      <alignment vertical="center"/>
    </xf>
    <xf numFmtId="189" fontId="14" fillId="0" borderId="0" xfId="21" applyNumberFormat="1" applyFont="1">
      <alignment vertical="center"/>
    </xf>
    <xf numFmtId="0" fontId="3" fillId="0" borderId="0" xfId="21" applyFont="1" applyAlignment="1"/>
    <xf numFmtId="178" fontId="10"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4" fillId="3" borderId="31" xfId="20" applyNumberFormat="1" applyFont="1" applyFill="1" applyBorder="1" applyAlignment="1">
      <alignment horizontal="right" vertical="center" shrinkToFit="1"/>
    </xf>
    <xf numFmtId="183" fontId="14" fillId="3" borderId="32" xfId="20" applyNumberFormat="1" applyFont="1" applyFill="1" applyBorder="1" applyAlignment="1">
      <alignment horizontal="right" vertical="center" shrinkToFit="1"/>
    </xf>
    <xf numFmtId="178" fontId="14" fillId="0" borderId="174" xfId="21" applyNumberFormat="1" applyFont="1" applyBorder="1" applyAlignment="1">
      <alignment horizontal="center" vertical="center"/>
    </xf>
    <xf numFmtId="188" fontId="14" fillId="0" borderId="174" xfId="21" applyNumberFormat="1" applyFont="1" applyBorder="1" applyAlignment="1">
      <alignment horizontal="right" vertical="center" shrinkToFit="1"/>
    </xf>
    <xf numFmtId="184" fontId="14" fillId="0" borderId="174" xfId="21" applyNumberFormat="1" applyFont="1" applyBorder="1" applyAlignment="1">
      <alignment horizontal="right" vertical="center" shrinkToFit="1"/>
    </xf>
    <xf numFmtId="183" fontId="14" fillId="3" borderId="176" xfId="21" applyNumberFormat="1" applyFont="1" applyFill="1" applyBorder="1" applyAlignment="1">
      <alignment horizontal="right" vertical="center" shrinkToFit="1"/>
    </xf>
    <xf numFmtId="183" fontId="14" fillId="0" borderId="176" xfId="21" applyNumberFormat="1" applyFont="1" applyBorder="1" applyAlignment="1">
      <alignment horizontal="right" vertical="center" shrinkToFit="1"/>
    </xf>
    <xf numFmtId="189" fontId="14"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4" fillId="3" borderId="174" xfId="21" applyNumberFormat="1" applyFont="1" applyFill="1" applyBorder="1" applyAlignment="1">
      <alignment horizontal="center" vertical="center"/>
    </xf>
    <xf numFmtId="184" fontId="14" fillId="3" borderId="181" xfId="20" applyNumberFormat="1" applyFont="1" applyFill="1" applyBorder="1" applyAlignment="1">
      <alignment horizontal="right" vertical="center" shrinkToFit="1"/>
    </xf>
    <xf numFmtId="184" fontId="14" fillId="3" borderId="174" xfId="20" applyNumberFormat="1" applyFont="1" applyFill="1" applyBorder="1" applyAlignment="1">
      <alignment horizontal="right" vertical="center" shrinkToFit="1"/>
    </xf>
    <xf numFmtId="178" fontId="14"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78" fontId="14" fillId="0" borderId="14" xfId="21" applyNumberFormat="1" applyFont="1" applyBorder="1">
      <alignment vertical="center"/>
    </xf>
    <xf numFmtId="178" fontId="14"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49" fontId="6"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78" fontId="10" fillId="0" borderId="32" xfId="11" applyNumberFormat="1" applyFont="1" applyBorder="1" applyAlignment="1">
      <alignment horizontal="right" vertical="center" shrinkToFit="1"/>
    </xf>
    <xf numFmtId="178" fontId="10" fillId="0" borderId="35" xfId="11" applyNumberFormat="1" applyFont="1" applyBorder="1" applyAlignment="1">
      <alignment horizontal="right" vertical="center" shrinkToFit="1"/>
    </xf>
    <xf numFmtId="178" fontId="10"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78" fontId="10" fillId="0" borderId="40" xfId="11" applyNumberFormat="1" applyFont="1" applyBorder="1" applyAlignment="1">
      <alignment horizontal="right" vertical="center" shrinkToFit="1"/>
    </xf>
    <xf numFmtId="178" fontId="10" fillId="0" borderId="19" xfId="11" applyNumberFormat="1" applyFont="1" applyBorder="1" applyAlignment="1">
      <alignment horizontal="right" vertical="center" shrinkToFit="1"/>
    </xf>
    <xf numFmtId="178"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0" fillId="0" borderId="30" xfId="11" applyFont="1" applyBorder="1">
      <alignment vertical="center"/>
    </xf>
    <xf numFmtId="0" fontId="10" fillId="0" borderId="35" xfId="11" applyFont="1" applyBorder="1">
      <alignment vertical="center"/>
    </xf>
    <xf numFmtId="0" fontId="10"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10" fillId="0" borderId="23" xfId="11" applyFont="1" applyBorder="1">
      <alignment vertical="center"/>
    </xf>
    <xf numFmtId="0" fontId="10" fillId="0" borderId="16" xfId="11" applyFont="1" applyBorder="1">
      <alignment vertical="center"/>
    </xf>
    <xf numFmtId="179" fontId="10" fillId="0" borderId="30" xfId="11" applyNumberFormat="1" applyFont="1" applyBorder="1" applyAlignment="1">
      <alignment horizontal="right" vertical="center" shrinkToFit="1"/>
    </xf>
    <xf numFmtId="179" fontId="10" fillId="0" borderId="23" xfId="11" applyNumberFormat="1" applyFont="1" applyBorder="1" applyAlignment="1">
      <alignment horizontal="right" vertical="center" shrinkToFit="1"/>
    </xf>
    <xf numFmtId="179" fontId="10" fillId="0" borderId="54"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1" fillId="0" borderId="35" xfId="11" applyFont="1" applyBorder="1">
      <alignment vertical="center"/>
    </xf>
    <xf numFmtId="0" fontId="11"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9"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3" fillId="0" borderId="16"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10" fillId="0" borderId="0" xfId="6" applyFont="1" applyAlignment="1">
      <alignment vertical="center"/>
    </xf>
    <xf numFmtId="0" fontId="16"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7" fillId="3" borderId="20" xfId="14" applyFont="1" applyFill="1" applyBorder="1" applyAlignment="1">
      <alignment horizontal="left" vertical="center"/>
    </xf>
    <xf numFmtId="0" fontId="17" fillId="3" borderId="20" xfId="14" applyFont="1" applyFill="1" applyBorder="1">
      <alignment vertical="center"/>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3" fontId="17" fillId="0" borderId="94" xfId="18" applyNumberFormat="1" applyFont="1" applyBorder="1" applyAlignment="1" applyProtection="1">
      <alignment horizontal="right" vertical="center" shrinkToFit="1"/>
      <protection locked="0"/>
    </xf>
    <xf numFmtId="183" fontId="17" fillId="0" borderId="100" xfId="18" applyNumberFormat="1" applyFont="1" applyBorder="1" applyAlignment="1" applyProtection="1">
      <alignment horizontal="right" vertical="center" shrinkToFit="1"/>
      <protection locked="0"/>
    </xf>
    <xf numFmtId="183" fontId="17" fillId="0" borderId="109" xfId="18" applyNumberFormat="1" applyFont="1" applyBorder="1" applyAlignment="1" applyProtection="1">
      <alignment horizontal="right" vertical="center" shrinkToFit="1"/>
      <protection locked="0"/>
    </xf>
    <xf numFmtId="183" fontId="17" fillId="0" borderId="115" xfId="18" applyNumberFormat="1" applyFont="1" applyBorder="1" applyAlignment="1" applyProtection="1">
      <alignment horizontal="right" vertical="center" shrinkToFit="1"/>
      <protection locked="0"/>
    </xf>
    <xf numFmtId="183" fontId="17" fillId="0" borderId="120" xfId="18" applyNumberFormat="1" applyFont="1" applyBorder="1" applyAlignment="1" applyProtection="1">
      <alignment horizontal="right" vertical="center" shrinkToFit="1"/>
      <protection locked="0"/>
    </xf>
    <xf numFmtId="183" fontId="17" fillId="0" borderId="122" xfId="18" applyNumberFormat="1" applyFont="1" applyBorder="1" applyAlignment="1" applyProtection="1">
      <alignment horizontal="right" vertical="center" shrinkToFit="1"/>
      <protection locked="0"/>
    </xf>
    <xf numFmtId="183" fontId="17" fillId="0" borderId="126" xfId="13"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0" fontId="20" fillId="0" borderId="83" xfId="14" applyFont="1" applyBorder="1" applyAlignment="1" applyProtection="1">
      <alignment horizontal="left" vertical="center" shrinkToFit="1"/>
      <protection locked="0"/>
    </xf>
    <xf numFmtId="0" fontId="20" fillId="0" borderId="86" xfId="14" applyFont="1" applyBorder="1" applyAlignment="1" applyProtection="1">
      <alignment horizontal="left" vertical="center" shrinkToFit="1"/>
      <protection locked="0"/>
    </xf>
    <xf numFmtId="0" fontId="20" fillId="0" borderId="90" xfId="14" applyFont="1" applyBorder="1" applyAlignment="1" applyProtection="1">
      <alignment horizontal="left" vertical="center" shrinkToFit="1"/>
      <protection locked="0"/>
    </xf>
    <xf numFmtId="183" fontId="17" fillId="0" borderId="83" xfId="13" applyNumberFormat="1" applyFont="1" applyBorder="1" applyAlignment="1" applyProtection="1">
      <alignment horizontal="right" vertical="center" shrinkToFit="1"/>
      <protection locked="0"/>
    </xf>
    <xf numFmtId="183" fontId="17" fillId="0" borderId="86" xfId="13" applyNumberFormat="1" applyFont="1" applyBorder="1" applyAlignment="1" applyProtection="1">
      <alignment horizontal="right" vertical="center" shrinkToFit="1"/>
      <protection locked="0"/>
    </xf>
    <xf numFmtId="183"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3" fontId="17" fillId="0" borderId="95" xfId="18" applyNumberFormat="1" applyFont="1" applyBorder="1" applyAlignment="1" applyProtection="1">
      <alignment horizontal="right" vertical="center" shrinkToFit="1"/>
      <protection locked="0"/>
    </xf>
    <xf numFmtId="183" fontId="17" fillId="0" borderId="101" xfId="18" applyNumberFormat="1" applyFont="1" applyBorder="1" applyAlignment="1" applyProtection="1">
      <alignment horizontal="right" vertical="center" shrinkToFit="1"/>
      <protection locked="0"/>
    </xf>
    <xf numFmtId="183" fontId="17" fillId="0" borderId="107" xfId="14" applyNumberFormat="1" applyFont="1" applyBorder="1" applyAlignment="1" applyProtection="1">
      <alignment horizontal="right" vertical="center" shrinkToFit="1"/>
      <protection locked="0"/>
    </xf>
    <xf numFmtId="183" fontId="17" fillId="0" borderId="116" xfId="18" applyNumberFormat="1" applyFont="1" applyBorder="1" applyAlignment="1" applyProtection="1">
      <alignment horizontal="right" vertical="center" shrinkToFit="1"/>
      <protection locked="0"/>
    </xf>
    <xf numFmtId="183" fontId="17" fillId="0" borderId="87" xfId="14" applyNumberFormat="1" applyFont="1" applyBorder="1" applyAlignment="1" applyProtection="1">
      <alignment horizontal="right" vertical="center" shrinkToFit="1"/>
      <protection locked="0"/>
    </xf>
    <xf numFmtId="183" fontId="17" fillId="0" borderId="123" xfId="18" applyNumberFormat="1" applyFont="1" applyBorder="1" applyAlignment="1" applyProtection="1">
      <alignment horizontal="right" vertical="center" shrinkToFit="1"/>
      <protection locked="0"/>
    </xf>
    <xf numFmtId="183" fontId="17" fillId="0" borderId="106" xfId="14"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183" fontId="17" fillId="0" borderId="84" xfId="14" applyNumberFormat="1" applyFont="1" applyBorder="1" applyAlignment="1" applyProtection="1">
      <alignment horizontal="right" vertical="center" shrinkToFit="1"/>
      <protection locked="0"/>
    </xf>
    <xf numFmtId="183"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3" fontId="17" fillId="5" borderId="97" xfId="13" applyNumberFormat="1" applyFont="1" applyFill="1" applyBorder="1" applyAlignment="1" applyProtection="1">
      <alignment horizontal="right" vertical="center" shrinkToFit="1"/>
      <protection locked="0"/>
    </xf>
    <xf numFmtId="183" fontId="17" fillId="5" borderId="103" xfId="13" applyNumberFormat="1" applyFont="1" applyFill="1" applyBorder="1" applyAlignment="1" applyProtection="1">
      <alignment horizontal="right" vertical="center" shrinkToFit="1"/>
      <protection locked="0"/>
    </xf>
    <xf numFmtId="183" fontId="17" fillId="5" borderId="108" xfId="13" applyNumberFormat="1" applyFont="1" applyFill="1" applyBorder="1" applyAlignment="1" applyProtection="1">
      <alignment horizontal="right" vertical="center" shrinkToFit="1"/>
      <protection locked="0"/>
    </xf>
    <xf numFmtId="183" fontId="17" fillId="5" borderId="117" xfId="13" applyNumberFormat="1" applyFont="1" applyFill="1" applyBorder="1" applyAlignment="1" applyProtection="1">
      <alignment horizontal="right" vertical="center" shrinkToFit="1"/>
      <protection locked="0"/>
    </xf>
    <xf numFmtId="183" fontId="17" fillId="5" borderId="124" xfId="13" applyNumberFormat="1" applyFont="1" applyFill="1" applyBorder="1" applyAlignment="1" applyProtection="1">
      <alignment horizontal="right" vertical="center" shrinkToFit="1"/>
      <protection locked="0"/>
    </xf>
    <xf numFmtId="183" fontId="17" fillId="5" borderId="128" xfId="13" applyNumberFormat="1" applyFont="1" applyFill="1" applyBorder="1" applyAlignment="1" applyProtection="1">
      <alignment horizontal="right" vertical="center" shrinkToFit="1"/>
      <protection locked="0"/>
    </xf>
    <xf numFmtId="183" fontId="17" fillId="5" borderId="105" xfId="14"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183" fontId="17" fillId="5" borderId="61" xfId="13" applyNumberFormat="1" applyFont="1" applyFill="1" applyBorder="1" applyAlignment="1" applyProtection="1">
      <alignment horizontal="right" vertical="center" shrinkToFit="1"/>
      <protection locked="0"/>
    </xf>
    <xf numFmtId="183" fontId="17" fillId="5" borderId="36" xfId="13" applyNumberFormat="1" applyFont="1" applyFill="1" applyBorder="1" applyAlignment="1" applyProtection="1">
      <alignment horizontal="right" vertical="center" shrinkToFit="1"/>
      <protection locked="0"/>
    </xf>
    <xf numFmtId="183" fontId="17" fillId="5" borderId="52" xfId="13" applyNumberFormat="1" applyFont="1" applyFill="1" applyBorder="1" applyAlignment="1" applyProtection="1">
      <alignment horizontal="right" vertical="center" shrinkToFit="1"/>
      <protection locked="0"/>
    </xf>
    <xf numFmtId="183" fontId="17" fillId="0" borderId="96" xfId="18" applyNumberFormat="1" applyFont="1" applyBorder="1" applyAlignment="1" applyProtection="1">
      <alignment horizontal="right" vertical="center" shrinkToFit="1"/>
      <protection locked="0"/>
    </xf>
    <xf numFmtId="183" fontId="17" fillId="0" borderId="102" xfId="18" applyNumberFormat="1" applyFont="1" applyBorder="1" applyAlignment="1" applyProtection="1">
      <alignment horizontal="right" vertical="center" shrinkToFit="1"/>
      <protection locked="0"/>
    </xf>
    <xf numFmtId="183" fontId="17" fillId="0" borderId="110" xfId="18" applyNumberFormat="1" applyFont="1" applyBorder="1" applyAlignment="1" applyProtection="1">
      <alignment horizontal="right" vertical="center" shrinkToFit="1"/>
      <protection locked="0"/>
    </xf>
    <xf numFmtId="183"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183" fontId="17" fillId="0" borderId="98" xfId="18" applyNumberFormat="1" applyFont="1" applyBorder="1" applyAlignment="1" applyProtection="1">
      <alignment horizontal="right" vertical="center" shrinkToFit="1"/>
      <protection locked="0"/>
    </xf>
    <xf numFmtId="183" fontId="17" fillId="0" borderId="104" xfId="18" applyNumberFormat="1" applyFont="1" applyBorder="1" applyAlignment="1" applyProtection="1">
      <alignment horizontal="right" vertical="center" shrinkToFit="1"/>
      <protection locked="0"/>
    </xf>
    <xf numFmtId="183" fontId="17" fillId="0" borderId="111" xfId="18" applyNumberFormat="1" applyFont="1" applyBorder="1" applyAlignment="1" applyProtection="1">
      <alignment horizontal="right" vertical="center" shrinkToFit="1"/>
      <protection locked="0"/>
    </xf>
    <xf numFmtId="183" fontId="17" fillId="0" borderId="118" xfId="18" applyNumberFormat="1" applyFont="1" applyBorder="1" applyAlignment="1" applyProtection="1">
      <alignment horizontal="right" vertical="center" shrinkToFit="1"/>
      <protection locked="0"/>
    </xf>
    <xf numFmtId="183" fontId="17" fillId="0" borderId="125" xfId="18" applyNumberFormat="1" applyFont="1" applyBorder="1" applyAlignment="1" applyProtection="1">
      <alignment horizontal="right" vertical="center" shrinkToFit="1"/>
      <protection locked="0"/>
    </xf>
    <xf numFmtId="183" fontId="17" fillId="0" borderId="129" xfId="14" applyNumberFormat="1" applyFont="1" applyBorder="1" applyAlignment="1" applyProtection="1">
      <alignment horizontal="right" vertical="center" shrinkToFit="1"/>
      <protection locked="0"/>
    </xf>
    <xf numFmtId="184"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184" fontId="17" fillId="0" borderId="101" xfId="14" applyNumberFormat="1" applyFont="1" applyBorder="1" applyAlignment="1" applyProtection="1">
      <alignment horizontal="right" vertical="center" shrinkToFit="1"/>
      <protection locked="0"/>
    </xf>
    <xf numFmtId="183" fontId="17" fillId="3" borderId="95" xfId="17" applyNumberFormat="1" applyFont="1" applyFill="1" applyBorder="1" applyAlignment="1" applyProtection="1">
      <alignment horizontal="right" vertical="center" shrinkToFit="1"/>
      <protection locked="0"/>
    </xf>
    <xf numFmtId="183" fontId="17" fillId="3" borderId="101" xfId="17" applyNumberFormat="1" applyFont="1" applyFill="1" applyBorder="1" applyAlignment="1" applyProtection="1">
      <alignment horizontal="right" vertical="center" shrinkToFit="1"/>
      <protection locked="0"/>
    </xf>
    <xf numFmtId="183" fontId="17" fillId="3" borderId="107" xfId="17" applyNumberFormat="1" applyFont="1" applyFill="1" applyBorder="1" applyAlignment="1" applyProtection="1">
      <alignment horizontal="right" vertical="center" shrinkToFit="1"/>
      <protection locked="0"/>
    </xf>
    <xf numFmtId="183" fontId="17" fillId="3" borderId="106" xfId="17" applyNumberFormat="1" applyFont="1" applyFill="1" applyBorder="1" applyAlignment="1" applyProtection="1">
      <alignment horizontal="right" vertical="center" shrinkToFit="1"/>
      <protection locked="0"/>
    </xf>
    <xf numFmtId="184"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183" fontId="17" fillId="5" borderId="99" xfId="14" applyNumberFormat="1" applyFont="1" applyFill="1" applyBorder="1" applyAlignment="1" applyProtection="1">
      <alignment horizontal="right" vertical="center" shrinkToFit="1"/>
      <protection locked="0"/>
    </xf>
    <xf numFmtId="183" fontId="17" fillId="5" borderId="112" xfId="14" applyNumberFormat="1" applyFont="1" applyFill="1" applyBorder="1" applyAlignment="1" applyProtection="1">
      <alignment horizontal="right" vertical="center" shrinkToFit="1"/>
      <protection locked="0"/>
    </xf>
    <xf numFmtId="184" fontId="17" fillId="5" borderId="105" xfId="14" applyNumberFormat="1" applyFont="1" applyFill="1" applyBorder="1" applyAlignment="1" applyProtection="1">
      <alignment horizontal="right" vertical="center" shrinkToFit="1"/>
      <protection locked="0"/>
    </xf>
    <xf numFmtId="183" fontId="17" fillId="3" borderId="84" xfId="14" applyNumberFormat="1" applyFont="1" applyFill="1" applyBorder="1" applyAlignment="1" applyProtection="1">
      <alignment horizontal="right" vertical="center" shrinkToFit="1"/>
      <protection locked="0"/>
    </xf>
    <xf numFmtId="183" fontId="17" fillId="3" borderId="87" xfId="14" applyNumberFormat="1" applyFont="1" applyFill="1" applyBorder="1" applyAlignment="1" applyProtection="1">
      <alignment horizontal="right" vertical="center" shrinkToFit="1"/>
      <protection locked="0"/>
    </xf>
    <xf numFmtId="183" fontId="17" fillId="3" borderId="91" xfId="14" applyNumberFormat="1" applyFont="1" applyFill="1" applyBorder="1" applyAlignment="1" applyProtection="1">
      <alignment horizontal="right" vertical="center" shrinkToFit="1"/>
      <protection locked="0"/>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91" xfId="14" applyFont="1" applyFill="1" applyBorder="1" applyAlignment="1" applyProtection="1">
      <alignment horizontal="left" vertical="center" shrinkToFit="1"/>
      <protection locked="0"/>
    </xf>
    <xf numFmtId="0" fontId="17" fillId="3" borderId="123" xfId="14" applyFont="1" applyFill="1" applyBorder="1" applyAlignment="1" applyProtection="1">
      <alignment horizontal="left" vertical="center" shrinkToFit="1"/>
      <protection locked="0"/>
    </xf>
    <xf numFmtId="0" fontId="20" fillId="0" borderId="84" xfId="14" applyFont="1" applyBorder="1" applyAlignment="1" applyProtection="1">
      <alignment horizontal="left" vertical="center" shrinkToFit="1"/>
      <protection locked="0"/>
    </xf>
    <xf numFmtId="0" fontId="20" fillId="0" borderId="87" xfId="14" applyFont="1" applyBorder="1" applyAlignment="1" applyProtection="1">
      <alignment horizontal="left" vertical="center" shrinkToFit="1"/>
      <protection locked="0"/>
    </xf>
    <xf numFmtId="0" fontId="20" fillId="0" borderId="91" xfId="14" applyFont="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3" fontId="17" fillId="3" borderId="96" xfId="14" applyNumberFormat="1" applyFont="1" applyFill="1" applyBorder="1" applyAlignment="1" applyProtection="1">
      <alignment horizontal="right" vertical="center" shrinkToFit="1"/>
      <protection locked="0"/>
    </xf>
    <xf numFmtId="183"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183" fontId="17" fillId="5" borderId="160" xfId="14" applyNumberFormat="1" applyFont="1" applyFill="1" applyBorder="1" applyAlignment="1" applyProtection="1">
      <alignment horizontal="right" vertical="center" shrinkToFit="1"/>
      <protection locked="0"/>
    </xf>
    <xf numFmtId="183" fontId="17" fillId="5" borderId="161" xfId="14" applyNumberFormat="1" applyFont="1" applyFill="1" applyBorder="1" applyAlignment="1" applyProtection="1">
      <alignment horizontal="right" vertical="center" shrinkToFit="1"/>
      <protection locked="0"/>
    </xf>
    <xf numFmtId="183" fontId="17" fillId="5" borderId="164" xfId="14" applyNumberFormat="1" applyFont="1" applyFill="1" applyBorder="1" applyAlignment="1" applyProtection="1">
      <alignment horizontal="right" vertical="center" shrinkToFit="1"/>
      <protection locked="0"/>
    </xf>
    <xf numFmtId="183" fontId="17" fillId="5" borderId="33" xfId="14" applyNumberFormat="1" applyFont="1" applyFill="1" applyBorder="1" applyAlignment="1" applyProtection="1">
      <alignment horizontal="right" vertical="center" shrinkToFit="1"/>
      <protection locked="0"/>
    </xf>
    <xf numFmtId="183"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0" fontId="17" fillId="3" borderId="19" xfId="14" applyFont="1" applyFill="1" applyBorder="1" applyAlignment="1">
      <alignment horizontal="left" vertical="center" wrapText="1"/>
    </xf>
    <xf numFmtId="0" fontId="17" fillId="3" borderId="0" xfId="14" applyFont="1" applyFill="1" applyAlignment="1">
      <alignment horizontal="left" vertical="center"/>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3" fontId="17" fillId="3" borderId="30" xfId="18" applyNumberFormat="1" applyFont="1" applyFill="1" applyBorder="1" applyAlignment="1">
      <alignment horizontal="right" vertical="center" shrinkToFit="1"/>
    </xf>
    <xf numFmtId="183" fontId="17" fillId="3" borderId="23" xfId="18" applyNumberFormat="1" applyFont="1" applyFill="1" applyBorder="1" applyAlignment="1">
      <alignment horizontal="right" vertical="center" shrinkToFit="1"/>
    </xf>
    <xf numFmtId="183" fontId="17" fillId="3" borderId="65" xfId="18" applyNumberFormat="1" applyFont="1" applyFill="1" applyBorder="1" applyAlignment="1">
      <alignment horizontal="right" vertical="center" shrinkToFit="1"/>
    </xf>
    <xf numFmtId="183" fontId="17" fillId="3" borderId="72" xfId="18" applyNumberFormat="1" applyFont="1" applyFill="1" applyBorder="1" applyAlignment="1">
      <alignment horizontal="right" vertical="center" shrinkToFit="1"/>
    </xf>
    <xf numFmtId="184" fontId="17" fillId="3" borderId="72" xfId="18" applyNumberFormat="1" applyFont="1" applyFill="1" applyBorder="1" applyAlignment="1">
      <alignment horizontal="right" vertical="center" shrinkToFit="1"/>
    </xf>
    <xf numFmtId="184" fontId="17" fillId="3" borderId="23" xfId="18" applyNumberFormat="1" applyFont="1" applyFill="1" applyBorder="1" applyAlignment="1">
      <alignment horizontal="right" vertical="center" shrinkToFit="1"/>
    </xf>
    <xf numFmtId="184" fontId="17" fillId="3" borderId="54" xfId="18" applyNumberFormat="1" applyFont="1" applyFill="1" applyBorder="1" applyAlignment="1">
      <alignment horizontal="right" vertical="center" shrinkToFit="1"/>
    </xf>
    <xf numFmtId="0" fontId="17" fillId="3" borderId="30" xfId="14" applyFont="1" applyFill="1" applyBorder="1">
      <alignment vertical="center"/>
    </xf>
    <xf numFmtId="183" fontId="17" fillId="3" borderId="148" xfId="18" applyNumberFormat="1" applyFont="1" applyFill="1" applyBorder="1" applyAlignment="1">
      <alignment horizontal="right" vertical="center" shrinkToFit="1"/>
    </xf>
    <xf numFmtId="183" fontId="17" fillId="3" borderId="68" xfId="18" applyNumberFormat="1" applyFont="1" applyFill="1" applyBorder="1" applyAlignment="1">
      <alignment horizontal="right" vertical="center" shrinkToFit="1"/>
    </xf>
    <xf numFmtId="184" fontId="17" fillId="3" borderId="158" xfId="18" applyNumberFormat="1" applyFont="1" applyFill="1" applyBorder="1" applyAlignment="1">
      <alignment horizontal="right" vertical="center" shrinkToFit="1"/>
    </xf>
    <xf numFmtId="184" fontId="17" fillId="3" borderId="27" xfId="18" applyNumberFormat="1" applyFont="1" applyFill="1" applyBorder="1" applyAlignment="1">
      <alignment horizontal="right" vertical="center" shrinkToFit="1"/>
    </xf>
    <xf numFmtId="184" fontId="17" fillId="3" borderId="68" xfId="18" applyNumberFormat="1" applyFont="1" applyFill="1" applyBorder="1" applyAlignment="1">
      <alignment horizontal="right" vertical="center" shrinkToFit="1"/>
    </xf>
    <xf numFmtId="184" fontId="17" fillId="3" borderId="168" xfId="18" applyNumberFormat="1" applyFont="1" applyFill="1" applyBorder="1" applyAlignment="1">
      <alignment horizontal="right" vertical="center" shrinkToFit="1"/>
    </xf>
    <xf numFmtId="0" fontId="17" fillId="3" borderId="8" xfId="14" applyFont="1" applyFill="1" applyBorder="1" applyAlignment="1">
      <alignment horizontal="left" vertical="center"/>
    </xf>
    <xf numFmtId="0" fontId="17" fillId="3" borderId="14" xfId="14" applyFont="1" applyFill="1" applyBorder="1" applyAlignment="1">
      <alignment horizontal="left" vertical="center"/>
    </xf>
    <xf numFmtId="183" fontId="17" fillId="3" borderId="42" xfId="17" applyNumberFormat="1" applyFont="1" applyFill="1" applyBorder="1" applyAlignment="1">
      <alignment horizontal="right" vertical="center" shrinkToFit="1"/>
    </xf>
    <xf numFmtId="183" fontId="17" fillId="3" borderId="0" xfId="14" applyNumberFormat="1" applyFont="1" applyFill="1" applyAlignment="1">
      <alignment horizontal="right" vertical="center" shrinkToFit="1"/>
    </xf>
    <xf numFmtId="183" fontId="17" fillId="3" borderId="66" xfId="17" applyNumberFormat="1" applyFont="1" applyFill="1" applyBorder="1" applyAlignment="1">
      <alignment horizontal="right" vertical="center" shrinkToFit="1"/>
    </xf>
    <xf numFmtId="183" fontId="17" fillId="3" borderId="70" xfId="17" applyNumberFormat="1" applyFont="1" applyFill="1" applyBorder="1" applyAlignment="1">
      <alignment horizontal="right" vertical="center" shrinkToFit="1"/>
    </xf>
    <xf numFmtId="184" fontId="17" fillId="3" borderId="70" xfId="17" applyNumberFormat="1" applyFont="1" applyFill="1" applyBorder="1" applyAlignment="1">
      <alignment horizontal="right" vertical="center" shrinkToFit="1"/>
    </xf>
    <xf numFmtId="184" fontId="17" fillId="3" borderId="0" xfId="17" applyNumberFormat="1" applyFont="1" applyFill="1" applyAlignment="1">
      <alignment horizontal="right" vertical="center" shrinkToFit="1"/>
    </xf>
    <xf numFmtId="184" fontId="17" fillId="3" borderId="58" xfId="17" applyNumberFormat="1" applyFont="1" applyFill="1" applyBorder="1" applyAlignment="1">
      <alignment horizontal="right" vertical="center" shrinkToFit="1"/>
    </xf>
    <xf numFmtId="0" fontId="17" fillId="3" borderId="42"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3" fontId="17" fillId="3" borderId="149" xfId="18" applyNumberFormat="1" applyFont="1" applyFill="1" applyBorder="1" applyAlignment="1">
      <alignment horizontal="right" vertical="center" shrinkToFit="1"/>
    </xf>
    <xf numFmtId="183" fontId="17" fillId="3" borderId="69" xfId="18" applyNumberFormat="1" applyFont="1" applyFill="1" applyBorder="1" applyAlignment="1">
      <alignment horizontal="right" vertical="center" shrinkToFit="1"/>
    </xf>
    <xf numFmtId="184" fontId="17" fillId="3" borderId="75" xfId="18" applyNumberFormat="1" applyFont="1" applyFill="1" applyBorder="1" applyAlignment="1">
      <alignment horizontal="right" vertical="center" shrinkToFit="1"/>
    </xf>
    <xf numFmtId="184" fontId="17" fillId="3" borderId="25" xfId="18" applyNumberFormat="1" applyFont="1" applyFill="1" applyBorder="1" applyAlignment="1">
      <alignment horizontal="right" vertical="center" shrinkToFit="1"/>
    </xf>
    <xf numFmtId="184" fontId="17" fillId="3" borderId="69" xfId="18" applyNumberFormat="1" applyFont="1" applyFill="1" applyBorder="1" applyAlignment="1">
      <alignment horizontal="right" vertical="center" shrinkToFit="1"/>
    </xf>
    <xf numFmtId="184" fontId="17" fillId="3" borderId="169" xfId="18" applyNumberFormat="1" applyFont="1" applyFill="1" applyBorder="1" applyAlignment="1">
      <alignment horizontal="right" vertical="center" shrinkToFi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0" fontId="17" fillId="3" borderId="35" xfId="14" applyFont="1" applyFill="1" applyBorder="1" applyAlignment="1">
      <alignment horizontal="center" vertical="center" wrapText="1"/>
    </xf>
    <xf numFmtId="183" fontId="17" fillId="3" borderId="32" xfId="18" applyNumberFormat="1" applyFont="1" applyFill="1" applyBorder="1" applyAlignment="1">
      <alignment horizontal="right" vertical="center" shrinkToFit="1"/>
    </xf>
    <xf numFmtId="183" fontId="17" fillId="3" borderId="35" xfId="18" applyNumberFormat="1" applyFont="1" applyFill="1" applyBorder="1" applyAlignment="1">
      <alignment horizontal="right" vertical="center" shrinkToFit="1"/>
    </xf>
    <xf numFmtId="183" fontId="17" fillId="3" borderId="113" xfId="18" applyNumberFormat="1" applyFont="1" applyFill="1" applyBorder="1" applyAlignment="1">
      <alignment horizontal="right" vertical="center" shrinkToFit="1"/>
    </xf>
    <xf numFmtId="183" fontId="17" fillId="3" borderId="119" xfId="18" applyNumberFormat="1" applyFont="1" applyFill="1" applyBorder="1" applyAlignment="1">
      <alignment horizontal="right" vertical="center" shrinkToFit="1"/>
    </xf>
    <xf numFmtId="183" fontId="17" fillId="3" borderId="130" xfId="18" applyNumberFormat="1" applyFont="1" applyFill="1" applyBorder="1" applyAlignment="1">
      <alignment horizontal="right" vertical="center" shrinkToFit="1"/>
    </xf>
    <xf numFmtId="183" fontId="17" fillId="3" borderId="135" xfId="18" applyNumberFormat="1" applyFont="1" applyFill="1" applyBorder="1" applyAlignment="1">
      <alignment horizontal="right" vertical="center" shrinkToFit="1"/>
    </xf>
    <xf numFmtId="183" fontId="17" fillId="3" borderId="140" xfId="18" applyNumberFormat="1" applyFont="1" applyFill="1" applyBorder="1" applyAlignment="1">
      <alignment horizontal="righ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183" fontId="17" fillId="3" borderId="150" xfId="18" applyNumberFormat="1" applyFont="1" applyFill="1" applyBorder="1" applyAlignment="1">
      <alignment horizontal="right" vertical="center" shrinkToFit="1"/>
    </xf>
    <xf numFmtId="183" fontId="17" fillId="3" borderId="71" xfId="18" applyNumberFormat="1" applyFont="1" applyFill="1" applyBorder="1" applyAlignment="1">
      <alignment horizontal="right" vertical="center" shrinkToFit="1"/>
    </xf>
    <xf numFmtId="0" fontId="18" fillId="3" borderId="37" xfId="14" applyFont="1" applyFill="1" applyBorder="1" applyAlignment="1">
      <alignment horizontal="center" vertical="center"/>
    </xf>
    <xf numFmtId="184" fontId="17" fillId="3" borderId="130" xfId="18" applyNumberFormat="1" applyFont="1" applyFill="1" applyBorder="1" applyAlignment="1">
      <alignment horizontal="right" vertical="center" shrinkToFit="1"/>
    </xf>
    <xf numFmtId="184" fontId="17" fillId="3" borderId="135" xfId="18" applyNumberFormat="1" applyFont="1" applyFill="1" applyBorder="1" applyAlignment="1">
      <alignment horizontal="right" vertical="center" shrinkToFit="1"/>
    </xf>
    <xf numFmtId="184" fontId="17" fillId="3" borderId="162" xfId="18" applyNumberFormat="1" applyFont="1" applyFill="1" applyBorder="1" applyAlignment="1">
      <alignment horizontal="right" vertical="center" shrinkToFit="1"/>
    </xf>
    <xf numFmtId="183" fontId="17" fillId="3" borderId="31" xfId="18" applyNumberFormat="1" applyFont="1" applyFill="1" applyBorder="1" applyAlignment="1">
      <alignment horizontal="right" vertical="center" shrinkToFit="1"/>
    </xf>
    <xf numFmtId="183" fontId="17" fillId="3" borderId="34" xfId="18" applyNumberFormat="1" applyFont="1" applyFill="1" applyBorder="1" applyAlignment="1">
      <alignment horizontal="right" vertical="center" shrinkToFit="1"/>
    </xf>
    <xf numFmtId="183" fontId="17" fillId="3" borderId="67" xfId="18" applyNumberFormat="1" applyFont="1" applyFill="1" applyBorder="1" applyAlignment="1">
      <alignment horizontal="right" vertical="center" shrinkToFit="1"/>
    </xf>
    <xf numFmtId="183" fontId="17" fillId="3" borderId="73" xfId="18" applyNumberFormat="1" applyFont="1" applyFill="1" applyBorder="1" applyAlignment="1">
      <alignment horizontal="right" vertical="center" shrinkToFit="1"/>
    </xf>
    <xf numFmtId="184" fontId="17" fillId="3" borderId="73" xfId="18" applyNumberFormat="1" applyFont="1" applyFill="1" applyBorder="1" applyAlignment="1">
      <alignment horizontal="right" vertical="center" shrinkToFit="1"/>
    </xf>
    <xf numFmtId="184" fontId="17" fillId="3" borderId="34" xfId="18" applyNumberFormat="1" applyFont="1" applyFill="1" applyBorder="1" applyAlignment="1">
      <alignment horizontal="right" vertical="center" shrinkToFit="1"/>
    </xf>
    <xf numFmtId="184" fontId="17" fillId="3" borderId="59"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0" fontId="17" fillId="3" borderId="30"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4" fontId="17" fillId="3" borderId="159" xfId="18" applyNumberFormat="1" applyFont="1" applyFill="1" applyBorder="1" applyAlignment="1">
      <alignment horizontal="right" vertical="center" shrinkToFit="1"/>
    </xf>
    <xf numFmtId="184" fontId="17" fillId="3" borderId="26" xfId="18" applyNumberFormat="1" applyFont="1" applyFill="1" applyBorder="1" applyAlignment="1">
      <alignment horizontal="right" vertical="center" shrinkToFit="1"/>
    </xf>
    <xf numFmtId="183" fontId="17" fillId="3" borderId="151" xfId="18" applyNumberFormat="1" applyFont="1" applyFill="1" applyBorder="1" applyAlignment="1">
      <alignment horizontal="right" vertical="center" shrinkToFit="1"/>
    </xf>
    <xf numFmtId="183" fontId="17" fillId="3" borderId="154" xfId="18" applyNumberFormat="1" applyFont="1" applyFill="1" applyBorder="1" applyAlignment="1">
      <alignment horizontal="right" vertical="center" shrinkToFit="1"/>
    </xf>
    <xf numFmtId="0" fontId="17" fillId="3" borderId="39"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84" fontId="17" fillId="3" borderId="97" xfId="18" applyNumberFormat="1" applyFont="1" applyFill="1" applyBorder="1" applyAlignment="1">
      <alignment horizontal="right" vertical="center" shrinkToFit="1"/>
    </xf>
    <xf numFmtId="184" fontId="17" fillId="3" borderId="103" xfId="18" applyNumberFormat="1" applyFont="1" applyFill="1" applyBorder="1" applyAlignment="1">
      <alignment horizontal="right" vertical="center" shrinkToFit="1"/>
    </xf>
    <xf numFmtId="184" fontId="17" fillId="3" borderId="134" xfId="18" applyNumberFormat="1" applyFont="1" applyFill="1" applyBorder="1" applyAlignment="1">
      <alignment horizontal="right" vertical="center" shrinkToFit="1"/>
    </xf>
    <xf numFmtId="184" fontId="17" fillId="3" borderId="139" xfId="18" applyNumberFormat="1" applyFont="1" applyFill="1" applyBorder="1" applyAlignment="1">
      <alignment horizontal="right" vertical="center" shrinkToFit="1"/>
    </xf>
    <xf numFmtId="184" fontId="17" fillId="3" borderId="163" xfId="18" applyNumberFormat="1" applyFont="1" applyFill="1" applyBorder="1" applyAlignment="1">
      <alignment horizontal="right" vertical="center" shrinkToFit="1"/>
    </xf>
    <xf numFmtId="0" fontId="17" fillId="3" borderId="43" xfId="14" applyFont="1" applyFill="1" applyBorder="1">
      <alignment vertical="center"/>
    </xf>
    <xf numFmtId="0" fontId="17" fillId="3" borderId="17" xfId="14" applyFont="1" applyFill="1" applyBorder="1">
      <alignment vertical="center"/>
    </xf>
    <xf numFmtId="183" fontId="17" fillId="3" borderId="165" xfId="18" applyNumberFormat="1" applyFont="1" applyFill="1" applyBorder="1" applyAlignment="1">
      <alignment horizontal="right" vertical="center" shrinkToFit="1"/>
    </xf>
    <xf numFmtId="183" fontId="17" fillId="3" borderId="166" xfId="18" applyNumberFormat="1" applyFont="1" applyFill="1" applyBorder="1" applyAlignment="1">
      <alignment horizontal="right" vertical="center" shrinkToFit="1"/>
    </xf>
    <xf numFmtId="184" fontId="17" fillId="3" borderId="166" xfId="18" applyNumberFormat="1" applyFont="1" applyFill="1" applyBorder="1" applyAlignment="1">
      <alignment horizontal="right" vertical="center" shrinkToFit="1"/>
    </xf>
    <xf numFmtId="184" fontId="17" fillId="3" borderId="170" xfId="18" applyNumberFormat="1" applyFont="1" applyFill="1" applyBorder="1" applyAlignment="1">
      <alignment horizontal="right" vertical="center" shrinkToFit="1"/>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4" fontId="17" fillId="3" borderId="132" xfId="18" applyNumberFormat="1" applyFont="1" applyFill="1" applyBorder="1" applyAlignment="1">
      <alignment horizontal="right" vertical="center" shrinkToFit="1"/>
    </xf>
    <xf numFmtId="184" fontId="17" fillId="3" borderId="137" xfId="18" applyNumberFormat="1" applyFont="1" applyFill="1" applyBorder="1" applyAlignment="1">
      <alignment horizontal="right" vertical="center" shrinkToFit="1"/>
    </xf>
    <xf numFmtId="184"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11" xfId="14" applyFont="1" applyFill="1" applyBorder="1" applyAlignment="1">
      <alignment horizontal="center" vertical="center"/>
    </xf>
    <xf numFmtId="186" fontId="17" fillId="3" borderId="42" xfId="18" applyNumberFormat="1" applyFont="1" applyFill="1" applyBorder="1" applyAlignment="1">
      <alignment horizontal="right" vertical="center" shrinkToFit="1"/>
    </xf>
    <xf numFmtId="186" fontId="17" fillId="3" borderId="0" xfId="18" applyNumberFormat="1" applyFont="1" applyFill="1" applyAlignment="1">
      <alignment horizontal="right" vertical="center" shrinkToFit="1"/>
    </xf>
    <xf numFmtId="186" fontId="17" fillId="3" borderId="14" xfId="18" applyNumberFormat="1" applyFont="1" applyFill="1" applyBorder="1" applyAlignment="1">
      <alignment horizontal="right" vertical="center" shrinkToFit="1"/>
    </xf>
    <xf numFmtId="186"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4" fontId="17" fillId="3" borderId="133" xfId="18" applyNumberFormat="1" applyFont="1" applyFill="1" applyBorder="1" applyAlignment="1">
      <alignment horizontal="right" vertical="center" shrinkToFit="1"/>
    </xf>
    <xf numFmtId="184" fontId="17" fillId="3" borderId="138" xfId="18" applyNumberFormat="1" applyFont="1" applyFill="1" applyBorder="1" applyAlignment="1">
      <alignment horizontal="right" vertical="center" shrinkToFit="1"/>
    </xf>
    <xf numFmtId="184"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186" fontId="17" fillId="3" borderId="43" xfId="18" applyNumberFormat="1" applyFont="1" applyFill="1" applyBorder="1" applyAlignment="1">
      <alignment horizontal="right" vertical="center" shrinkToFit="1"/>
    </xf>
    <xf numFmtId="186" fontId="17" fillId="3" borderId="20" xfId="18" applyNumberFormat="1" applyFont="1" applyFill="1" applyBorder="1" applyAlignment="1">
      <alignment horizontal="right" vertical="center" shrinkToFit="1"/>
    </xf>
    <xf numFmtId="186" fontId="17" fillId="3" borderId="17" xfId="18" applyNumberFormat="1" applyFont="1" applyFill="1" applyBorder="1" applyAlignment="1">
      <alignment horizontal="right" vertical="center" shrinkToFit="1"/>
    </xf>
    <xf numFmtId="186" fontId="17" fillId="3" borderId="155" xfId="18" applyNumberFormat="1" applyFont="1" applyFill="1" applyBorder="1" applyAlignment="1">
      <alignment horizontal="right" vertical="center" shrinkToFit="1"/>
    </xf>
    <xf numFmtId="186" fontId="17" fillId="3" borderId="156" xfId="18" applyNumberFormat="1" applyFont="1" applyFill="1" applyBorder="1" applyAlignment="1">
      <alignment horizontal="right" vertical="center" shrinkToFit="1"/>
    </xf>
    <xf numFmtId="186"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4" fontId="17" fillId="3" borderId="131" xfId="18" applyNumberFormat="1" applyFont="1" applyFill="1" applyBorder="1" applyAlignment="1">
      <alignment horizontal="right" vertical="center" shrinkToFit="1"/>
    </xf>
    <xf numFmtId="184" fontId="17" fillId="3" borderId="136" xfId="18" applyNumberFormat="1" applyFont="1" applyFill="1" applyBorder="1" applyAlignment="1">
      <alignment horizontal="right" vertical="center" shrinkToFit="1"/>
    </xf>
    <xf numFmtId="184" fontId="17" fillId="3" borderId="141" xfId="18" applyNumberFormat="1" applyFont="1" applyFill="1" applyBorder="1" applyAlignment="1">
      <alignment horizontal="right" vertical="center" shrinkToFit="1"/>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84" fontId="17" fillId="3" borderId="32" xfId="18" applyNumberFormat="1" applyFont="1" applyFill="1" applyBorder="1" applyAlignment="1">
      <alignment horizontal="right" vertical="center" shrinkToFit="1"/>
    </xf>
    <xf numFmtId="184" fontId="17" fillId="3" borderId="35" xfId="18" applyNumberFormat="1" applyFont="1" applyFill="1" applyBorder="1" applyAlignment="1">
      <alignment horizontal="right" vertical="center" shrinkToFit="1"/>
    </xf>
    <xf numFmtId="184" fontId="17" fillId="3" borderId="113" xfId="18" applyNumberFormat="1" applyFont="1" applyFill="1" applyBorder="1" applyAlignment="1">
      <alignment horizontal="right" vertical="center" shrinkToFit="1"/>
    </xf>
    <xf numFmtId="184" fontId="17" fillId="3" borderId="119" xfId="18" applyNumberFormat="1" applyFont="1" applyFill="1" applyBorder="1" applyAlignment="1">
      <alignment horizontal="right" vertical="center" shrinkToFit="1"/>
    </xf>
    <xf numFmtId="184"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84" fontId="17" fillId="3" borderId="108" xfId="18" applyNumberFormat="1" applyFont="1" applyFill="1" applyBorder="1" applyAlignment="1">
      <alignment horizontal="right" vertical="center" shrinkToFit="1"/>
    </xf>
    <xf numFmtId="184" fontId="17" fillId="3" borderId="36" xfId="18" applyNumberFormat="1" applyFont="1" applyFill="1" applyBorder="1" applyAlignment="1">
      <alignment horizontal="right" vertical="center" shrinkToFit="1"/>
    </xf>
    <xf numFmtId="184" fontId="17" fillId="3" borderId="114" xfId="18" applyNumberFormat="1" applyFont="1" applyFill="1" applyBorder="1" applyAlignment="1">
      <alignment horizontal="right" vertical="center" shrinkToFit="1"/>
    </xf>
    <xf numFmtId="184"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187" fontId="14" fillId="3" borderId="32" xfId="20" applyNumberFormat="1" applyFont="1" applyFill="1" applyBorder="1" applyAlignment="1">
      <alignment horizontal="left" vertical="center" wrapText="1"/>
    </xf>
    <xf numFmtId="187" fontId="14" fillId="3" borderId="35" xfId="20" applyNumberFormat="1" applyFont="1" applyFill="1" applyBorder="1" applyAlignment="1">
      <alignment horizontal="left" vertical="center" wrapText="1"/>
    </xf>
    <xf numFmtId="187" fontId="14" fillId="3" borderId="37" xfId="20" applyNumberFormat="1" applyFont="1" applyFill="1" applyBorder="1" applyAlignment="1">
      <alignment horizontal="left" vertical="center" wrapText="1"/>
    </xf>
    <xf numFmtId="0" fontId="14" fillId="3" borderId="32" xfId="21" applyFont="1" applyFill="1" applyBorder="1">
      <alignment vertical="center"/>
    </xf>
    <xf numFmtId="0" fontId="14" fillId="3" borderId="35" xfId="21" applyFont="1" applyFill="1" applyBorder="1">
      <alignment vertical="center"/>
    </xf>
    <xf numFmtId="0" fontId="14"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4" fillId="3" borderId="32" xfId="21" applyNumberFormat="1" applyFont="1" applyFill="1" applyBorder="1" applyAlignment="1">
      <alignment vertical="center" wrapText="1"/>
    </xf>
    <xf numFmtId="178" fontId="14" fillId="3" borderId="35" xfId="21" applyNumberFormat="1" applyFont="1" applyFill="1" applyBorder="1" applyAlignment="1">
      <alignment vertical="center" wrapText="1"/>
    </xf>
    <xf numFmtId="178" fontId="14" fillId="3" borderId="37" xfId="21" applyNumberFormat="1" applyFont="1" applyFill="1" applyBorder="1" applyAlignment="1">
      <alignment vertical="center" wrapText="1"/>
    </xf>
    <xf numFmtId="178" fontId="14" fillId="0" borderId="32" xfId="21" applyNumberFormat="1" applyFont="1" applyBorder="1" applyAlignment="1">
      <alignment vertical="center" wrapText="1"/>
    </xf>
    <xf numFmtId="178" fontId="14" fillId="0" borderId="35" xfId="21" applyNumberFormat="1" applyFont="1" applyBorder="1" applyAlignment="1">
      <alignment vertical="center" wrapText="1"/>
    </xf>
    <xf numFmtId="178" fontId="14" fillId="0" borderId="37" xfId="21" applyNumberFormat="1" applyFont="1" applyBorder="1" applyAlignment="1">
      <alignment vertical="center" wrapText="1"/>
    </xf>
    <xf numFmtId="178" fontId="14" fillId="0" borderId="23"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7" fillId="0" borderId="0" xfId="22" applyFont="1">
      <alignment vertical="center"/>
    </xf>
    <xf numFmtId="184" fontId="3" fillId="3" borderId="74" xfId="20" applyNumberFormat="1" applyFont="1" applyFill="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184" fontId="3" fillId="0" borderId="0" xfId="21" applyNumberFormat="1" applyFont="1" applyAlignment="1">
      <alignment horizontal="center" vertical="center"/>
    </xf>
    <xf numFmtId="178" fontId="1" fillId="0" borderId="0" xfId="21" applyNumberFormat="1" applyAlignment="1">
      <alignment horizontal="center" vertical="center"/>
    </xf>
    <xf numFmtId="0" fontId="3" fillId="0" borderId="0" xfId="21" applyFont="1" applyAlignment="1">
      <alignment horizontal="center" vertical="center"/>
    </xf>
    <xf numFmtId="184" fontId="3" fillId="3" borderId="0" xfId="20" applyNumberFormat="1" applyFont="1" applyFill="1" applyAlignment="1">
      <alignment horizontal="center" vertical="center" wrapText="1"/>
    </xf>
    <xf numFmtId="187" fontId="3" fillId="3" borderId="0" xfId="20" applyNumberFormat="1" applyFont="1" applyFill="1" applyAlignment="1">
      <alignment vertical="center" wrapText="1"/>
    </xf>
    <xf numFmtId="184" fontId="3" fillId="3" borderId="0" xfId="20" applyNumberFormat="1" applyFont="1" applyFill="1" applyAlignment="1">
      <alignment horizontal="center" vertical="center"/>
    </xf>
    <xf numFmtId="187" fontId="3" fillId="3" borderId="0" xfId="20" applyNumberFormat="1" applyFont="1" applyFill="1" applyAlignment="1">
      <alignment horizontal="center" vertical="center" wrapText="1"/>
    </xf>
    <xf numFmtId="0" fontId="3" fillId="0" borderId="37" xfId="21" applyFont="1" applyBorder="1" applyAlignment="1">
      <alignment horizontal="center" vertical="center"/>
    </xf>
    <xf numFmtId="0" fontId="3" fillId="0" borderId="35" xfId="21" applyFont="1" applyBorder="1" applyAlignment="1">
      <alignment horizontal="center" vertical="center"/>
    </xf>
    <xf numFmtId="0" fontId="3" fillId="0" borderId="32" xfId="21" applyFont="1" applyBorder="1" applyAlignment="1">
      <alignment horizontal="center" vertical="center"/>
    </xf>
    <xf numFmtId="49" fontId="3" fillId="3" borderId="0" xfId="20" applyNumberFormat="1" applyFont="1" applyFill="1" applyAlignment="1">
      <alignment horizontal="center" vertical="center"/>
    </xf>
    <xf numFmtId="49"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4" fontId="1" fillId="0" borderId="0" xfId="16" applyNumberFormat="1" applyAlignment="1">
      <alignment horizontal="right" vertical="center"/>
    </xf>
    <xf numFmtId="183" fontId="1" fillId="0" borderId="0" xfId="16" applyNumberFormat="1" applyAlignment="1">
      <alignment horizontal="right" vertical="center"/>
    </xf>
    <xf numFmtId="178" fontId="1" fillId="0" borderId="0" xfId="21" applyNumberFormat="1" applyAlignment="1">
      <alignment horizontal="center" vertical="center"/>
    </xf>
    <xf numFmtId="178" fontId="1" fillId="0" borderId="0" xfId="15" applyNumberFormat="1" applyAlignment="1">
      <alignment vertical="center"/>
    </xf>
    <xf numFmtId="0" fontId="3" fillId="0" borderId="15"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30" xfId="21" applyFont="1" applyBorder="1" applyAlignment="1" applyProtection="1">
      <alignment horizontal="left" vertical="top" wrapText="1"/>
      <protection locked="0"/>
    </xf>
    <xf numFmtId="178" fontId="3" fillId="0" borderId="0" xfId="21" applyNumberFormat="1" applyFont="1">
      <alignment vertical="center"/>
    </xf>
    <xf numFmtId="178" fontId="0" fillId="0" borderId="0" xfId="21" applyNumberFormat="1" applyFont="1">
      <alignment vertical="center"/>
    </xf>
    <xf numFmtId="189" fontId="3" fillId="0" borderId="0" xfId="20" applyNumberFormat="1" applyFont="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15" xfId="21" applyNumberFormat="1" applyFont="1" applyBorder="1">
      <alignment vertical="center"/>
    </xf>
    <xf numFmtId="189" fontId="3" fillId="0" borderId="34" xfId="21" applyNumberFormat="1" applyFont="1" applyBorder="1">
      <alignment vertical="center"/>
    </xf>
    <xf numFmtId="178" fontId="3" fillId="0" borderId="34" xfId="21" applyNumberFormat="1" applyFont="1" applyBorder="1">
      <alignment vertical="center"/>
    </xf>
    <xf numFmtId="178" fontId="3" fillId="0" borderId="31" xfId="21" applyNumberFormat="1" applyFont="1" applyBorder="1">
      <alignment vertical="center"/>
    </xf>
    <xf numFmtId="178" fontId="3" fillId="0" borderId="14" xfId="21" applyNumberFormat="1" applyFont="1" applyBorder="1">
      <alignment vertical="center"/>
    </xf>
    <xf numFmtId="191" fontId="3" fillId="0" borderId="0" xfId="21" applyNumberFormat="1" applyFont="1">
      <alignment vertical="center"/>
    </xf>
    <xf numFmtId="187" fontId="3" fillId="0" borderId="0" xfId="20" applyNumberFormat="1" applyFont="1" applyAlignment="1">
      <alignment horizontal="center" vertical="center" wrapText="1"/>
    </xf>
    <xf numFmtId="189" fontId="3" fillId="0" borderId="23" xfId="21" applyNumberFormat="1" applyFont="1" applyBorder="1">
      <alignment vertical="center"/>
    </xf>
    <xf numFmtId="0" fontId="3" fillId="0" borderId="30" xfId="21"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2" xr:uid="{49F0DE2E-C42A-4B43-B022-75556F44CE5D}"/>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031-4CBF-8D29-910AA09CB1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67049</c:v>
                </c:pt>
                <c:pt idx="1">
                  <c:v>46967</c:v>
                </c:pt>
                <c:pt idx="2">
                  <c:v>23777</c:v>
                </c:pt>
                <c:pt idx="3">
                  <c:v>35756</c:v>
                </c:pt>
                <c:pt idx="4">
                  <c:v>48155</c:v>
                </c:pt>
              </c:numCache>
            </c:numRef>
          </c:val>
          <c:smooth val="0"/>
          <c:extLst>
            <c:ext xmlns:c16="http://schemas.microsoft.com/office/drawing/2014/chart" uri="{C3380CC4-5D6E-409C-BE32-E72D297353CC}">
              <c16:uniqueId val="{00000001-1031-4CBF-8D29-910AA09CB1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0.61</c:v>
                </c:pt>
                <c:pt idx="1">
                  <c:v>0.66</c:v>
                </c:pt>
                <c:pt idx="2">
                  <c:v>1.18</c:v>
                </c:pt>
                <c:pt idx="3">
                  <c:v>1.43</c:v>
                </c:pt>
                <c:pt idx="4">
                  <c:v>2.4700000000000002</c:v>
                </c:pt>
              </c:numCache>
            </c:numRef>
          </c:val>
          <c:extLst>
            <c:ext xmlns:c16="http://schemas.microsoft.com/office/drawing/2014/chart" uri="{C3380CC4-5D6E-409C-BE32-E72D297353CC}">
              <c16:uniqueId val="{00000000-0A1B-49D4-A6BB-E261FD6213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7.99</c:v>
                </c:pt>
                <c:pt idx="1">
                  <c:v>8.17</c:v>
                </c:pt>
                <c:pt idx="2">
                  <c:v>10.09</c:v>
                </c:pt>
                <c:pt idx="3">
                  <c:v>7.86</c:v>
                </c:pt>
                <c:pt idx="4">
                  <c:v>9.6999999999999993</c:v>
                </c:pt>
              </c:numCache>
            </c:numRef>
          </c:val>
          <c:extLst>
            <c:ext xmlns:c16="http://schemas.microsoft.com/office/drawing/2014/chart" uri="{C3380CC4-5D6E-409C-BE32-E72D297353CC}">
              <c16:uniqueId val="{00000001-0A1B-49D4-A6BB-E261FD62139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-3.84</c:v>
                </c:pt>
                <c:pt idx="1">
                  <c:v>0.06</c:v>
                </c:pt>
                <c:pt idx="2">
                  <c:v>0.53</c:v>
                </c:pt>
                <c:pt idx="3">
                  <c:v>-1.99</c:v>
                </c:pt>
                <c:pt idx="4">
                  <c:v>2.2000000000000002</c:v>
                </c:pt>
              </c:numCache>
            </c:numRef>
          </c:val>
          <c:smooth val="0"/>
          <c:extLst>
            <c:ext xmlns:c16="http://schemas.microsoft.com/office/drawing/2014/chart" uri="{C3380CC4-5D6E-409C-BE32-E72D297353CC}">
              <c16:uniqueId val="{00000002-0A1B-49D4-A6BB-E261FD62139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90-46C6-8E34-41256DA19D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90-46C6-8E34-41256DA19D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90-46C6-8E34-41256DA19D1A}"/>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2.17</c:v>
                </c:pt>
                <c:pt idx="4">
                  <c:v>#N/A</c:v>
                </c:pt>
                <c:pt idx="5">
                  <c:v>0</c:v>
                </c:pt>
                <c:pt idx="6">
                  <c:v>#N/A</c:v>
                </c:pt>
                <c:pt idx="7">
                  <c:v>0</c:v>
                </c:pt>
                <c:pt idx="8">
                  <c:v>#N/A</c:v>
                </c:pt>
                <c:pt idx="9">
                  <c:v>0.08</c:v>
                </c:pt>
              </c:numCache>
            </c:numRef>
          </c:val>
          <c:extLst>
            <c:ext xmlns:c16="http://schemas.microsoft.com/office/drawing/2014/chart" uri="{C3380CC4-5D6E-409C-BE32-E72D297353CC}">
              <c16:uniqueId val="{00000003-0690-46C6-8E34-41256DA19D1A}"/>
            </c:ext>
          </c:extLst>
        </c:ser>
        <c:ser>
          <c:idx val="4"/>
          <c:order val="4"/>
          <c:tx>
            <c:strRef>
              <c:f>データシート!$A$31</c:f>
              <c:strCache>
                <c:ptCount val="1"/>
                <c:pt idx="0">
                  <c:v>国民健康保険病院事業特別会計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0.13</c:v>
                </c:pt>
                <c:pt idx="4">
                  <c:v>#N/A</c:v>
                </c:pt>
                <c:pt idx="5">
                  <c:v>0.13</c:v>
                </c:pt>
                <c:pt idx="6">
                  <c:v>#N/A</c:v>
                </c:pt>
                <c:pt idx="7">
                  <c:v>0.12</c:v>
                </c:pt>
                <c:pt idx="8">
                  <c:v>#N/A</c:v>
                </c:pt>
                <c:pt idx="9">
                  <c:v>0.11</c:v>
                </c:pt>
              </c:numCache>
            </c:numRef>
          </c:val>
          <c:extLst>
            <c:ext xmlns:c16="http://schemas.microsoft.com/office/drawing/2014/chart" uri="{C3380CC4-5D6E-409C-BE32-E72D297353CC}">
              <c16:uniqueId val="{00000004-0690-46C6-8E34-41256DA19D1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0.15</c:v>
                </c:pt>
                <c:pt idx="4">
                  <c:v>#N/A</c:v>
                </c:pt>
                <c:pt idx="5">
                  <c:v>0.17</c:v>
                </c:pt>
                <c:pt idx="6">
                  <c:v>#N/A</c:v>
                </c:pt>
                <c:pt idx="7">
                  <c:v>0.18</c:v>
                </c:pt>
                <c:pt idx="8">
                  <c:v>#N/A</c:v>
                </c:pt>
                <c:pt idx="9">
                  <c:v>0.16</c:v>
                </c:pt>
              </c:numCache>
            </c:numRef>
          </c:val>
          <c:extLst>
            <c:ext xmlns:c16="http://schemas.microsoft.com/office/drawing/2014/chart" uri="{C3380CC4-5D6E-409C-BE32-E72D297353CC}">
              <c16:uniqueId val="{00000005-0690-46C6-8E34-41256DA19D1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2.81</c:v>
                </c:pt>
                <c:pt idx="4">
                  <c:v>#N/A</c:v>
                </c:pt>
                <c:pt idx="5">
                  <c:v>3.59</c:v>
                </c:pt>
                <c:pt idx="6">
                  <c:v>#N/A</c:v>
                </c:pt>
                <c:pt idx="7">
                  <c:v>1.53</c:v>
                </c:pt>
                <c:pt idx="8">
                  <c:v>#N/A</c:v>
                </c:pt>
                <c:pt idx="9">
                  <c:v>2.02</c:v>
                </c:pt>
              </c:numCache>
            </c:numRef>
          </c:val>
          <c:extLst>
            <c:ext xmlns:c16="http://schemas.microsoft.com/office/drawing/2014/chart" uri="{C3380CC4-5D6E-409C-BE32-E72D297353CC}">
              <c16:uniqueId val="{00000006-0690-46C6-8E34-41256DA19D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0.61</c:v>
                </c:pt>
                <c:pt idx="2">
                  <c:v>#N/A</c:v>
                </c:pt>
                <c:pt idx="3">
                  <c:v>0.65</c:v>
                </c:pt>
                <c:pt idx="4">
                  <c:v>#N/A</c:v>
                </c:pt>
                <c:pt idx="5">
                  <c:v>1.18</c:v>
                </c:pt>
                <c:pt idx="6">
                  <c:v>#N/A</c:v>
                </c:pt>
                <c:pt idx="7">
                  <c:v>1.42</c:v>
                </c:pt>
                <c:pt idx="8">
                  <c:v>#N/A</c:v>
                </c:pt>
                <c:pt idx="9">
                  <c:v>2.4700000000000002</c:v>
                </c:pt>
              </c:numCache>
            </c:numRef>
          </c:val>
          <c:extLst>
            <c:ext xmlns:c16="http://schemas.microsoft.com/office/drawing/2014/chart" uri="{C3380CC4-5D6E-409C-BE32-E72D297353CC}">
              <c16:uniqueId val="{00000007-0690-46C6-8E34-41256DA19D1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c:v>
                </c:pt>
                <c:pt idx="2">
                  <c:v>#N/A</c:v>
                </c:pt>
                <c:pt idx="3">
                  <c:v>2.4300000000000002</c:v>
                </c:pt>
                <c:pt idx="4">
                  <c:v>#N/A</c:v>
                </c:pt>
                <c:pt idx="5">
                  <c:v>2.58</c:v>
                </c:pt>
                <c:pt idx="6">
                  <c:v>#N/A</c:v>
                </c:pt>
                <c:pt idx="7">
                  <c:v>2.69</c:v>
                </c:pt>
                <c:pt idx="8">
                  <c:v>#N/A</c:v>
                </c:pt>
                <c:pt idx="9">
                  <c:v>4.05</c:v>
                </c:pt>
              </c:numCache>
            </c:numRef>
          </c:val>
          <c:extLst>
            <c:ext xmlns:c16="http://schemas.microsoft.com/office/drawing/2014/chart" uri="{C3380CC4-5D6E-409C-BE32-E72D297353CC}">
              <c16:uniqueId val="{00000008-0690-46C6-8E34-41256DA19D1A}"/>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34.39</c:v>
                </c:pt>
                <c:pt idx="2">
                  <c:v>#N/A</c:v>
                </c:pt>
                <c:pt idx="3">
                  <c:v>35.08</c:v>
                </c:pt>
                <c:pt idx="4">
                  <c:v>#N/A</c:v>
                </c:pt>
                <c:pt idx="5">
                  <c:v>37.83</c:v>
                </c:pt>
                <c:pt idx="6">
                  <c:v>#N/A</c:v>
                </c:pt>
                <c:pt idx="7">
                  <c:v>38.799999999999997</c:v>
                </c:pt>
                <c:pt idx="8">
                  <c:v>#N/A</c:v>
                </c:pt>
                <c:pt idx="9">
                  <c:v>37.549999999999997</c:v>
                </c:pt>
              </c:numCache>
            </c:numRef>
          </c:val>
          <c:extLst>
            <c:ext xmlns:c16="http://schemas.microsoft.com/office/drawing/2014/chart" uri="{C3380CC4-5D6E-409C-BE32-E72D297353CC}">
              <c16:uniqueId val="{00000009-0690-46C6-8E34-41256DA19D1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1598</c:v>
                </c:pt>
                <c:pt idx="5">
                  <c:v>1654</c:v>
                </c:pt>
                <c:pt idx="8">
                  <c:v>1531</c:v>
                </c:pt>
                <c:pt idx="11">
                  <c:v>1506</c:v>
                </c:pt>
                <c:pt idx="14">
                  <c:v>1507</c:v>
                </c:pt>
              </c:numCache>
            </c:numRef>
          </c:val>
          <c:extLst>
            <c:ext xmlns:c16="http://schemas.microsoft.com/office/drawing/2014/chart" uri="{C3380CC4-5D6E-409C-BE32-E72D297353CC}">
              <c16:uniqueId val="{00000000-48B0-443E-8D37-689364601D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B0-443E-8D37-689364601D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455</c:v>
                </c:pt>
                <c:pt idx="3">
                  <c:v>422</c:v>
                </c:pt>
                <c:pt idx="6">
                  <c:v>310</c:v>
                </c:pt>
                <c:pt idx="9">
                  <c:v>310</c:v>
                </c:pt>
                <c:pt idx="12">
                  <c:v>309</c:v>
                </c:pt>
              </c:numCache>
            </c:numRef>
          </c:val>
          <c:extLst>
            <c:ext xmlns:c16="http://schemas.microsoft.com/office/drawing/2014/chart" uri="{C3380CC4-5D6E-409C-BE32-E72D297353CC}">
              <c16:uniqueId val="{00000002-48B0-443E-8D37-689364601D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B0-443E-8D37-689364601D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647</c:v>
                </c:pt>
                <c:pt idx="3">
                  <c:v>635</c:v>
                </c:pt>
                <c:pt idx="6">
                  <c:v>556</c:v>
                </c:pt>
                <c:pt idx="9">
                  <c:v>604</c:v>
                </c:pt>
                <c:pt idx="12">
                  <c:v>545</c:v>
                </c:pt>
              </c:numCache>
            </c:numRef>
          </c:val>
          <c:extLst>
            <c:ext xmlns:c16="http://schemas.microsoft.com/office/drawing/2014/chart" uri="{C3380CC4-5D6E-409C-BE32-E72D297353CC}">
              <c16:uniqueId val="{00000004-48B0-443E-8D37-689364601D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B0-443E-8D37-689364601D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B0-443E-8D37-689364601D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1504</c:v>
                </c:pt>
                <c:pt idx="3">
                  <c:v>1578</c:v>
                </c:pt>
                <c:pt idx="6">
                  <c:v>1536</c:v>
                </c:pt>
                <c:pt idx="9">
                  <c:v>1534</c:v>
                </c:pt>
                <c:pt idx="12">
                  <c:v>1493</c:v>
                </c:pt>
              </c:numCache>
            </c:numRef>
          </c:val>
          <c:extLst>
            <c:ext xmlns:c16="http://schemas.microsoft.com/office/drawing/2014/chart" uri="{C3380CC4-5D6E-409C-BE32-E72D297353CC}">
              <c16:uniqueId val="{00000007-48B0-443E-8D37-689364601D5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1008</c:v>
                </c:pt>
                <c:pt idx="2">
                  <c:v>#N/A</c:v>
                </c:pt>
                <c:pt idx="3">
                  <c:v>#N/A</c:v>
                </c:pt>
                <c:pt idx="4">
                  <c:v>981</c:v>
                </c:pt>
                <c:pt idx="5">
                  <c:v>#N/A</c:v>
                </c:pt>
                <c:pt idx="6">
                  <c:v>#N/A</c:v>
                </c:pt>
                <c:pt idx="7">
                  <c:v>871</c:v>
                </c:pt>
                <c:pt idx="8">
                  <c:v>#N/A</c:v>
                </c:pt>
                <c:pt idx="9">
                  <c:v>#N/A</c:v>
                </c:pt>
                <c:pt idx="10">
                  <c:v>942</c:v>
                </c:pt>
                <c:pt idx="11">
                  <c:v>#N/A</c:v>
                </c:pt>
                <c:pt idx="12">
                  <c:v>#N/A</c:v>
                </c:pt>
                <c:pt idx="13">
                  <c:v>840</c:v>
                </c:pt>
                <c:pt idx="14">
                  <c:v>#N/A</c:v>
                </c:pt>
              </c:numCache>
            </c:numRef>
          </c:val>
          <c:smooth val="0"/>
          <c:extLst>
            <c:ext xmlns:c16="http://schemas.microsoft.com/office/drawing/2014/chart" uri="{C3380CC4-5D6E-409C-BE32-E72D297353CC}">
              <c16:uniqueId val="{00000008-48B0-443E-8D37-689364601D5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14923</c:v>
                </c:pt>
                <c:pt idx="5">
                  <c:v>14673</c:v>
                </c:pt>
                <c:pt idx="8">
                  <c:v>14065</c:v>
                </c:pt>
                <c:pt idx="11">
                  <c:v>13960</c:v>
                </c:pt>
                <c:pt idx="14">
                  <c:v>14085</c:v>
                </c:pt>
              </c:numCache>
            </c:numRef>
          </c:val>
          <c:extLst>
            <c:ext xmlns:c16="http://schemas.microsoft.com/office/drawing/2014/chart" uri="{C3380CC4-5D6E-409C-BE32-E72D297353CC}">
              <c16:uniqueId val="{00000000-FF07-4B8B-B727-E8A9492572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3521</c:v>
                </c:pt>
                <c:pt idx="5">
                  <c:v>3478</c:v>
                </c:pt>
                <c:pt idx="8">
                  <c:v>3575</c:v>
                </c:pt>
                <c:pt idx="11">
                  <c:v>3101</c:v>
                </c:pt>
                <c:pt idx="14">
                  <c:v>2878</c:v>
                </c:pt>
              </c:numCache>
            </c:numRef>
          </c:val>
          <c:extLst>
            <c:ext xmlns:c16="http://schemas.microsoft.com/office/drawing/2014/chart" uri="{C3380CC4-5D6E-409C-BE32-E72D297353CC}">
              <c16:uniqueId val="{00000001-FF07-4B8B-B727-E8A9492572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1786</c:v>
                </c:pt>
                <c:pt idx="5">
                  <c:v>1516</c:v>
                </c:pt>
                <c:pt idx="8">
                  <c:v>1584</c:v>
                </c:pt>
                <c:pt idx="11">
                  <c:v>1994</c:v>
                </c:pt>
                <c:pt idx="14">
                  <c:v>2642</c:v>
                </c:pt>
              </c:numCache>
            </c:numRef>
          </c:val>
          <c:extLst>
            <c:ext xmlns:c16="http://schemas.microsoft.com/office/drawing/2014/chart" uri="{C3380CC4-5D6E-409C-BE32-E72D297353CC}">
              <c16:uniqueId val="{00000002-FF07-4B8B-B727-E8A9492572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07-4B8B-B727-E8A9492572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07-4B8B-B727-E8A9492572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07-4B8B-B727-E8A9492572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1567</c:v>
                </c:pt>
                <c:pt idx="3">
                  <c:v>1581</c:v>
                </c:pt>
                <c:pt idx="6">
                  <c:v>1526</c:v>
                </c:pt>
                <c:pt idx="9">
                  <c:v>1486</c:v>
                </c:pt>
                <c:pt idx="12">
                  <c:v>1529</c:v>
                </c:pt>
              </c:numCache>
            </c:numRef>
          </c:val>
          <c:extLst>
            <c:ext xmlns:c16="http://schemas.microsoft.com/office/drawing/2014/chart" uri="{C3380CC4-5D6E-409C-BE32-E72D297353CC}">
              <c16:uniqueId val="{00000006-FF07-4B8B-B727-E8A9492572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2</c:v>
                </c:pt>
                <c:pt idx="6">
                  <c:v>1</c:v>
                </c:pt>
                <c:pt idx="9">
                  <c:v>163</c:v>
                </c:pt>
                <c:pt idx="12">
                  <c:v>163</c:v>
                </c:pt>
              </c:numCache>
            </c:numRef>
          </c:val>
          <c:extLst>
            <c:ext xmlns:c16="http://schemas.microsoft.com/office/drawing/2014/chart" uri="{C3380CC4-5D6E-409C-BE32-E72D297353CC}">
              <c16:uniqueId val="{00000007-FF07-4B8B-B727-E8A9492572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8580</c:v>
                </c:pt>
                <c:pt idx="3">
                  <c:v>8286</c:v>
                </c:pt>
                <c:pt idx="6">
                  <c:v>7660</c:v>
                </c:pt>
                <c:pt idx="9">
                  <c:v>7193</c:v>
                </c:pt>
                <c:pt idx="12">
                  <c:v>6422</c:v>
                </c:pt>
              </c:numCache>
            </c:numRef>
          </c:val>
          <c:extLst>
            <c:ext xmlns:c16="http://schemas.microsoft.com/office/drawing/2014/chart" uri="{C3380CC4-5D6E-409C-BE32-E72D297353CC}">
              <c16:uniqueId val="{00000008-FF07-4B8B-B727-E8A9492572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2385</c:v>
                </c:pt>
                <c:pt idx="3">
                  <c:v>1962</c:v>
                </c:pt>
                <c:pt idx="6">
                  <c:v>1657</c:v>
                </c:pt>
                <c:pt idx="9">
                  <c:v>1349</c:v>
                </c:pt>
                <c:pt idx="12">
                  <c:v>999</c:v>
                </c:pt>
              </c:numCache>
            </c:numRef>
          </c:val>
          <c:extLst>
            <c:ext xmlns:c16="http://schemas.microsoft.com/office/drawing/2014/chart" uri="{C3380CC4-5D6E-409C-BE32-E72D297353CC}">
              <c16:uniqueId val="{00000009-FF07-4B8B-B727-E8A9492572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16059</c:v>
                </c:pt>
                <c:pt idx="3">
                  <c:v>15991</c:v>
                </c:pt>
                <c:pt idx="6">
                  <c:v>15375</c:v>
                </c:pt>
                <c:pt idx="9">
                  <c:v>15016</c:v>
                </c:pt>
                <c:pt idx="12">
                  <c:v>14875</c:v>
                </c:pt>
              </c:numCache>
            </c:numRef>
          </c:val>
          <c:extLst>
            <c:ext xmlns:c16="http://schemas.microsoft.com/office/drawing/2014/chart" uri="{C3380CC4-5D6E-409C-BE32-E72D297353CC}">
              <c16:uniqueId val="{0000000A-FF07-4B8B-B727-E8A9492572A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8365</c:v>
                </c:pt>
                <c:pt idx="2">
                  <c:v>#N/A</c:v>
                </c:pt>
                <c:pt idx="3">
                  <c:v>#N/A</c:v>
                </c:pt>
                <c:pt idx="4">
                  <c:v>8155</c:v>
                </c:pt>
                <c:pt idx="5">
                  <c:v>#N/A</c:v>
                </c:pt>
                <c:pt idx="6">
                  <c:v>#N/A</c:v>
                </c:pt>
                <c:pt idx="7">
                  <c:v>6994</c:v>
                </c:pt>
                <c:pt idx="8">
                  <c:v>#N/A</c:v>
                </c:pt>
                <c:pt idx="9">
                  <c:v>#N/A</c:v>
                </c:pt>
                <c:pt idx="10">
                  <c:v>6153</c:v>
                </c:pt>
                <c:pt idx="11">
                  <c:v>#N/A</c:v>
                </c:pt>
                <c:pt idx="12">
                  <c:v>#N/A</c:v>
                </c:pt>
                <c:pt idx="13">
                  <c:v>4384</c:v>
                </c:pt>
                <c:pt idx="14">
                  <c:v>#N/A</c:v>
                </c:pt>
              </c:numCache>
            </c:numRef>
          </c:val>
          <c:smooth val="0"/>
          <c:extLst>
            <c:ext xmlns:c16="http://schemas.microsoft.com/office/drawing/2014/chart" uri="{C3380CC4-5D6E-409C-BE32-E72D297353CC}">
              <c16:uniqueId val="{0000000B-FF07-4B8B-B727-E8A9492572A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835</c:v>
                </c:pt>
                <c:pt idx="1">
                  <c:v>685</c:v>
                </c:pt>
                <c:pt idx="2">
                  <c:v>889</c:v>
                </c:pt>
              </c:numCache>
            </c:numRef>
          </c:val>
          <c:extLst>
            <c:ext xmlns:c16="http://schemas.microsoft.com/office/drawing/2014/chart" uri="{C3380CC4-5D6E-409C-BE32-E72D297353CC}">
              <c16:uniqueId val="{00000000-13BF-49FE-81F7-7F403E6852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305</c:v>
                </c:pt>
              </c:numCache>
            </c:numRef>
          </c:val>
          <c:extLst>
            <c:ext xmlns:c16="http://schemas.microsoft.com/office/drawing/2014/chart" uri="{C3380CC4-5D6E-409C-BE32-E72D297353CC}">
              <c16:uniqueId val="{00000001-13BF-49FE-81F7-7F403E6852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646</c:v>
                </c:pt>
                <c:pt idx="1">
                  <c:v>977</c:v>
                </c:pt>
                <c:pt idx="2">
                  <c:v>1207</c:v>
                </c:pt>
              </c:numCache>
            </c:numRef>
          </c:val>
          <c:extLst>
            <c:ext xmlns:c16="http://schemas.microsoft.com/office/drawing/2014/chart" uri="{C3380CC4-5D6E-409C-BE32-E72D297353CC}">
              <c16:uniqueId val="{00000002-13BF-49FE-81F7-7F403E6852B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FB8-460F-A236-E3FA56E3FFC0}"/>
              </c:ext>
            </c:extLst>
          </c:dPt>
          <c:dPt>
            <c:idx val="1"/>
            <c:bubble3D val="0"/>
            <c:extLst>
              <c:ext xmlns:c16="http://schemas.microsoft.com/office/drawing/2014/chart" uri="{C3380CC4-5D6E-409C-BE32-E72D297353CC}">
                <c16:uniqueId val="{00000001-9FB8-460F-A236-E3FA56E3FFC0}"/>
              </c:ext>
            </c:extLst>
          </c:dPt>
          <c:dPt>
            <c:idx val="2"/>
            <c:bubble3D val="0"/>
            <c:extLst>
              <c:ext xmlns:c16="http://schemas.microsoft.com/office/drawing/2014/chart" uri="{C3380CC4-5D6E-409C-BE32-E72D297353CC}">
                <c16:uniqueId val="{00000002-9FB8-460F-A236-E3FA56E3FFC0}"/>
              </c:ext>
            </c:extLst>
          </c:dPt>
          <c:dPt>
            <c:idx val="3"/>
            <c:bubble3D val="0"/>
            <c:extLst>
              <c:ext xmlns:c16="http://schemas.microsoft.com/office/drawing/2014/chart" uri="{C3380CC4-5D6E-409C-BE32-E72D297353CC}">
                <c16:uniqueId val="{00000003-9FB8-460F-A236-E3FA56E3FFC0}"/>
              </c:ext>
            </c:extLst>
          </c:dPt>
          <c:dPt>
            <c:idx val="4"/>
            <c:bubble3D val="0"/>
            <c:extLst>
              <c:ext xmlns:c16="http://schemas.microsoft.com/office/drawing/2014/chart" uri="{C3380CC4-5D6E-409C-BE32-E72D297353CC}">
                <c16:uniqueId val="{00000004-9FB8-460F-A236-E3FA56E3FFC0}"/>
              </c:ext>
            </c:extLst>
          </c:dPt>
          <c:dPt>
            <c:idx val="8"/>
            <c:bubble3D val="0"/>
            <c:extLst>
              <c:ext xmlns:c16="http://schemas.microsoft.com/office/drawing/2014/chart" uri="{C3380CC4-5D6E-409C-BE32-E72D297353CC}">
                <c16:uniqueId val="{00000005-9FB8-460F-A236-E3FA56E3FFC0}"/>
              </c:ext>
            </c:extLst>
          </c:dPt>
          <c:dPt>
            <c:idx val="16"/>
            <c:bubble3D val="0"/>
            <c:extLst>
              <c:ext xmlns:c16="http://schemas.microsoft.com/office/drawing/2014/chart" uri="{C3380CC4-5D6E-409C-BE32-E72D297353CC}">
                <c16:uniqueId val="{00000006-9FB8-460F-A236-E3FA56E3FFC0}"/>
              </c:ext>
            </c:extLst>
          </c:dPt>
          <c:dPt>
            <c:idx val="24"/>
            <c:bubble3D val="0"/>
            <c:extLst>
              <c:ext xmlns:c16="http://schemas.microsoft.com/office/drawing/2014/chart" uri="{C3380CC4-5D6E-409C-BE32-E72D297353CC}">
                <c16:uniqueId val="{00000007-9FB8-460F-A236-E3FA56E3FFC0}"/>
              </c:ext>
            </c:extLst>
          </c:dPt>
          <c:dPt>
            <c:idx val="32"/>
            <c:bubble3D val="0"/>
            <c:extLst>
              <c:ext xmlns:c16="http://schemas.microsoft.com/office/drawing/2014/chart" uri="{C3380CC4-5D6E-409C-BE32-E72D297353CC}">
                <c16:uniqueId val="{00000008-9FB8-460F-A236-E3FA56E3FFC0}"/>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B8-460F-A236-E3FA56E3FFC0}"/>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FB8-460F-A236-E3FA56E3FFC0}"/>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FB8-460F-A236-E3FA56E3FFC0}"/>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FB8-460F-A236-E3FA56E3FFC0}"/>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FB8-460F-A236-E3FA56E3FFC0}"/>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B8-460F-A236-E3FA56E3FFC0}"/>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B8-460F-A236-E3FA56E3FFC0}"/>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B8-460F-A236-E3FA56E3FFC0}"/>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B8-460F-A236-E3FA56E3FFC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53</c:v>
                </c:pt>
                <c:pt idx="16">
                  <c:v>54.9</c:v>
                </c:pt>
                <c:pt idx="24">
                  <c:v>56.5</c:v>
                </c:pt>
                <c:pt idx="32">
                  <c:v>58.1</c:v>
                </c:pt>
              </c:numCache>
            </c:numRef>
          </c:xVal>
          <c:yVal>
            <c:numRef>
              <c:f>公会計指標分析・財政指標組合せ分析表!$BP$51:$DC$51</c:f>
              <c:numCache>
                <c:formatCode>#,##0.0;"▲ "#,##0.0</c:formatCode>
                <c:ptCount val="40"/>
                <c:pt idx="0">
                  <c:v>120.8</c:v>
                </c:pt>
                <c:pt idx="8">
                  <c:v>115.6</c:v>
                </c:pt>
                <c:pt idx="16">
                  <c:v>99.1</c:v>
                </c:pt>
                <c:pt idx="24">
                  <c:v>82</c:v>
                </c:pt>
                <c:pt idx="32">
                  <c:v>55.1</c:v>
                </c:pt>
              </c:numCache>
            </c:numRef>
          </c:yVal>
          <c:smooth val="0"/>
          <c:extLst>
            <c:ext xmlns:c16="http://schemas.microsoft.com/office/drawing/2014/chart" uri="{C3380CC4-5D6E-409C-BE32-E72D297353CC}">
              <c16:uniqueId val="{00000009-9FB8-460F-A236-E3FA56E3FF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FB8-460F-A236-E3FA56E3FFC0}"/>
              </c:ext>
            </c:extLst>
          </c:dPt>
          <c:dPt>
            <c:idx val="1"/>
            <c:bubble3D val="0"/>
            <c:extLst>
              <c:ext xmlns:c16="http://schemas.microsoft.com/office/drawing/2014/chart" uri="{C3380CC4-5D6E-409C-BE32-E72D297353CC}">
                <c16:uniqueId val="{0000000B-9FB8-460F-A236-E3FA56E3FFC0}"/>
              </c:ext>
            </c:extLst>
          </c:dPt>
          <c:dPt>
            <c:idx val="2"/>
            <c:bubble3D val="0"/>
            <c:extLst>
              <c:ext xmlns:c16="http://schemas.microsoft.com/office/drawing/2014/chart" uri="{C3380CC4-5D6E-409C-BE32-E72D297353CC}">
                <c16:uniqueId val="{0000000C-9FB8-460F-A236-E3FA56E3FFC0}"/>
              </c:ext>
            </c:extLst>
          </c:dPt>
          <c:dPt>
            <c:idx val="3"/>
            <c:bubble3D val="0"/>
            <c:extLst>
              <c:ext xmlns:c16="http://schemas.microsoft.com/office/drawing/2014/chart" uri="{C3380CC4-5D6E-409C-BE32-E72D297353CC}">
                <c16:uniqueId val="{0000000D-9FB8-460F-A236-E3FA56E3FFC0}"/>
              </c:ext>
            </c:extLst>
          </c:dPt>
          <c:dPt>
            <c:idx val="4"/>
            <c:bubble3D val="0"/>
            <c:extLst>
              <c:ext xmlns:c16="http://schemas.microsoft.com/office/drawing/2014/chart" uri="{C3380CC4-5D6E-409C-BE32-E72D297353CC}">
                <c16:uniqueId val="{0000000E-9FB8-460F-A236-E3FA56E3FFC0}"/>
              </c:ext>
            </c:extLst>
          </c:dPt>
          <c:dPt>
            <c:idx val="8"/>
            <c:bubble3D val="0"/>
            <c:extLst>
              <c:ext xmlns:c16="http://schemas.microsoft.com/office/drawing/2014/chart" uri="{C3380CC4-5D6E-409C-BE32-E72D297353CC}">
                <c16:uniqueId val="{0000000F-9FB8-460F-A236-E3FA56E3FFC0}"/>
              </c:ext>
            </c:extLst>
          </c:dPt>
          <c:dPt>
            <c:idx val="16"/>
            <c:bubble3D val="0"/>
            <c:extLst>
              <c:ext xmlns:c16="http://schemas.microsoft.com/office/drawing/2014/chart" uri="{C3380CC4-5D6E-409C-BE32-E72D297353CC}">
                <c16:uniqueId val="{00000010-9FB8-460F-A236-E3FA56E3FFC0}"/>
              </c:ext>
            </c:extLst>
          </c:dPt>
          <c:dPt>
            <c:idx val="24"/>
            <c:bubble3D val="0"/>
            <c:extLst>
              <c:ext xmlns:c16="http://schemas.microsoft.com/office/drawing/2014/chart" uri="{C3380CC4-5D6E-409C-BE32-E72D297353CC}">
                <c16:uniqueId val="{00000011-9FB8-460F-A236-E3FA56E3FFC0}"/>
              </c:ext>
            </c:extLst>
          </c:dPt>
          <c:dPt>
            <c:idx val="32"/>
            <c:bubble3D val="0"/>
            <c:extLst>
              <c:ext xmlns:c16="http://schemas.microsoft.com/office/drawing/2014/chart" uri="{C3380CC4-5D6E-409C-BE32-E72D297353CC}">
                <c16:uniqueId val="{00000012-9FB8-460F-A236-E3FA56E3FFC0}"/>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B8-460F-A236-E3FA56E3FFC0}"/>
                </c:ext>
              </c:extLst>
            </c:dLbl>
            <c:dLbl>
              <c:idx val="1"/>
              <c:delete val="1"/>
              <c:extLst>
                <c:ext xmlns:c15="http://schemas.microsoft.com/office/drawing/2012/chart" uri="{CE6537A1-D6FC-4f65-9D91-7224C49458BB}"/>
                <c:ext xmlns:c16="http://schemas.microsoft.com/office/drawing/2014/chart" uri="{C3380CC4-5D6E-409C-BE32-E72D297353CC}">
                  <c16:uniqueId val="{0000000B-9FB8-460F-A236-E3FA56E3FFC0}"/>
                </c:ext>
              </c:extLst>
            </c:dLbl>
            <c:dLbl>
              <c:idx val="2"/>
              <c:delete val="1"/>
              <c:extLst>
                <c:ext xmlns:c15="http://schemas.microsoft.com/office/drawing/2012/chart" uri="{CE6537A1-D6FC-4f65-9D91-7224C49458BB}"/>
                <c:ext xmlns:c16="http://schemas.microsoft.com/office/drawing/2014/chart" uri="{C3380CC4-5D6E-409C-BE32-E72D297353CC}">
                  <c16:uniqueId val="{0000000C-9FB8-460F-A236-E3FA56E3FFC0}"/>
                </c:ext>
              </c:extLst>
            </c:dLbl>
            <c:dLbl>
              <c:idx val="3"/>
              <c:delete val="1"/>
              <c:extLst>
                <c:ext xmlns:c15="http://schemas.microsoft.com/office/drawing/2012/chart" uri="{CE6537A1-D6FC-4f65-9D91-7224C49458BB}"/>
                <c:ext xmlns:c16="http://schemas.microsoft.com/office/drawing/2014/chart" uri="{C3380CC4-5D6E-409C-BE32-E72D297353CC}">
                  <c16:uniqueId val="{0000000D-9FB8-460F-A236-E3FA56E3FFC0}"/>
                </c:ext>
              </c:extLst>
            </c:dLbl>
            <c:dLbl>
              <c:idx val="4"/>
              <c:delete val="1"/>
              <c:extLst>
                <c:ext xmlns:c15="http://schemas.microsoft.com/office/drawing/2012/chart" uri="{CE6537A1-D6FC-4f65-9D91-7224C49458BB}"/>
                <c:ext xmlns:c16="http://schemas.microsoft.com/office/drawing/2014/chart" uri="{C3380CC4-5D6E-409C-BE32-E72D297353CC}">
                  <c16:uniqueId val="{0000000E-9FB8-460F-A236-E3FA56E3FFC0}"/>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B8-460F-A236-E3FA56E3FFC0}"/>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B8-460F-A236-E3FA56E3FFC0}"/>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B8-460F-A236-E3FA56E3FFC0}"/>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B8-460F-A236-E3FA56E3FFC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FB8-460F-A236-E3FA56E3FFC0}"/>
            </c:ext>
          </c:extLst>
        </c:ser>
        <c:dLbls>
          <c:showLegendKey val="0"/>
          <c:showVal val="1"/>
          <c:showCatName val="0"/>
          <c:showSerName val="0"/>
          <c:showPercent val="0"/>
          <c:showBubbleSize val="0"/>
        </c:dLbls>
        <c:axId val="3"/>
        <c:axId val="2"/>
      </c:scatterChart>
      <c:valAx>
        <c:axId val="3"/>
        <c:scaling>
          <c:orientation val="maxMin"/>
          <c:max val="63"/>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A3C-47B0-85C1-46A115E25E58}"/>
              </c:ext>
            </c:extLst>
          </c:dPt>
          <c:dPt>
            <c:idx val="1"/>
            <c:bubble3D val="0"/>
            <c:extLst>
              <c:ext xmlns:c16="http://schemas.microsoft.com/office/drawing/2014/chart" uri="{C3380CC4-5D6E-409C-BE32-E72D297353CC}">
                <c16:uniqueId val="{00000001-FA3C-47B0-85C1-46A115E25E58}"/>
              </c:ext>
            </c:extLst>
          </c:dPt>
          <c:dPt>
            <c:idx val="2"/>
            <c:bubble3D val="0"/>
            <c:extLst>
              <c:ext xmlns:c16="http://schemas.microsoft.com/office/drawing/2014/chart" uri="{C3380CC4-5D6E-409C-BE32-E72D297353CC}">
                <c16:uniqueId val="{00000002-FA3C-47B0-85C1-46A115E25E58}"/>
              </c:ext>
            </c:extLst>
          </c:dPt>
          <c:dPt>
            <c:idx val="3"/>
            <c:bubble3D val="0"/>
            <c:extLst>
              <c:ext xmlns:c16="http://schemas.microsoft.com/office/drawing/2014/chart" uri="{C3380CC4-5D6E-409C-BE32-E72D297353CC}">
                <c16:uniqueId val="{00000003-FA3C-47B0-85C1-46A115E25E58}"/>
              </c:ext>
            </c:extLst>
          </c:dPt>
          <c:dPt>
            <c:idx val="4"/>
            <c:bubble3D val="0"/>
            <c:extLst>
              <c:ext xmlns:c16="http://schemas.microsoft.com/office/drawing/2014/chart" uri="{C3380CC4-5D6E-409C-BE32-E72D297353CC}">
                <c16:uniqueId val="{00000004-FA3C-47B0-85C1-46A115E25E58}"/>
              </c:ext>
            </c:extLst>
          </c:dPt>
          <c:dPt>
            <c:idx val="8"/>
            <c:bubble3D val="0"/>
            <c:extLst>
              <c:ext xmlns:c16="http://schemas.microsoft.com/office/drawing/2014/chart" uri="{C3380CC4-5D6E-409C-BE32-E72D297353CC}">
                <c16:uniqueId val="{00000005-FA3C-47B0-85C1-46A115E25E58}"/>
              </c:ext>
            </c:extLst>
          </c:dPt>
          <c:dPt>
            <c:idx val="16"/>
            <c:bubble3D val="0"/>
            <c:extLst>
              <c:ext xmlns:c16="http://schemas.microsoft.com/office/drawing/2014/chart" uri="{C3380CC4-5D6E-409C-BE32-E72D297353CC}">
                <c16:uniqueId val="{00000006-FA3C-47B0-85C1-46A115E25E58}"/>
              </c:ext>
            </c:extLst>
          </c:dPt>
          <c:dPt>
            <c:idx val="24"/>
            <c:bubble3D val="0"/>
            <c:extLst>
              <c:ext xmlns:c16="http://schemas.microsoft.com/office/drawing/2014/chart" uri="{C3380CC4-5D6E-409C-BE32-E72D297353CC}">
                <c16:uniqueId val="{00000007-FA3C-47B0-85C1-46A115E25E58}"/>
              </c:ext>
            </c:extLst>
          </c:dPt>
          <c:dPt>
            <c:idx val="32"/>
            <c:bubble3D val="0"/>
            <c:extLst>
              <c:ext xmlns:c16="http://schemas.microsoft.com/office/drawing/2014/chart" uri="{C3380CC4-5D6E-409C-BE32-E72D297353CC}">
                <c16:uniqueId val="{00000008-FA3C-47B0-85C1-46A115E25E58}"/>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3C-47B0-85C1-46A115E25E5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C-47B0-85C1-46A115E25E5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3C-47B0-85C1-46A115E25E5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C-47B0-85C1-46A115E25E5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3C-47B0-85C1-46A115E25E58}"/>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3C-47B0-85C1-46A115E25E58}"/>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3C-47B0-85C1-46A115E25E58}"/>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3C-47B0-85C1-46A115E25E58}"/>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C-47B0-85C1-46A115E25E5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14.1</c:v>
                </c:pt>
                <c:pt idx="16">
                  <c:v>13.6</c:v>
                </c:pt>
                <c:pt idx="24">
                  <c:v>12.9</c:v>
                </c:pt>
                <c:pt idx="32">
                  <c:v>11.8</c:v>
                </c:pt>
              </c:numCache>
            </c:numRef>
          </c:xVal>
          <c:yVal>
            <c:numRef>
              <c:f>公会計指標分析・財政指標組合せ分析表!$BP$73:$DC$73</c:f>
              <c:numCache>
                <c:formatCode>#,##0.0;"▲ "#,##0.0</c:formatCode>
                <c:ptCount val="40"/>
                <c:pt idx="0">
                  <c:v>120.8</c:v>
                </c:pt>
                <c:pt idx="8">
                  <c:v>115.6</c:v>
                </c:pt>
                <c:pt idx="16">
                  <c:v>99.1</c:v>
                </c:pt>
                <c:pt idx="24">
                  <c:v>82</c:v>
                </c:pt>
                <c:pt idx="32">
                  <c:v>55.1</c:v>
                </c:pt>
              </c:numCache>
            </c:numRef>
          </c:yVal>
          <c:smooth val="0"/>
          <c:extLst>
            <c:ext xmlns:c16="http://schemas.microsoft.com/office/drawing/2014/chart" uri="{C3380CC4-5D6E-409C-BE32-E72D297353CC}">
              <c16:uniqueId val="{00000009-FA3C-47B0-85C1-46A115E25E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A3C-47B0-85C1-46A115E25E58}"/>
              </c:ext>
            </c:extLst>
          </c:dPt>
          <c:dPt>
            <c:idx val="1"/>
            <c:bubble3D val="0"/>
            <c:extLst>
              <c:ext xmlns:c16="http://schemas.microsoft.com/office/drawing/2014/chart" uri="{C3380CC4-5D6E-409C-BE32-E72D297353CC}">
                <c16:uniqueId val="{0000000B-FA3C-47B0-85C1-46A115E25E58}"/>
              </c:ext>
            </c:extLst>
          </c:dPt>
          <c:dPt>
            <c:idx val="2"/>
            <c:bubble3D val="0"/>
            <c:extLst>
              <c:ext xmlns:c16="http://schemas.microsoft.com/office/drawing/2014/chart" uri="{C3380CC4-5D6E-409C-BE32-E72D297353CC}">
                <c16:uniqueId val="{0000000C-FA3C-47B0-85C1-46A115E25E58}"/>
              </c:ext>
            </c:extLst>
          </c:dPt>
          <c:dPt>
            <c:idx val="3"/>
            <c:bubble3D val="0"/>
            <c:extLst>
              <c:ext xmlns:c16="http://schemas.microsoft.com/office/drawing/2014/chart" uri="{C3380CC4-5D6E-409C-BE32-E72D297353CC}">
                <c16:uniqueId val="{0000000D-FA3C-47B0-85C1-46A115E25E58}"/>
              </c:ext>
            </c:extLst>
          </c:dPt>
          <c:dPt>
            <c:idx val="4"/>
            <c:bubble3D val="0"/>
            <c:extLst>
              <c:ext xmlns:c16="http://schemas.microsoft.com/office/drawing/2014/chart" uri="{C3380CC4-5D6E-409C-BE32-E72D297353CC}">
                <c16:uniqueId val="{0000000E-FA3C-47B0-85C1-46A115E25E58}"/>
              </c:ext>
            </c:extLst>
          </c:dPt>
          <c:dPt>
            <c:idx val="8"/>
            <c:bubble3D val="0"/>
            <c:extLst>
              <c:ext xmlns:c16="http://schemas.microsoft.com/office/drawing/2014/chart" uri="{C3380CC4-5D6E-409C-BE32-E72D297353CC}">
                <c16:uniqueId val="{0000000F-FA3C-47B0-85C1-46A115E25E58}"/>
              </c:ext>
            </c:extLst>
          </c:dPt>
          <c:dPt>
            <c:idx val="16"/>
            <c:bubble3D val="0"/>
            <c:extLst>
              <c:ext xmlns:c16="http://schemas.microsoft.com/office/drawing/2014/chart" uri="{C3380CC4-5D6E-409C-BE32-E72D297353CC}">
                <c16:uniqueId val="{00000010-FA3C-47B0-85C1-46A115E25E58}"/>
              </c:ext>
            </c:extLst>
          </c:dPt>
          <c:dPt>
            <c:idx val="24"/>
            <c:bubble3D val="0"/>
            <c:extLst>
              <c:ext xmlns:c16="http://schemas.microsoft.com/office/drawing/2014/chart" uri="{C3380CC4-5D6E-409C-BE32-E72D297353CC}">
                <c16:uniqueId val="{00000011-FA3C-47B0-85C1-46A115E25E58}"/>
              </c:ext>
            </c:extLst>
          </c:dPt>
          <c:dPt>
            <c:idx val="32"/>
            <c:bubble3D val="0"/>
            <c:extLst>
              <c:ext xmlns:c16="http://schemas.microsoft.com/office/drawing/2014/chart" uri="{C3380CC4-5D6E-409C-BE32-E72D297353CC}">
                <c16:uniqueId val="{00000012-FA3C-47B0-85C1-46A115E25E58}"/>
              </c:ext>
            </c:extLst>
          </c:dPt>
          <c:dLbls>
            <c:dLbl>
              <c:idx val="0"/>
              <c:layout>
                <c:manualLayout>
                  <c:x val="-4.5160355153971272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3C-47B0-85C1-46A115E25E58}"/>
                </c:ext>
              </c:extLst>
            </c:dLbl>
            <c:dLbl>
              <c:idx val="1"/>
              <c:delete val="1"/>
              <c:extLst>
                <c:ext xmlns:c15="http://schemas.microsoft.com/office/drawing/2012/chart" uri="{CE6537A1-D6FC-4f65-9D91-7224C49458BB}"/>
                <c:ext xmlns:c16="http://schemas.microsoft.com/office/drawing/2014/chart" uri="{C3380CC4-5D6E-409C-BE32-E72D297353CC}">
                  <c16:uniqueId val="{0000000B-FA3C-47B0-85C1-46A115E25E58}"/>
                </c:ext>
              </c:extLst>
            </c:dLbl>
            <c:dLbl>
              <c:idx val="2"/>
              <c:delete val="1"/>
              <c:extLst>
                <c:ext xmlns:c15="http://schemas.microsoft.com/office/drawing/2012/chart" uri="{CE6537A1-D6FC-4f65-9D91-7224C49458BB}"/>
                <c:ext xmlns:c16="http://schemas.microsoft.com/office/drawing/2014/chart" uri="{C3380CC4-5D6E-409C-BE32-E72D297353CC}">
                  <c16:uniqueId val="{0000000C-FA3C-47B0-85C1-46A115E25E58}"/>
                </c:ext>
              </c:extLst>
            </c:dLbl>
            <c:dLbl>
              <c:idx val="3"/>
              <c:delete val="1"/>
              <c:extLst>
                <c:ext xmlns:c15="http://schemas.microsoft.com/office/drawing/2012/chart" uri="{CE6537A1-D6FC-4f65-9D91-7224C49458BB}"/>
                <c:ext xmlns:c16="http://schemas.microsoft.com/office/drawing/2014/chart" uri="{C3380CC4-5D6E-409C-BE32-E72D297353CC}">
                  <c16:uniqueId val="{0000000D-FA3C-47B0-85C1-46A115E25E58}"/>
                </c:ext>
              </c:extLst>
            </c:dLbl>
            <c:dLbl>
              <c:idx val="4"/>
              <c:delete val="1"/>
              <c:extLst>
                <c:ext xmlns:c15="http://schemas.microsoft.com/office/drawing/2012/chart" uri="{CE6537A1-D6FC-4f65-9D91-7224C49458BB}"/>
                <c:ext xmlns:c16="http://schemas.microsoft.com/office/drawing/2014/chart" uri="{C3380CC4-5D6E-409C-BE32-E72D297353CC}">
                  <c16:uniqueId val="{0000000E-FA3C-47B0-85C1-46A115E25E58}"/>
                </c:ext>
              </c:extLst>
            </c:dLbl>
            <c:dLbl>
              <c:idx val="8"/>
              <c:layout>
                <c:manualLayout>
                  <c:x val="-1.8235628084249993E-2"/>
                  <c:y val="-0.1010715066096676"/>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3C-47B0-85C1-46A115E25E58}"/>
                </c:ext>
              </c:extLst>
            </c:dLbl>
            <c:dLbl>
              <c:idx val="16"/>
              <c:layout>
                <c:manualLayout>
                  <c:x val="-3.1570342725075584E-2"/>
                  <c:y val="-3.516799357767309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3C-47B0-85C1-46A115E25E58}"/>
                </c:ext>
              </c:extLst>
            </c:dLbl>
            <c:dLbl>
              <c:idx val="24"/>
              <c:layout>
                <c:manualLayout>
                  <c:x val="-3.1570342725075584E-2"/>
                  <c:y val="-5.101009858847173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3C-47B0-85C1-46A115E25E58}"/>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3C-47B0-85C1-46A115E25E5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FA3C-47B0-85C1-46A115E25E58}"/>
            </c:ext>
          </c:extLst>
        </c:ser>
        <c:dLbls>
          <c:showLegendKey val="0"/>
          <c:showVal val="1"/>
          <c:showCatName val="0"/>
          <c:showSerName val="0"/>
          <c:showPercent val="0"/>
          <c:showBubbleSize val="0"/>
        </c:dLbls>
        <c:axId val="3"/>
        <c:axId val="2"/>
      </c:scatterChart>
      <c:valAx>
        <c:axId val="3"/>
        <c:scaling>
          <c:orientation val="maxMin"/>
          <c:max val="15"/>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274955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8955" y="7934325"/>
          <a:ext cx="416369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a:ea typeface="ＭＳ Ｐゴシック"/>
            </a:rPr>
            <a:t>　</a:t>
          </a:r>
          <a:r>
            <a:rPr kumimoji="1" lang="ja-JP" altLang="en-US" sz="1400">
              <a:solidFill>
                <a:sysClr val="windowText" lastClr="000000"/>
              </a:solidFill>
              <a:latin typeface="ＭＳ Ｐゴシック"/>
              <a:ea typeface="ＭＳ Ｐゴシック"/>
            </a:rPr>
            <a:t>多額の実質債務残高が懸案事項となるなか、公債費適正化対策として新規地方債発行額を償還元金の範囲内に抑えることにより、元利償還金の減少を図ってきており、ここ数年は概ね減少傾向となっている。</a:t>
          </a:r>
        </a:p>
        <a:p>
          <a:r>
            <a:rPr lang="ja-JP" altLang="en-US" sz="1400">
              <a:solidFill>
                <a:sysClr val="windowText" lastClr="000000"/>
              </a:solidFill>
              <a:latin typeface="ＭＳ Ｐゴシック"/>
              <a:ea typeface="ＭＳ Ｐゴシック"/>
            </a:rPr>
            <a:t>　しかしながら、防災食育センターなどの大型施設の建設事業も始まり、今後は公債費の増加も見込まれることから、有利な地方債を活用し、負担の軽減に努めるなど、投資的事業を計画的に実施していく必要がある。</a:t>
          </a:r>
          <a:endParaRPr kumimoji="1" lang="ja-JP" altLang="en-US" sz="1400">
            <a:solidFill>
              <a:srgbClr val="FF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対象外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1465" y="7572375"/>
          <a:ext cx="466788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335915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1790" y="7604125"/>
          <a:ext cx="242887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001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864870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119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7035"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a:solidFill>
                <a:sysClr val="windowText" lastClr="000000"/>
              </a:solidFill>
              <a:latin typeface="ＭＳ ゴシック"/>
              <a:ea typeface="ＭＳ ゴシック"/>
            </a:rPr>
            <a:t>　将来負担額のうち、一般会計等に係る地方債の現在高は、公債費適正化対策により残高減少に努めてきており、減少傾向にある。</a:t>
          </a:r>
        </a:p>
        <a:p>
          <a:r>
            <a:rPr kumimoji="1" lang="ja-JP" altLang="en-US" sz="1800">
              <a:solidFill>
                <a:sysClr val="windowText" lastClr="000000"/>
              </a:solidFill>
              <a:latin typeface="ＭＳ ゴシック"/>
              <a:ea typeface="ＭＳ ゴシック"/>
            </a:rPr>
            <a:t>　また、控除財源である充当可能財源は、基金積立を行った事による充当可能基金の増が影響し、将来負担比率の分子の減少に大きく寄与した。</a:t>
          </a:r>
        </a:p>
        <a:p>
          <a:r>
            <a:rPr kumimoji="1" lang="ja-JP" altLang="en-US" sz="1800">
              <a:solidFill>
                <a:sysClr val="windowText" lastClr="000000"/>
              </a:solidFill>
              <a:latin typeface="ＭＳ ゴシック"/>
              <a:ea typeface="ＭＳ ゴシック"/>
            </a:rPr>
            <a:t>　一定、将来負担比率に改善が見られたが、今後大型事業が控えており、引き続き健全な財政運営を行っていく。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京都府精華町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ysClr val="windowText" lastClr="000000"/>
              </a:solidFill>
              <a:effectLst/>
              <a:latin typeface="ＭＳ ゴシック"/>
              <a:ea typeface="ＭＳ ゴシック"/>
              <a:cs typeface="+mn-cs"/>
            </a:rPr>
            <a:t>（増減理由）</a:t>
          </a:r>
          <a:endParaRPr kumimoji="1" lang="en-US" altLang="ja-JP" sz="1600">
            <a:solidFill>
              <a:sysClr val="windowText" lastClr="000000"/>
            </a:solidFill>
            <a:effectLst/>
            <a:latin typeface="ＭＳ ゴシック"/>
            <a:ea typeface="ＭＳ ゴシック"/>
            <a:cs typeface="+mn-cs"/>
          </a:endParaRPr>
        </a:p>
        <a:p>
          <a:r>
            <a:rPr kumimoji="1" lang="ja-JP" altLang="en-US" sz="1600">
              <a:solidFill>
                <a:sysClr val="windowText" lastClr="000000"/>
              </a:solidFill>
              <a:effectLst/>
              <a:latin typeface="ＭＳ ゴシック"/>
              <a:ea typeface="ＭＳ ゴシック"/>
              <a:cs typeface="+mn-cs"/>
            </a:rPr>
            <a:t>令和３年度の基金残高は、2,401百万円となり前年度と比較して639百万円の増加となっているが、これは市街地開発に伴う開発関連寄附金の増加により、宅地開発事業に関する諸施設整備基金への積立額が増えたことや財政調整基金及び減債基金への積立てが主な要因となっている。</a:t>
          </a:r>
          <a:endParaRPr kumimoji="1" lang="en-US" altLang="ja-JP" sz="1600">
            <a:solidFill>
              <a:sysClr val="windowText" lastClr="000000"/>
            </a:solidFill>
            <a:effectLst/>
            <a:latin typeface="ＭＳ ゴシック"/>
            <a:ea typeface="ＭＳ ゴシック"/>
            <a:cs typeface="+mn-cs"/>
          </a:endParaRPr>
        </a:p>
        <a:p>
          <a:endParaRPr kumimoji="1" lang="en-US" altLang="ja-JP" sz="1600">
            <a:solidFill>
              <a:sysClr val="windowText" lastClr="000000"/>
            </a:solidFill>
            <a:effectLst/>
            <a:latin typeface="ＭＳ ゴシック"/>
            <a:ea typeface="ＭＳ ゴシック"/>
            <a:cs typeface="+mn-cs"/>
          </a:endParaRPr>
        </a:p>
        <a:p>
          <a:r>
            <a:rPr kumimoji="1" lang="ja-JP" altLang="en-US" sz="1600">
              <a:solidFill>
                <a:sysClr val="windowText" lastClr="000000"/>
              </a:solidFill>
              <a:effectLst/>
              <a:latin typeface="ＭＳ ゴシック"/>
              <a:ea typeface="ＭＳ ゴシック"/>
              <a:cs typeface="+mn-cs"/>
            </a:rPr>
            <a:t>（今後の方針）</a:t>
          </a:r>
          <a:endParaRPr kumimoji="1" lang="en-US" altLang="ja-JP" sz="1600">
            <a:solidFill>
              <a:sysClr val="windowText" lastClr="000000"/>
            </a:solidFill>
            <a:effectLst/>
            <a:latin typeface="ＭＳ ゴシック"/>
            <a:ea typeface="ＭＳ ゴシック"/>
            <a:cs typeface="+mn-cs"/>
          </a:endParaRPr>
        </a:p>
        <a:p>
          <a:r>
            <a:rPr kumimoji="1" lang="ja-JP" altLang="en-US" sz="1600">
              <a:solidFill>
                <a:sysClr val="windowText" lastClr="000000"/>
              </a:solidFill>
              <a:effectLst/>
              <a:latin typeface="ＭＳ ゴシック"/>
              <a:ea typeface="ＭＳ ゴシック"/>
              <a:cs typeface="+mn-cs"/>
            </a:rPr>
            <a:t>本町では町税収入における法人住民税のウエイトが比較的高く、企業の業績動向によっては財源不足が生じる可能性があり、その際は財政調整基金を取崩し財源調整を行うこととなるが、その財政調整基金残高は令和３年度末時点で約8億8千9百万円となり、決して安全水準と言えるだけの残高を確保しているとは言い難い状況にある。そのため、経費節減努力による経常経費の伸びの抑制や自主財源の確保など歳入歳出両面からの取組みにより、実質的赤字補てんとしての財政調整基金の取崩しを可能な限り抑制し、持続可能で安定的な財政基盤の確保が必要である。</a:t>
          </a:r>
          <a:endParaRPr kumimoji="1" lang="en-US" altLang="ja-JP" sz="16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（基金の使途）</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①宅地開発事業に関する諸施設整備基金</a:t>
          </a:r>
          <a:r>
            <a:rPr kumimoji="1" lang="en-US" altLang="ja-JP" sz="1600">
              <a:solidFill>
                <a:schemeClr val="tx1"/>
              </a:solidFill>
              <a:effectLst/>
              <a:latin typeface="ＭＳ ゴシック"/>
              <a:ea typeface="ＭＳ ゴシック"/>
              <a:cs typeface="+mn-cs"/>
            </a:rPr>
            <a:t>…</a:t>
          </a:r>
          <a:r>
            <a:rPr kumimoji="1" lang="ja-JP" altLang="en-US" sz="1600">
              <a:solidFill>
                <a:schemeClr val="tx1"/>
              </a:solidFill>
              <a:effectLst/>
              <a:latin typeface="ＭＳ ゴシック"/>
              <a:ea typeface="ＭＳ ゴシック"/>
              <a:cs typeface="+mn-cs"/>
            </a:rPr>
            <a:t>宅地開発事業に伴うし尿処理施設関係、消防水利施設等の関係、教育施設等の関係、集会所施設関係、ごみ処理施設関係、広報施設関係及びその他の関連する施設関係の諸施設を整備する資金を積み立てるため。　</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②学校建設基金</a:t>
          </a:r>
          <a:r>
            <a:rPr kumimoji="1" lang="en-US" altLang="ja-JP" sz="1600">
              <a:solidFill>
                <a:schemeClr val="tx1"/>
              </a:solidFill>
              <a:effectLst/>
              <a:latin typeface="ＭＳ ゴシック"/>
              <a:ea typeface="ＭＳ ゴシック"/>
              <a:cs typeface="+mn-cs"/>
            </a:rPr>
            <a:t>…</a:t>
          </a:r>
          <a:r>
            <a:rPr kumimoji="1" lang="ja-JP" altLang="en-US" sz="1600">
              <a:solidFill>
                <a:schemeClr val="tx1"/>
              </a:solidFill>
              <a:effectLst/>
              <a:latin typeface="ＭＳ ゴシック"/>
              <a:ea typeface="ＭＳ ゴシック"/>
              <a:cs typeface="+mn-cs"/>
            </a:rPr>
            <a:t>学校教育施設の建設、改修その他の整備の資金に充てるため。</a:t>
          </a:r>
          <a:endParaRPr kumimoji="1" lang="en-US" altLang="ja-JP" sz="1600">
            <a:solidFill>
              <a:srgbClr val="FF0000"/>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③振興特別基金</a:t>
          </a:r>
          <a:r>
            <a:rPr kumimoji="1" lang="en-US" altLang="ja-JP" sz="1600">
              <a:solidFill>
                <a:schemeClr val="tx1"/>
              </a:solidFill>
              <a:effectLst/>
              <a:latin typeface="ＭＳ ゴシック"/>
              <a:ea typeface="ＭＳ ゴシック"/>
              <a:cs typeface="+mn-cs"/>
            </a:rPr>
            <a:t>…</a:t>
          </a:r>
          <a:r>
            <a:rPr kumimoji="1" lang="ja-JP" altLang="en-US" sz="1600">
              <a:solidFill>
                <a:schemeClr val="tx1"/>
              </a:solidFill>
              <a:effectLst/>
              <a:latin typeface="ＭＳ ゴシック"/>
              <a:ea typeface="ＭＳ ゴシック"/>
              <a:cs typeface="+mn-cs"/>
            </a:rPr>
            <a:t>精華町の振興と発展を図るための特別事業を円滑かつ効率的に実施するため。</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④公共施設等総合管理基金</a:t>
          </a:r>
          <a:r>
            <a:rPr kumimoji="1" lang="en-US" altLang="ja-JP" sz="1600">
              <a:solidFill>
                <a:schemeClr val="tx1"/>
              </a:solidFill>
              <a:effectLst/>
              <a:latin typeface="ＭＳ ゴシック"/>
              <a:ea typeface="ＭＳ ゴシック"/>
              <a:cs typeface="+mn-cs"/>
            </a:rPr>
            <a:t>…公共施設、公用施設、本町が所有する建築物その他の工作物の維持保全、更新経費等の資金に充てるため。</a:t>
          </a:r>
        </a:p>
        <a:p>
          <a:r>
            <a:rPr kumimoji="1" lang="en-US" altLang="ja-JP" sz="1600">
              <a:solidFill>
                <a:schemeClr val="tx1"/>
              </a:solidFill>
              <a:effectLst/>
              <a:latin typeface="ＭＳ ゴシック"/>
              <a:ea typeface="ＭＳ ゴシック"/>
              <a:cs typeface="+mn-cs"/>
            </a:rPr>
            <a:t>⑤特定防衛施設周辺整備調整交付金事業基金…防衛施設周辺の生活環境の整備等に関する法律第9条第2項に規定する公共用の施設の整備又はその他の生活環境の改善若しくは開発の円滑な実施に寄与する事業を行うために要する経費に充てるため。</a:t>
          </a:r>
          <a:endParaRPr kumimoji="1" lang="en-US" altLang="ja-JP" sz="16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市街地開発に伴う開発関連寄附金の増収に伴い基金残高が増加している。</a:t>
          </a:r>
          <a:endParaRPr kumimoji="1" lang="en-US" altLang="ja-JP" sz="16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特定目的基金は、各基金設置目的に照らして対象事業ごとに必要額を確保するものであり、特段有利な財源等が無い限りは基金を取り崩して事業実施するため、事業実施に伴い当然、基金残高は減少するものである。</a:t>
          </a:r>
          <a:endParaRPr kumimoji="1" lang="en-US" altLang="ja-JP" sz="16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ysClr val="windowText" lastClr="000000"/>
              </a:solidFill>
              <a:effectLst/>
              <a:latin typeface="ＭＳ ゴシック"/>
              <a:ea typeface="ＭＳ ゴシック"/>
              <a:cs typeface="+mn-cs"/>
            </a:rPr>
            <a:t>（増減理由）</a:t>
          </a:r>
          <a:endParaRPr kumimoji="1" lang="en-US" altLang="ja-JP" sz="1600">
            <a:solidFill>
              <a:sysClr val="windowText" lastClr="000000"/>
            </a:solidFill>
            <a:effectLst/>
            <a:latin typeface="ＭＳ ゴシック"/>
            <a:ea typeface="ＭＳ ゴシック"/>
            <a:cs typeface="+mn-cs"/>
          </a:endParaRPr>
        </a:p>
        <a:p>
          <a:r>
            <a:rPr kumimoji="1" lang="ja-JP" altLang="en-US" sz="1600">
              <a:solidFill>
                <a:sysClr val="windowText" lastClr="000000"/>
              </a:solidFill>
              <a:effectLst/>
              <a:latin typeface="ＭＳ ゴシック"/>
              <a:ea typeface="ＭＳ ゴシック"/>
              <a:cs typeface="+mn-cs"/>
            </a:rPr>
            <a:t>普通交付税及び臨時財政対策債の増加に伴い、収支が良化したため、約2億円の財政調整基金の積立てを行ったことから基金残高は増加した。</a:t>
          </a:r>
          <a:endParaRPr kumimoji="1" lang="en-US" altLang="ja-JP" sz="1600">
            <a:solidFill>
              <a:sysClr val="windowText" lastClr="000000"/>
            </a:solidFill>
            <a:effectLst/>
            <a:latin typeface="ＭＳ ゴシック"/>
            <a:ea typeface="ＭＳ ゴシック"/>
            <a:cs typeface="+mn-cs"/>
          </a:endParaRPr>
        </a:p>
        <a:p>
          <a:endParaRPr kumimoji="1" lang="en-US" altLang="ja-JP" sz="1600">
            <a:solidFill>
              <a:sysClr val="windowText" lastClr="000000"/>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財政調整基金残高の適正な水準については、特に公表されているものではないが、景気動向の影響を受けやすい法人住民税の減収幅を補うだけの基金残高は、最低限確保しておく必要がある。他自治体では、標準財政規模の</a:t>
          </a:r>
          <a:r>
            <a:rPr kumimoji="1" lang="en-US" altLang="ja-JP" sz="1600">
              <a:solidFill>
                <a:schemeClr val="tx1"/>
              </a:solidFill>
              <a:effectLst/>
              <a:latin typeface="ＭＳ ゴシック"/>
              <a:ea typeface="ＭＳ ゴシック"/>
              <a:cs typeface="+mn-cs"/>
            </a:rPr>
            <a:t>20</a:t>
          </a:r>
          <a:r>
            <a:rPr kumimoji="1" lang="ja-JP" altLang="en-US" sz="1600">
              <a:solidFill>
                <a:schemeClr val="tx1"/>
              </a:solidFill>
              <a:effectLst/>
              <a:latin typeface="ＭＳ ゴシック"/>
              <a:ea typeface="ＭＳ ゴシック"/>
              <a:cs typeface="+mn-cs"/>
            </a:rPr>
            <a:t>％程度の基金残高を確保しておいた方がよいという見解もあり、本町に照らすと、標準財政規模が約</a:t>
          </a:r>
          <a:r>
            <a:rPr kumimoji="1" lang="en-US" altLang="ja-JP" sz="1600">
              <a:solidFill>
                <a:schemeClr val="tx1"/>
              </a:solidFill>
              <a:effectLst/>
              <a:latin typeface="ＭＳ ゴシック"/>
              <a:ea typeface="ＭＳ ゴシック"/>
              <a:cs typeface="+mn-cs"/>
            </a:rPr>
            <a:t>88</a:t>
          </a:r>
          <a:r>
            <a:rPr kumimoji="1" lang="ja-JP" altLang="en-US" sz="1600">
              <a:solidFill>
                <a:schemeClr val="tx1"/>
              </a:solidFill>
              <a:effectLst/>
              <a:latin typeface="ＭＳ ゴシック"/>
              <a:ea typeface="ＭＳ ゴシック"/>
              <a:cs typeface="+mn-cs"/>
            </a:rPr>
            <a:t>億円であるため、17億円程度の基金残高を確保するよう努</a:t>
          </a:r>
          <a:r>
            <a:rPr kumimoji="1" lang="ja-JP" altLang="en-US" sz="1600">
              <a:solidFill>
                <a:schemeClr val="dk1"/>
              </a:solidFill>
              <a:effectLst/>
              <a:latin typeface="ＭＳ ゴシック"/>
              <a:ea typeface="ＭＳ ゴシック"/>
              <a:cs typeface="+mn-cs"/>
            </a:rPr>
            <a:t>める。</a:t>
          </a:r>
          <a:endParaRPr kumimoji="1" lang="en-US" altLang="ja-JP" sz="16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平成</a:t>
          </a:r>
          <a:r>
            <a:rPr kumimoji="1" lang="en-US" altLang="ja-JP" sz="1600">
              <a:solidFill>
                <a:schemeClr val="tx1"/>
              </a:solidFill>
              <a:effectLst/>
              <a:latin typeface="ＭＳ ゴシック"/>
              <a:ea typeface="ＭＳ ゴシック"/>
              <a:cs typeface="+mn-cs"/>
            </a:rPr>
            <a:t>27</a:t>
          </a:r>
          <a:r>
            <a:rPr kumimoji="1" lang="ja-JP" altLang="en-US" sz="1600">
              <a:solidFill>
                <a:schemeClr val="tx1"/>
              </a:solidFill>
              <a:effectLst/>
              <a:latin typeface="ＭＳ ゴシック"/>
              <a:ea typeface="ＭＳ ゴシック"/>
              <a:cs typeface="+mn-cs"/>
            </a:rPr>
            <a:t>年度から令和2年度は増資積立や取崩しは行っておらず、基金預け入れの運用利子の積立のみを行っていたが、</a:t>
          </a:r>
          <a:r>
            <a:rPr kumimoji="1" lang="ja-JP" altLang="en-US" sz="1600">
              <a:solidFill>
                <a:schemeClr val="dk1"/>
              </a:solidFill>
              <a:effectLst/>
              <a:latin typeface="ＭＳ ゴシック"/>
              <a:ea typeface="ＭＳ ゴシック"/>
              <a:cs typeface="+mn-cs"/>
            </a:rPr>
            <a:t>令和3年度普通交付税の「臨時財政対策債償還基金費」見合い額の積立を行ったため基金残高は増加となった。</a:t>
          </a:r>
          <a:endParaRPr kumimoji="1" lang="en-US" altLang="ja-JP" sz="16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lang="ja-JP" altLang="en-US" sz="1600">
              <a:solidFill>
                <a:schemeClr val="tx1"/>
              </a:solidFill>
              <a:latin typeface="ＭＳ ゴシック"/>
              <a:ea typeface="ＭＳ ゴシック"/>
            </a:rPr>
            <a:t>防災食育センターなどの大型施設整備に係る起債償還が近い将来始まり、公債費の増加が見込まれることから、財政の健全な運営を図るため、町債の償還及び町債の適正な管理に必要な財源を確保しておく必要がある。</a:t>
          </a:r>
          <a:endParaRPr kumimoji="1" lang="en-US" altLang="ja-JP" sz="16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72CB4208-2C5C-4B4B-95FC-78C829092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77692D83-264C-4B5C-B76D-1EC8A7875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D4633BF0-DF65-4251-BE65-264A4573DAAF}"/>
            </a:ext>
          </a:extLst>
        </xdr:cNvPr>
        <xdr:cNvSpPr/>
      </xdr:nvSpPr>
      <xdr:spPr>
        <a:xfrm>
          <a:off x="359410" y="60325"/>
          <a:ext cx="11391265" cy="269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D1CA45C7-35D9-45DE-8D39-0EF85A44241D}"/>
            </a:ext>
          </a:extLst>
        </xdr:cNvPr>
        <xdr:cNvSpPr/>
      </xdr:nvSpPr>
      <xdr:spPr>
        <a:xfrm>
          <a:off x="15346680" y="170180"/>
          <a:ext cx="355155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64DF14D2-6104-4FAB-B72A-2CB575E8872D}"/>
            </a:ext>
          </a:extLst>
        </xdr:cNvPr>
        <xdr:cNvSpPr/>
      </xdr:nvSpPr>
      <xdr:spPr>
        <a:xfrm>
          <a:off x="15351125" y="173355"/>
          <a:ext cx="3524250"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382699D1-8765-4764-B7EC-5845D3EDB36C}"/>
            </a:ext>
          </a:extLst>
        </xdr:cNvPr>
        <xdr:cNvSpPr/>
      </xdr:nvSpPr>
      <xdr:spPr>
        <a:xfrm>
          <a:off x="15372715" y="168275"/>
          <a:ext cx="3470910" cy="1447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B09D92F9-DA92-42C0-9CA9-F6DADA16DE65}"/>
            </a:ext>
          </a:extLst>
        </xdr:cNvPr>
        <xdr:cNvSpPr/>
      </xdr:nvSpPr>
      <xdr:spPr>
        <a:xfrm>
          <a:off x="12817475" y="170180"/>
          <a:ext cx="239204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7A9C57ED-CF0C-4FEB-A3D9-7465DA1FD745}"/>
            </a:ext>
          </a:extLst>
        </xdr:cNvPr>
        <xdr:cNvSpPr/>
      </xdr:nvSpPr>
      <xdr:spPr>
        <a:xfrm>
          <a:off x="12839065" y="173355"/>
          <a:ext cx="2355215"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33BC704-D9E9-4D7D-B0B2-19E692764437}"/>
            </a:ext>
          </a:extLst>
        </xdr:cNvPr>
        <xdr:cNvSpPr/>
      </xdr:nvSpPr>
      <xdr:spPr>
        <a:xfrm>
          <a:off x="12870180" y="168275"/>
          <a:ext cx="2313305" cy="1612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0CC6F6-A2FA-4B6A-AB18-8380DC5CD8A6}"/>
            </a:ext>
          </a:extLst>
        </xdr:cNvPr>
        <xdr:cNvSpPr/>
      </xdr:nvSpPr>
      <xdr:spPr>
        <a:xfrm>
          <a:off x="440690" y="361950"/>
          <a:ext cx="9081135" cy="1626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28E77BC-A225-4B92-A18C-DA3AAB3FF907}"/>
            </a:ext>
          </a:extLst>
        </xdr:cNvPr>
        <xdr:cNvSpPr/>
      </xdr:nvSpPr>
      <xdr:spPr>
        <a:xfrm>
          <a:off x="563880" y="401320"/>
          <a:ext cx="1242695"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7D9075-F16E-4B5B-AA33-F44DFBE94996}"/>
            </a:ext>
          </a:extLst>
        </xdr:cNvPr>
        <xdr:cNvSpPr/>
      </xdr:nvSpPr>
      <xdr:spPr>
        <a:xfrm>
          <a:off x="1764030" y="401320"/>
          <a:ext cx="120015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7D09FE4-0C4E-4AF3-A768-E8E4939DA932}"/>
            </a:ext>
          </a:extLst>
        </xdr:cNvPr>
        <xdr:cNvSpPr/>
      </xdr:nvSpPr>
      <xdr:spPr>
        <a:xfrm>
          <a:off x="2964180" y="401320"/>
          <a:ext cx="137160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D23EC93-9785-4406-A8D1-8A93971BAB01}"/>
            </a:ext>
          </a:extLst>
        </xdr:cNvPr>
        <xdr:cNvSpPr/>
      </xdr:nvSpPr>
      <xdr:spPr>
        <a:xfrm>
          <a:off x="4335780" y="416560"/>
          <a:ext cx="1816735"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07F678F-6802-41AE-BB36-B5B3F3586529}"/>
            </a:ext>
          </a:extLst>
        </xdr:cNvPr>
        <xdr:cNvSpPr/>
      </xdr:nvSpPr>
      <xdr:spPr>
        <a:xfrm>
          <a:off x="6152515" y="416560"/>
          <a:ext cx="114046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33B01EB-1832-42B1-BDFF-7F5B0E8D76E9}"/>
            </a:ext>
          </a:extLst>
        </xdr:cNvPr>
        <xdr:cNvSpPr/>
      </xdr:nvSpPr>
      <xdr:spPr>
        <a:xfrm>
          <a:off x="7352665" y="431165"/>
          <a:ext cx="583565" cy="788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389D52B-7277-4F1B-97FE-ED52A2FF3A3A}"/>
            </a:ext>
          </a:extLst>
        </xdr:cNvPr>
        <xdr:cNvSpPr/>
      </xdr:nvSpPr>
      <xdr:spPr>
        <a:xfrm>
          <a:off x="4335780" y="1040130"/>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4380DD7-C79A-4D24-ACE3-9D08DC57AF21}"/>
            </a:ext>
          </a:extLst>
        </xdr:cNvPr>
        <xdr:cNvSpPr/>
      </xdr:nvSpPr>
      <xdr:spPr>
        <a:xfrm>
          <a:off x="6221730" y="1040130"/>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89ED9E1-8E77-47E0-9778-B6B524A7C3DB}"/>
            </a:ext>
          </a:extLst>
        </xdr:cNvPr>
        <xdr:cNvSpPr/>
      </xdr:nvSpPr>
      <xdr:spPr>
        <a:xfrm>
          <a:off x="9979025" y="361950"/>
          <a:ext cx="137160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CE5C60-F4D3-48FC-B17F-FC846BF597F4}"/>
            </a:ext>
          </a:extLst>
        </xdr:cNvPr>
        <xdr:cNvSpPr/>
      </xdr:nvSpPr>
      <xdr:spPr>
        <a:xfrm>
          <a:off x="10208895" y="431165"/>
          <a:ext cx="1200150" cy="102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DBA5BE-F282-4651-90BB-489548E4390C}"/>
            </a:ext>
          </a:extLst>
        </xdr:cNvPr>
        <xdr:cNvSpPr/>
      </xdr:nvSpPr>
      <xdr:spPr>
        <a:xfrm>
          <a:off x="10208895" y="541655"/>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EBF935-1B67-4B4A-A9BF-8FA62C12B7D7}"/>
            </a:ext>
          </a:extLst>
        </xdr:cNvPr>
        <xdr:cNvSpPr/>
      </xdr:nvSpPr>
      <xdr:spPr>
        <a:xfrm>
          <a:off x="10208895" y="884555"/>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99B38D4F-E374-4B1B-B317-F6650E9AEC20}"/>
            </a:ext>
          </a:extLst>
        </xdr:cNvPr>
        <xdr:cNvCxnSpPr/>
      </xdr:nvCxnSpPr>
      <xdr:spPr>
        <a:xfrm flipH="1">
          <a:off x="10042525" y="51435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9F20FDB6-EB0E-491F-BF50-40E99D581C03}"/>
            </a:ext>
          </a:extLst>
        </xdr:cNvPr>
        <xdr:cNvSpPr/>
      </xdr:nvSpPr>
      <xdr:spPr>
        <a:xfrm>
          <a:off x="10092690" y="476250"/>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D7486E3-738C-4B0F-A6ED-8F50068DF44A}"/>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1EFBD8-E5CD-41D9-982C-9002B717D5AD}"/>
            </a:ext>
          </a:extLst>
        </xdr:cNvPr>
        <xdr:cNvCxnSpPr/>
      </xdr:nvCxnSpPr>
      <xdr:spPr>
        <a:xfrm>
          <a:off x="10137140" y="884555"/>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A58853D3-A1BB-4D61-ACFC-0D1B4683543A}"/>
            </a:ext>
          </a:extLst>
        </xdr:cNvPr>
        <xdr:cNvCxnSpPr/>
      </xdr:nvCxnSpPr>
      <xdr:spPr>
        <a:xfrm>
          <a:off x="10057765" y="88455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F0CA59-68AD-475B-823B-2B9B6DF3AAB9}"/>
            </a:ext>
          </a:extLst>
        </xdr:cNvPr>
        <xdr:cNvCxnSpPr/>
      </xdr:nvCxnSpPr>
      <xdr:spPr>
        <a:xfrm flipV="1">
          <a:off x="10137140" y="11201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7A9A1B8-07CC-4698-A422-DA9D6F814CBB}"/>
            </a:ext>
          </a:extLst>
        </xdr:cNvPr>
        <xdr:cNvCxnSpPr/>
      </xdr:nvCxnSpPr>
      <xdr:spPr>
        <a:xfrm>
          <a:off x="10057765" y="126492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27FBF12-FD4C-47C3-A91F-EFD094F86AAB}"/>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48F0EEE1-91B5-4F00-8F28-C82D33AC835A}"/>
            </a:ext>
          </a:extLst>
        </xdr:cNvPr>
        <xdr:cNvSpPr txBox="1"/>
      </xdr:nvSpPr>
      <xdr:spPr>
        <a:xfrm>
          <a:off x="419100" y="23317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5CD174FD-FBA7-4A7D-A6DC-42E369838126}"/>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AE7815C4-C5AD-4BC6-A033-AF901DA683F9}"/>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a:extLst>
            <a:ext uri="{FF2B5EF4-FFF2-40B4-BE49-F238E27FC236}">
              <a16:creationId xmlns:a16="http://schemas.microsoft.com/office/drawing/2014/main" id="{6054341D-878A-4099-B1AC-B5A42DBF7D38}"/>
            </a:ext>
          </a:extLst>
        </xdr:cNvPr>
        <xdr:cNvSpPr txBox="1"/>
      </xdr:nvSpPr>
      <xdr:spPr>
        <a:xfrm>
          <a:off x="419100" y="305625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FEAF86D9-683B-4CF0-A31E-E6FCC4A182B7}"/>
            </a:ext>
          </a:extLst>
        </xdr:cNvPr>
        <xdr:cNvSpPr/>
      </xdr:nvSpPr>
      <xdr:spPr>
        <a:xfrm>
          <a:off x="1142365" y="3578225"/>
          <a:ext cx="3826510"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912B7DEF-7C81-4C29-B5CF-732C3E825ECA}"/>
            </a:ext>
          </a:extLst>
        </xdr:cNvPr>
        <xdr:cNvSpPr/>
      </xdr:nvSpPr>
      <xdr:spPr>
        <a:xfrm>
          <a:off x="1809115" y="3855085"/>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4F85BFBA-0BF2-40C3-9118-DA51619F4610}"/>
            </a:ext>
          </a:extLst>
        </xdr:cNvPr>
        <xdr:cNvSpPr/>
      </xdr:nvSpPr>
      <xdr:spPr>
        <a:xfrm>
          <a:off x="3453765" y="3834765"/>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5478E6B-D08A-4878-A5C7-8BC9277E0C36}"/>
            </a:ext>
          </a:extLst>
        </xdr:cNvPr>
        <xdr:cNvSpPr/>
      </xdr:nvSpPr>
      <xdr:spPr>
        <a:xfrm>
          <a:off x="49142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A732A39-E025-4BA1-8D41-1792A809DA62}"/>
            </a:ext>
          </a:extLst>
        </xdr:cNvPr>
        <xdr:cNvSpPr/>
      </xdr:nvSpPr>
      <xdr:spPr>
        <a:xfrm>
          <a:off x="49142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92696CC-F1EB-4C30-BAE7-E39C719E128F}"/>
            </a:ext>
          </a:extLst>
        </xdr:cNvPr>
        <xdr:cNvSpPr/>
      </xdr:nvSpPr>
      <xdr:spPr>
        <a:xfrm>
          <a:off x="62858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023659B-932B-4323-A2D6-7B7CB501ADC0}"/>
            </a:ext>
          </a:extLst>
        </xdr:cNvPr>
        <xdr:cNvSpPr/>
      </xdr:nvSpPr>
      <xdr:spPr>
        <a:xfrm>
          <a:off x="62858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195CAEB-A163-435A-ADEF-C5DB2045D908}"/>
            </a:ext>
          </a:extLst>
        </xdr:cNvPr>
        <xdr:cNvSpPr/>
      </xdr:nvSpPr>
      <xdr:spPr>
        <a:xfrm>
          <a:off x="77882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FD1410A-6FEF-498A-9259-E6EEB0D29403}"/>
            </a:ext>
          </a:extLst>
        </xdr:cNvPr>
        <xdr:cNvSpPr/>
      </xdr:nvSpPr>
      <xdr:spPr>
        <a:xfrm>
          <a:off x="77882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8288117-8CF6-4CE8-BDF9-1F5CDA6190D3}"/>
            </a:ext>
          </a:extLst>
        </xdr:cNvPr>
        <xdr:cNvSpPr/>
      </xdr:nvSpPr>
      <xdr:spPr>
        <a:xfrm>
          <a:off x="1142365" y="4179570"/>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0E400B3-DBCC-4BE1-89EF-979A6D207E3A}"/>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B07808A-E994-4FA5-84FA-414CCD669225}"/>
            </a:ext>
          </a:extLst>
        </xdr:cNvPr>
        <xdr:cNvSpPr/>
      </xdr:nvSpPr>
      <xdr:spPr>
        <a:xfrm>
          <a:off x="5216525"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C75FC13-8AB9-4C54-989E-C4BA68850C89}"/>
            </a:ext>
          </a:extLst>
        </xdr:cNvPr>
        <xdr:cNvSpPr txBox="1"/>
      </xdr:nvSpPr>
      <xdr:spPr>
        <a:xfrm>
          <a:off x="5273675" y="4477385"/>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本町は、関西文化学術研究都市の中心地として平成初期に急速な都市建設を進めてきたという特性があるため、類似団体と比較すると有形固定資産減価償却率は低い。</a:t>
          </a:r>
          <a:endParaRPr lang="ja-JP" altLang="ja-JP">
            <a:effectLst/>
            <a:latin typeface="ＭＳ Ｐゴシック"/>
            <a:ea typeface="ＭＳ Ｐゴシック"/>
          </a:endParaRPr>
        </a:p>
        <a:p>
          <a:r>
            <a:rPr kumimoji="1" lang="en-US" altLang="ja-JP" sz="1100" baseline="0">
              <a:solidFill>
                <a:schemeClr val="dk1"/>
              </a:solidFill>
              <a:effectLst/>
              <a:latin typeface="ＭＳ Ｐゴシック"/>
              <a:ea typeface="ＭＳ Ｐゴシック"/>
              <a:cs typeface="+mn-cs"/>
            </a:rPr>
            <a:t> </a:t>
          </a:r>
          <a:r>
            <a:rPr kumimoji="1" lang="ja-JP" altLang="ja-JP" sz="1100" baseline="0">
              <a:solidFill>
                <a:schemeClr val="dk1"/>
              </a:solidFill>
              <a:effectLst/>
              <a:latin typeface="ＭＳ Ｐゴシック"/>
              <a:ea typeface="ＭＳ Ｐゴシック"/>
              <a:cs typeface="+mn-cs"/>
            </a:rPr>
            <a:t>ただし、固定資産台帳の整備において、建物と附属設備を可能な限り分けて計上したことにより、</a:t>
          </a:r>
          <a:r>
            <a:rPr kumimoji="1" lang="ja-JP" altLang="ja-JP" sz="1100">
              <a:solidFill>
                <a:schemeClr val="dk1"/>
              </a:solidFill>
              <a:effectLst/>
              <a:latin typeface="ＭＳ Ｐゴシック"/>
              <a:ea typeface="ＭＳ Ｐゴシック"/>
              <a:cs typeface="+mn-cs"/>
            </a:rPr>
            <a:t>建物一体評価による有形固定資産減価償却率を算出した場合と比べて、比率が高くなる。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F41D16E4-E180-4EEB-8CFC-09F884CBB061}"/>
            </a:ext>
          </a:extLst>
        </xdr:cNvPr>
        <xdr:cNvSpPr txBox="1"/>
      </xdr:nvSpPr>
      <xdr:spPr>
        <a:xfrm>
          <a:off x="112331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A0914FF-456D-4693-BA31-D629C5AC7497}"/>
            </a:ext>
          </a:extLst>
        </xdr:cNvPr>
        <xdr:cNvCxnSpPr/>
      </xdr:nvCxnSpPr>
      <xdr:spPr>
        <a:xfrm>
          <a:off x="1142365" y="63442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a:extLst>
            <a:ext uri="{FF2B5EF4-FFF2-40B4-BE49-F238E27FC236}">
              <a16:creationId xmlns:a16="http://schemas.microsoft.com/office/drawing/2014/main" id="{95F5BB8E-7D7C-4EC1-8263-32AF3F536249}"/>
            </a:ext>
          </a:extLst>
        </xdr:cNvPr>
        <xdr:cNvSpPr txBox="1"/>
      </xdr:nvSpPr>
      <xdr:spPr>
        <a:xfrm>
          <a:off x="730885" y="624713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AC4D1EE6-E44F-4651-8623-2DFE618BE820}"/>
            </a:ext>
          </a:extLst>
        </xdr:cNvPr>
        <xdr:cNvCxnSpPr/>
      </xdr:nvCxnSpPr>
      <xdr:spPr>
        <a:xfrm>
          <a:off x="1142365" y="60299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3" name="テキスト ボックス 52">
          <a:extLst>
            <a:ext uri="{FF2B5EF4-FFF2-40B4-BE49-F238E27FC236}">
              <a16:creationId xmlns:a16="http://schemas.microsoft.com/office/drawing/2014/main" id="{DC0029AC-A7BE-47A5-B5B8-E6F73A286D2C}"/>
            </a:ext>
          </a:extLst>
        </xdr:cNvPr>
        <xdr:cNvSpPr txBox="1"/>
      </xdr:nvSpPr>
      <xdr:spPr>
        <a:xfrm>
          <a:off x="784225" y="59366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EAA6DBF-8C79-4907-8CB3-F8B068D1EDE1}"/>
            </a:ext>
          </a:extLst>
        </xdr:cNvPr>
        <xdr:cNvCxnSpPr/>
      </xdr:nvCxnSpPr>
      <xdr:spPr>
        <a:xfrm>
          <a:off x="1142365" y="57219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5" name="テキスト ボックス 54">
          <a:extLst>
            <a:ext uri="{FF2B5EF4-FFF2-40B4-BE49-F238E27FC236}">
              <a16:creationId xmlns:a16="http://schemas.microsoft.com/office/drawing/2014/main" id="{B8570B7D-3245-4B07-AE5B-C2D6D8478F29}"/>
            </a:ext>
          </a:extLst>
        </xdr:cNvPr>
        <xdr:cNvSpPr txBox="1"/>
      </xdr:nvSpPr>
      <xdr:spPr>
        <a:xfrm>
          <a:off x="784225" y="562800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3C94E223-6DDE-4B79-9D36-942F025FC16D}"/>
            </a:ext>
          </a:extLst>
        </xdr:cNvPr>
        <xdr:cNvCxnSpPr/>
      </xdr:nvCxnSpPr>
      <xdr:spPr>
        <a:xfrm>
          <a:off x="1142365" y="54114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7" name="テキスト ボックス 56">
          <a:extLst>
            <a:ext uri="{FF2B5EF4-FFF2-40B4-BE49-F238E27FC236}">
              <a16:creationId xmlns:a16="http://schemas.microsoft.com/office/drawing/2014/main" id="{F12166D6-D574-452B-B60E-B2CB0FA78981}"/>
            </a:ext>
          </a:extLst>
        </xdr:cNvPr>
        <xdr:cNvSpPr txBox="1"/>
      </xdr:nvSpPr>
      <xdr:spPr>
        <a:xfrm>
          <a:off x="784225" y="532320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A65F0B6F-8B57-4967-9758-D925DDB8984D}"/>
            </a:ext>
          </a:extLst>
        </xdr:cNvPr>
        <xdr:cNvCxnSpPr/>
      </xdr:nvCxnSpPr>
      <xdr:spPr>
        <a:xfrm>
          <a:off x="1142365" y="51028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59" name="テキスト ボックス 58">
          <a:extLst>
            <a:ext uri="{FF2B5EF4-FFF2-40B4-BE49-F238E27FC236}">
              <a16:creationId xmlns:a16="http://schemas.microsoft.com/office/drawing/2014/main" id="{61A7F1BA-27D2-45E0-A95B-2AFA2B519FE3}"/>
            </a:ext>
          </a:extLst>
        </xdr:cNvPr>
        <xdr:cNvSpPr txBox="1"/>
      </xdr:nvSpPr>
      <xdr:spPr>
        <a:xfrm>
          <a:off x="784225" y="501269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9AEDDE8D-3009-4B3A-84A7-26DCAFBDB20F}"/>
            </a:ext>
          </a:extLst>
        </xdr:cNvPr>
        <xdr:cNvCxnSpPr/>
      </xdr:nvCxnSpPr>
      <xdr:spPr>
        <a:xfrm>
          <a:off x="1142365" y="48018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1" name="テキスト ボックス 60">
          <a:extLst>
            <a:ext uri="{FF2B5EF4-FFF2-40B4-BE49-F238E27FC236}">
              <a16:creationId xmlns:a16="http://schemas.microsoft.com/office/drawing/2014/main" id="{A7E55BEE-1B9F-40D7-8462-6BFE4FFF5131}"/>
            </a:ext>
          </a:extLst>
        </xdr:cNvPr>
        <xdr:cNvSpPr txBox="1"/>
      </xdr:nvSpPr>
      <xdr:spPr>
        <a:xfrm>
          <a:off x="784225" y="47047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A4ADF1E0-E89D-4EBE-9F38-6EA06B9AFF81}"/>
            </a:ext>
          </a:extLst>
        </xdr:cNvPr>
        <xdr:cNvCxnSpPr/>
      </xdr:nvCxnSpPr>
      <xdr:spPr>
        <a:xfrm>
          <a:off x="1142365" y="448818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3" name="テキスト ボックス 62">
          <a:extLst>
            <a:ext uri="{FF2B5EF4-FFF2-40B4-BE49-F238E27FC236}">
              <a16:creationId xmlns:a16="http://schemas.microsoft.com/office/drawing/2014/main" id="{C1DBC6CF-3C10-401C-B5D5-A952F906127E}"/>
            </a:ext>
          </a:extLst>
        </xdr:cNvPr>
        <xdr:cNvSpPr txBox="1"/>
      </xdr:nvSpPr>
      <xdr:spPr>
        <a:xfrm>
          <a:off x="784225" y="439420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FD8552B-1A6B-4D72-B953-BDD69BFFB4FA}"/>
            </a:ext>
          </a:extLst>
        </xdr:cNvPr>
        <xdr:cNvCxnSpPr/>
      </xdr:nvCxnSpPr>
      <xdr:spPr>
        <a:xfrm>
          <a:off x="1142365" y="41795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5" name="テキスト ボックス 64">
          <a:extLst>
            <a:ext uri="{FF2B5EF4-FFF2-40B4-BE49-F238E27FC236}">
              <a16:creationId xmlns:a16="http://schemas.microsoft.com/office/drawing/2014/main" id="{E7249CE4-1F14-4B4A-B2C6-881B5ADE74F7}"/>
            </a:ext>
          </a:extLst>
        </xdr:cNvPr>
        <xdr:cNvSpPr txBox="1"/>
      </xdr:nvSpPr>
      <xdr:spPr>
        <a:xfrm>
          <a:off x="784225" y="408559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28A9458-1122-422E-931B-8BC842CEE7C9}"/>
            </a:ext>
          </a:extLst>
        </xdr:cNvPr>
        <xdr:cNvSpPr/>
      </xdr:nvSpPr>
      <xdr:spPr>
        <a:xfrm>
          <a:off x="1142365" y="4179570"/>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142240</xdr:rowOff>
    </xdr:from>
    <xdr:to>
      <xdr:col>23</xdr:col>
      <xdr:colOff>85090</xdr:colOff>
      <xdr:row>33</xdr:row>
      <xdr:rowOff>154940</xdr:rowOff>
    </xdr:to>
    <xdr:cxnSp macro="">
      <xdr:nvCxnSpPr>
        <xdr:cNvPr id="67" name="直線コネクタ 66">
          <a:extLst>
            <a:ext uri="{FF2B5EF4-FFF2-40B4-BE49-F238E27FC236}">
              <a16:creationId xmlns:a16="http://schemas.microsoft.com/office/drawing/2014/main" id="{4A9D4721-ECCE-4F89-AD29-520CB30461C0}"/>
            </a:ext>
          </a:extLst>
        </xdr:cNvPr>
        <xdr:cNvCxnSpPr/>
      </xdr:nvCxnSpPr>
      <xdr:spPr>
        <a:xfrm flipV="1">
          <a:off x="4295775" y="442658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158750</xdr:rowOff>
    </xdr:from>
    <xdr:ext cx="403225" cy="259080"/>
    <xdr:sp macro="" textlink="">
      <xdr:nvSpPr>
        <xdr:cNvPr id="68" name="有形固定資産減価償却率最小値テキスト">
          <a:extLst>
            <a:ext uri="{FF2B5EF4-FFF2-40B4-BE49-F238E27FC236}">
              <a16:creationId xmlns:a16="http://schemas.microsoft.com/office/drawing/2014/main" id="{09E07E0F-05BD-48FD-B0EA-3677D4BF7839}"/>
            </a:ext>
          </a:extLst>
        </xdr:cNvPr>
        <xdr:cNvSpPr txBox="1"/>
      </xdr:nvSpPr>
      <xdr:spPr>
        <a:xfrm>
          <a:off x="4342765" y="5818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154940</xdr:rowOff>
    </xdr:from>
    <xdr:to>
      <xdr:col>23</xdr:col>
      <xdr:colOff>174625</xdr:colOff>
      <xdr:row>33</xdr:row>
      <xdr:rowOff>154940</xdr:rowOff>
    </xdr:to>
    <xdr:cxnSp macro="">
      <xdr:nvCxnSpPr>
        <xdr:cNvPr id="69" name="直線コネクタ 68">
          <a:extLst>
            <a:ext uri="{FF2B5EF4-FFF2-40B4-BE49-F238E27FC236}">
              <a16:creationId xmlns:a16="http://schemas.microsoft.com/office/drawing/2014/main" id="{B9BA532F-E4B5-4D41-A985-471EFC5DA48C}"/>
            </a:ext>
          </a:extLst>
        </xdr:cNvPr>
        <xdr:cNvCxnSpPr/>
      </xdr:nvCxnSpPr>
      <xdr:spPr>
        <a:xfrm>
          <a:off x="4206875" y="58127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88900</xdr:rowOff>
    </xdr:from>
    <xdr:ext cx="403225" cy="257175"/>
    <xdr:sp macro="" textlink="">
      <xdr:nvSpPr>
        <xdr:cNvPr id="70" name="有形固定資産減価償却率最大値テキスト">
          <a:extLst>
            <a:ext uri="{FF2B5EF4-FFF2-40B4-BE49-F238E27FC236}">
              <a16:creationId xmlns:a16="http://schemas.microsoft.com/office/drawing/2014/main" id="{4DD74A54-D8BD-4BF3-91D9-19EFF69ADC88}"/>
            </a:ext>
          </a:extLst>
        </xdr:cNvPr>
        <xdr:cNvSpPr txBox="1"/>
      </xdr:nvSpPr>
      <xdr:spPr>
        <a:xfrm>
          <a:off x="4342765" y="4207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142240</xdr:rowOff>
    </xdr:from>
    <xdr:to>
      <xdr:col>23</xdr:col>
      <xdr:colOff>174625</xdr:colOff>
      <xdr:row>25</xdr:row>
      <xdr:rowOff>142240</xdr:rowOff>
    </xdr:to>
    <xdr:cxnSp macro="">
      <xdr:nvCxnSpPr>
        <xdr:cNvPr id="71" name="直線コネクタ 70">
          <a:extLst>
            <a:ext uri="{FF2B5EF4-FFF2-40B4-BE49-F238E27FC236}">
              <a16:creationId xmlns:a16="http://schemas.microsoft.com/office/drawing/2014/main" id="{210FF262-1969-4FCF-A15B-43E89F1DEB01}"/>
            </a:ext>
          </a:extLst>
        </xdr:cNvPr>
        <xdr:cNvCxnSpPr/>
      </xdr:nvCxnSpPr>
      <xdr:spPr>
        <a:xfrm>
          <a:off x="4206875" y="4426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93345</xdr:rowOff>
    </xdr:from>
    <xdr:ext cx="403225" cy="259080"/>
    <xdr:sp macro="" textlink="">
      <xdr:nvSpPr>
        <xdr:cNvPr id="72" name="有形固定資産減価償却率平均値テキスト">
          <a:extLst>
            <a:ext uri="{FF2B5EF4-FFF2-40B4-BE49-F238E27FC236}">
              <a16:creationId xmlns:a16="http://schemas.microsoft.com/office/drawing/2014/main" id="{205582D1-0D85-4722-9826-F492617CE843}"/>
            </a:ext>
          </a:extLst>
        </xdr:cNvPr>
        <xdr:cNvSpPr txBox="1"/>
      </xdr:nvSpPr>
      <xdr:spPr>
        <a:xfrm>
          <a:off x="4342765" y="506920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114935</xdr:rowOff>
    </xdr:from>
    <xdr:to>
      <xdr:col>23</xdr:col>
      <xdr:colOff>136525</xdr:colOff>
      <xdr:row>30</xdr:row>
      <xdr:rowOff>45085</xdr:rowOff>
    </xdr:to>
    <xdr:sp macro="" textlink="">
      <xdr:nvSpPr>
        <xdr:cNvPr id="73" name="フローチャート: 判断 72">
          <a:extLst>
            <a:ext uri="{FF2B5EF4-FFF2-40B4-BE49-F238E27FC236}">
              <a16:creationId xmlns:a16="http://schemas.microsoft.com/office/drawing/2014/main" id="{7B55CEAC-5627-4303-8C94-5B5A016D7162}"/>
            </a:ext>
          </a:extLst>
        </xdr:cNvPr>
        <xdr:cNvSpPr/>
      </xdr:nvSpPr>
      <xdr:spPr>
        <a:xfrm>
          <a:off x="4244975" y="50869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CAFDABF0-2E40-414F-A7EE-4BCAC57A79E0}"/>
            </a:ext>
          </a:extLst>
        </xdr:cNvPr>
        <xdr:cNvSpPr/>
      </xdr:nvSpPr>
      <xdr:spPr>
        <a:xfrm>
          <a:off x="3611880" y="510603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93345</xdr:rowOff>
    </xdr:from>
    <xdr:to>
      <xdr:col>15</xdr:col>
      <xdr:colOff>187325</xdr:colOff>
      <xdr:row>30</xdr:row>
      <xdr:rowOff>23495</xdr:rowOff>
    </xdr:to>
    <xdr:sp macro="" textlink="">
      <xdr:nvSpPr>
        <xdr:cNvPr id="75" name="フローチャート: 判断 74">
          <a:extLst>
            <a:ext uri="{FF2B5EF4-FFF2-40B4-BE49-F238E27FC236}">
              <a16:creationId xmlns:a16="http://schemas.microsoft.com/office/drawing/2014/main" id="{5BF27D31-274A-4668-9F5B-E4C238BE81F4}"/>
            </a:ext>
          </a:extLst>
        </xdr:cNvPr>
        <xdr:cNvSpPr/>
      </xdr:nvSpPr>
      <xdr:spPr>
        <a:xfrm>
          <a:off x="2926080" y="506920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62230</xdr:rowOff>
    </xdr:from>
    <xdr:to>
      <xdr:col>11</xdr:col>
      <xdr:colOff>187325</xdr:colOff>
      <xdr:row>29</xdr:row>
      <xdr:rowOff>163830</xdr:rowOff>
    </xdr:to>
    <xdr:sp macro="" textlink="">
      <xdr:nvSpPr>
        <xdr:cNvPr id="76" name="フローチャート: 判断 75">
          <a:extLst>
            <a:ext uri="{FF2B5EF4-FFF2-40B4-BE49-F238E27FC236}">
              <a16:creationId xmlns:a16="http://schemas.microsoft.com/office/drawing/2014/main" id="{4E6D6D27-BB1F-437E-A8B6-A20399AF16AC}"/>
            </a:ext>
          </a:extLst>
        </xdr:cNvPr>
        <xdr:cNvSpPr/>
      </xdr:nvSpPr>
      <xdr:spPr>
        <a:xfrm>
          <a:off x="2240280" y="503047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6985</xdr:rowOff>
    </xdr:from>
    <xdr:to>
      <xdr:col>7</xdr:col>
      <xdr:colOff>187325</xdr:colOff>
      <xdr:row>29</xdr:row>
      <xdr:rowOff>109220</xdr:rowOff>
    </xdr:to>
    <xdr:sp macro="" textlink="">
      <xdr:nvSpPr>
        <xdr:cNvPr id="77" name="フローチャート: 判断 76">
          <a:extLst>
            <a:ext uri="{FF2B5EF4-FFF2-40B4-BE49-F238E27FC236}">
              <a16:creationId xmlns:a16="http://schemas.microsoft.com/office/drawing/2014/main" id="{3B12EDCF-7130-492B-B707-F2F6D6EDE5C7}"/>
            </a:ext>
          </a:extLst>
        </xdr:cNvPr>
        <xdr:cNvSpPr/>
      </xdr:nvSpPr>
      <xdr:spPr>
        <a:xfrm>
          <a:off x="1554480" y="4980940"/>
          <a:ext cx="8064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8" name="テキスト ボックス 77">
          <a:extLst>
            <a:ext uri="{FF2B5EF4-FFF2-40B4-BE49-F238E27FC236}">
              <a16:creationId xmlns:a16="http://schemas.microsoft.com/office/drawing/2014/main" id="{370256E0-0C1B-4720-AE1A-73ACF758E820}"/>
            </a:ext>
          </a:extLst>
        </xdr:cNvPr>
        <xdr:cNvSpPr txBox="1"/>
      </xdr:nvSpPr>
      <xdr:spPr>
        <a:xfrm>
          <a:off x="4133215" y="638810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9" name="テキスト ボックス 78">
          <a:extLst>
            <a:ext uri="{FF2B5EF4-FFF2-40B4-BE49-F238E27FC236}">
              <a16:creationId xmlns:a16="http://schemas.microsoft.com/office/drawing/2014/main" id="{67C5AC74-A69D-46C0-8E30-0337593169AA}"/>
            </a:ext>
          </a:extLst>
        </xdr:cNvPr>
        <xdr:cNvSpPr txBox="1"/>
      </xdr:nvSpPr>
      <xdr:spPr>
        <a:xfrm>
          <a:off x="3502025"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0" name="テキスト ボックス 79">
          <a:extLst>
            <a:ext uri="{FF2B5EF4-FFF2-40B4-BE49-F238E27FC236}">
              <a16:creationId xmlns:a16="http://schemas.microsoft.com/office/drawing/2014/main" id="{A66EF7DC-9612-4033-A14D-0D629F7E1328}"/>
            </a:ext>
          </a:extLst>
        </xdr:cNvPr>
        <xdr:cNvSpPr txBox="1"/>
      </xdr:nvSpPr>
      <xdr:spPr>
        <a:xfrm>
          <a:off x="2816225"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1" name="テキスト ボックス 80">
          <a:extLst>
            <a:ext uri="{FF2B5EF4-FFF2-40B4-BE49-F238E27FC236}">
              <a16:creationId xmlns:a16="http://schemas.microsoft.com/office/drawing/2014/main" id="{06474A5A-1CBD-45AF-AC38-89FDD5A84488}"/>
            </a:ext>
          </a:extLst>
        </xdr:cNvPr>
        <xdr:cNvSpPr txBox="1"/>
      </xdr:nvSpPr>
      <xdr:spPr>
        <a:xfrm>
          <a:off x="2130425"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2" name="テキスト ボックス 81">
          <a:extLst>
            <a:ext uri="{FF2B5EF4-FFF2-40B4-BE49-F238E27FC236}">
              <a16:creationId xmlns:a16="http://schemas.microsoft.com/office/drawing/2014/main" id="{444D1DD8-E22B-4259-BF1E-AC77A1DF9913}"/>
            </a:ext>
          </a:extLst>
        </xdr:cNvPr>
        <xdr:cNvSpPr txBox="1"/>
      </xdr:nvSpPr>
      <xdr:spPr>
        <a:xfrm>
          <a:off x="1444625"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25400</xdr:rowOff>
    </xdr:from>
    <xdr:to>
      <xdr:col>23</xdr:col>
      <xdr:colOff>136525</xdr:colOff>
      <xdr:row>29</xdr:row>
      <xdr:rowOff>127000</xdr:rowOff>
    </xdr:to>
    <xdr:sp macro="" textlink="">
      <xdr:nvSpPr>
        <xdr:cNvPr id="83" name="楕円 82">
          <a:extLst>
            <a:ext uri="{FF2B5EF4-FFF2-40B4-BE49-F238E27FC236}">
              <a16:creationId xmlns:a16="http://schemas.microsoft.com/office/drawing/2014/main" id="{17A40A72-6094-4149-B263-C513D48E1942}"/>
            </a:ext>
          </a:extLst>
        </xdr:cNvPr>
        <xdr:cNvSpPr/>
      </xdr:nvSpPr>
      <xdr:spPr>
        <a:xfrm>
          <a:off x="4244975" y="49936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48260</xdr:rowOff>
    </xdr:from>
    <xdr:ext cx="403225" cy="259080"/>
    <xdr:sp macro="" textlink="">
      <xdr:nvSpPr>
        <xdr:cNvPr id="84" name="有形固定資産減価償却率該当値テキスト">
          <a:extLst>
            <a:ext uri="{FF2B5EF4-FFF2-40B4-BE49-F238E27FC236}">
              <a16:creationId xmlns:a16="http://schemas.microsoft.com/office/drawing/2014/main" id="{4C593AE0-3633-47A0-8E6E-83FF4BE157AB}"/>
            </a:ext>
          </a:extLst>
        </xdr:cNvPr>
        <xdr:cNvSpPr txBox="1"/>
      </xdr:nvSpPr>
      <xdr:spPr>
        <a:xfrm>
          <a:off x="4342765" y="4850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147320</xdr:rowOff>
    </xdr:from>
    <xdr:to>
      <xdr:col>19</xdr:col>
      <xdr:colOff>187325</xdr:colOff>
      <xdr:row>29</xdr:row>
      <xdr:rowOff>77470</xdr:rowOff>
    </xdr:to>
    <xdr:sp macro="" textlink="">
      <xdr:nvSpPr>
        <xdr:cNvPr id="85" name="楕円 84">
          <a:extLst>
            <a:ext uri="{FF2B5EF4-FFF2-40B4-BE49-F238E27FC236}">
              <a16:creationId xmlns:a16="http://schemas.microsoft.com/office/drawing/2014/main" id="{A4ACC05E-F839-47CF-B88D-FA5EF81C2912}"/>
            </a:ext>
          </a:extLst>
        </xdr:cNvPr>
        <xdr:cNvSpPr/>
      </xdr:nvSpPr>
      <xdr:spPr>
        <a:xfrm>
          <a:off x="3611880" y="494601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26670</xdr:rowOff>
    </xdr:from>
    <xdr:to>
      <xdr:col>23</xdr:col>
      <xdr:colOff>85725</xdr:colOff>
      <xdr:row>29</xdr:row>
      <xdr:rowOff>76200</xdr:rowOff>
    </xdr:to>
    <xdr:cxnSp macro="">
      <xdr:nvCxnSpPr>
        <xdr:cNvPr id="86" name="直線コネクタ 85">
          <a:extLst>
            <a:ext uri="{FF2B5EF4-FFF2-40B4-BE49-F238E27FC236}">
              <a16:creationId xmlns:a16="http://schemas.microsoft.com/office/drawing/2014/main" id="{E973960E-31DC-4903-B354-A89C9313828A}"/>
            </a:ext>
          </a:extLst>
        </xdr:cNvPr>
        <xdr:cNvCxnSpPr/>
      </xdr:nvCxnSpPr>
      <xdr:spPr>
        <a:xfrm>
          <a:off x="3656965" y="4996815"/>
          <a:ext cx="64071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97790</xdr:rowOff>
    </xdr:from>
    <xdr:to>
      <xdr:col>15</xdr:col>
      <xdr:colOff>187325</xdr:colOff>
      <xdr:row>29</xdr:row>
      <xdr:rowOff>27940</xdr:rowOff>
    </xdr:to>
    <xdr:sp macro="" textlink="">
      <xdr:nvSpPr>
        <xdr:cNvPr id="87" name="楕円 86">
          <a:extLst>
            <a:ext uri="{FF2B5EF4-FFF2-40B4-BE49-F238E27FC236}">
              <a16:creationId xmlns:a16="http://schemas.microsoft.com/office/drawing/2014/main" id="{F859543F-2534-4A8D-B9C7-12341DCE7B93}"/>
            </a:ext>
          </a:extLst>
        </xdr:cNvPr>
        <xdr:cNvSpPr/>
      </xdr:nvSpPr>
      <xdr:spPr>
        <a:xfrm>
          <a:off x="2926080" y="489458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148590</xdr:rowOff>
    </xdr:from>
    <xdr:to>
      <xdr:col>19</xdr:col>
      <xdr:colOff>136525</xdr:colOff>
      <xdr:row>29</xdr:row>
      <xdr:rowOff>26670</xdr:rowOff>
    </xdr:to>
    <xdr:cxnSp macro="">
      <xdr:nvCxnSpPr>
        <xdr:cNvPr id="88" name="直線コネクタ 87">
          <a:extLst>
            <a:ext uri="{FF2B5EF4-FFF2-40B4-BE49-F238E27FC236}">
              <a16:creationId xmlns:a16="http://schemas.microsoft.com/office/drawing/2014/main" id="{6671B5B8-ADE8-4C7A-9F91-6E04D20135F0}"/>
            </a:ext>
          </a:extLst>
        </xdr:cNvPr>
        <xdr:cNvCxnSpPr/>
      </xdr:nvCxnSpPr>
      <xdr:spPr>
        <a:xfrm>
          <a:off x="2971165" y="4949190"/>
          <a:ext cx="685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39370</xdr:rowOff>
    </xdr:from>
    <xdr:to>
      <xdr:col>11</xdr:col>
      <xdr:colOff>187325</xdr:colOff>
      <xdr:row>28</xdr:row>
      <xdr:rowOff>140970</xdr:rowOff>
    </xdr:to>
    <xdr:sp macro="" textlink="">
      <xdr:nvSpPr>
        <xdr:cNvPr id="89" name="楕円 88">
          <a:extLst>
            <a:ext uri="{FF2B5EF4-FFF2-40B4-BE49-F238E27FC236}">
              <a16:creationId xmlns:a16="http://schemas.microsoft.com/office/drawing/2014/main" id="{5BFDD5CC-AC8B-4D73-9399-4C18EF2F2776}"/>
            </a:ext>
          </a:extLst>
        </xdr:cNvPr>
        <xdr:cNvSpPr/>
      </xdr:nvSpPr>
      <xdr:spPr>
        <a:xfrm>
          <a:off x="2240280" y="48399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90170</xdr:rowOff>
    </xdr:from>
    <xdr:to>
      <xdr:col>15</xdr:col>
      <xdr:colOff>136525</xdr:colOff>
      <xdr:row>28</xdr:row>
      <xdr:rowOff>148590</xdr:rowOff>
    </xdr:to>
    <xdr:cxnSp macro="">
      <xdr:nvCxnSpPr>
        <xdr:cNvPr id="90" name="直線コネクタ 89">
          <a:extLst>
            <a:ext uri="{FF2B5EF4-FFF2-40B4-BE49-F238E27FC236}">
              <a16:creationId xmlns:a16="http://schemas.microsoft.com/office/drawing/2014/main" id="{F6130A6C-3BA8-487A-B0D0-325390936199}"/>
            </a:ext>
          </a:extLst>
        </xdr:cNvPr>
        <xdr:cNvCxnSpPr/>
      </xdr:nvCxnSpPr>
      <xdr:spPr>
        <a:xfrm>
          <a:off x="2285365" y="4894580"/>
          <a:ext cx="685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167640</xdr:rowOff>
    </xdr:from>
    <xdr:to>
      <xdr:col>7</xdr:col>
      <xdr:colOff>187325</xdr:colOff>
      <xdr:row>28</xdr:row>
      <xdr:rowOff>97790</xdr:rowOff>
    </xdr:to>
    <xdr:sp macro="" textlink="">
      <xdr:nvSpPr>
        <xdr:cNvPr id="91" name="楕円 90">
          <a:extLst>
            <a:ext uri="{FF2B5EF4-FFF2-40B4-BE49-F238E27FC236}">
              <a16:creationId xmlns:a16="http://schemas.microsoft.com/office/drawing/2014/main" id="{0C949E05-21B1-4BEC-86AD-5AE6DB3C9B37}"/>
            </a:ext>
          </a:extLst>
        </xdr:cNvPr>
        <xdr:cNvSpPr/>
      </xdr:nvSpPr>
      <xdr:spPr>
        <a:xfrm>
          <a:off x="1554480" y="480060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46990</xdr:rowOff>
    </xdr:from>
    <xdr:to>
      <xdr:col>11</xdr:col>
      <xdr:colOff>136525</xdr:colOff>
      <xdr:row>28</xdr:row>
      <xdr:rowOff>90170</xdr:rowOff>
    </xdr:to>
    <xdr:cxnSp macro="">
      <xdr:nvCxnSpPr>
        <xdr:cNvPr id="92" name="直線コネクタ 91">
          <a:extLst>
            <a:ext uri="{FF2B5EF4-FFF2-40B4-BE49-F238E27FC236}">
              <a16:creationId xmlns:a16="http://schemas.microsoft.com/office/drawing/2014/main" id="{0E4FDD40-50E4-44D9-8C0D-2E57E3D143EE}"/>
            </a:ext>
          </a:extLst>
        </xdr:cNvPr>
        <xdr:cNvCxnSpPr/>
      </xdr:nvCxnSpPr>
      <xdr:spPr>
        <a:xfrm>
          <a:off x="1599565" y="4849495"/>
          <a:ext cx="685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52070</xdr:rowOff>
    </xdr:from>
    <xdr:ext cx="403225" cy="257175"/>
    <xdr:sp macro="" textlink="">
      <xdr:nvSpPr>
        <xdr:cNvPr id="93" name="n_1aveValue有形固定資産減価償却率">
          <a:extLst>
            <a:ext uri="{FF2B5EF4-FFF2-40B4-BE49-F238E27FC236}">
              <a16:creationId xmlns:a16="http://schemas.microsoft.com/office/drawing/2014/main" id="{9886BA4A-311E-4477-A472-F634C074CCE4}"/>
            </a:ext>
          </a:extLst>
        </xdr:cNvPr>
        <xdr:cNvSpPr txBox="1"/>
      </xdr:nvSpPr>
      <xdr:spPr>
        <a:xfrm>
          <a:off x="3464560" y="5199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14605</xdr:rowOff>
    </xdr:from>
    <xdr:ext cx="403225" cy="259080"/>
    <xdr:sp macro="" textlink="">
      <xdr:nvSpPr>
        <xdr:cNvPr id="94" name="n_2aveValue有形固定資産減価償却率">
          <a:extLst>
            <a:ext uri="{FF2B5EF4-FFF2-40B4-BE49-F238E27FC236}">
              <a16:creationId xmlns:a16="http://schemas.microsoft.com/office/drawing/2014/main" id="{5985BE2B-FDE5-466D-8E6D-D0105CE0183A}"/>
            </a:ext>
          </a:extLst>
        </xdr:cNvPr>
        <xdr:cNvSpPr txBox="1"/>
      </xdr:nvSpPr>
      <xdr:spPr>
        <a:xfrm>
          <a:off x="2793365" y="5161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154940</xdr:rowOff>
    </xdr:from>
    <xdr:ext cx="403225" cy="257175"/>
    <xdr:sp macro="" textlink="">
      <xdr:nvSpPr>
        <xdr:cNvPr id="95" name="n_3aveValue有形固定資産減価償却率">
          <a:extLst>
            <a:ext uri="{FF2B5EF4-FFF2-40B4-BE49-F238E27FC236}">
              <a16:creationId xmlns:a16="http://schemas.microsoft.com/office/drawing/2014/main" id="{6C65FA31-132C-4539-A929-33419F6A5590}"/>
            </a:ext>
          </a:extLst>
        </xdr:cNvPr>
        <xdr:cNvSpPr txBox="1"/>
      </xdr:nvSpPr>
      <xdr:spPr>
        <a:xfrm>
          <a:off x="2107565" y="5126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99695</xdr:rowOff>
    </xdr:from>
    <xdr:ext cx="403225" cy="257175"/>
    <xdr:sp macro="" textlink="">
      <xdr:nvSpPr>
        <xdr:cNvPr id="96" name="n_4aveValue有形固定資産減価償却率">
          <a:extLst>
            <a:ext uri="{FF2B5EF4-FFF2-40B4-BE49-F238E27FC236}">
              <a16:creationId xmlns:a16="http://schemas.microsoft.com/office/drawing/2014/main" id="{6DC3A41B-37E1-4CF3-9667-32EF064A854B}"/>
            </a:ext>
          </a:extLst>
        </xdr:cNvPr>
        <xdr:cNvSpPr txBox="1"/>
      </xdr:nvSpPr>
      <xdr:spPr>
        <a:xfrm>
          <a:off x="1421765" y="5067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93980</xdr:rowOff>
    </xdr:from>
    <xdr:ext cx="403225" cy="259080"/>
    <xdr:sp macro="" textlink="">
      <xdr:nvSpPr>
        <xdr:cNvPr id="97" name="n_1mainValue有形固定資産減価償却率">
          <a:extLst>
            <a:ext uri="{FF2B5EF4-FFF2-40B4-BE49-F238E27FC236}">
              <a16:creationId xmlns:a16="http://schemas.microsoft.com/office/drawing/2014/main" id="{BE3A10D4-5125-46FA-AB28-DDB697934527}"/>
            </a:ext>
          </a:extLst>
        </xdr:cNvPr>
        <xdr:cNvSpPr txBox="1"/>
      </xdr:nvSpPr>
      <xdr:spPr>
        <a:xfrm>
          <a:off x="3464560" y="4726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44450</xdr:rowOff>
    </xdr:from>
    <xdr:ext cx="403225" cy="259080"/>
    <xdr:sp macro="" textlink="">
      <xdr:nvSpPr>
        <xdr:cNvPr id="98" name="n_2mainValue有形固定資産減価償却率">
          <a:extLst>
            <a:ext uri="{FF2B5EF4-FFF2-40B4-BE49-F238E27FC236}">
              <a16:creationId xmlns:a16="http://schemas.microsoft.com/office/drawing/2014/main" id="{F4BBEB96-59FE-460A-9618-E06E84DC0A8F}"/>
            </a:ext>
          </a:extLst>
        </xdr:cNvPr>
        <xdr:cNvSpPr txBox="1"/>
      </xdr:nvSpPr>
      <xdr:spPr>
        <a:xfrm>
          <a:off x="2793365" y="4675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157480</xdr:rowOff>
    </xdr:from>
    <xdr:ext cx="403225" cy="257175"/>
    <xdr:sp macro="" textlink="">
      <xdr:nvSpPr>
        <xdr:cNvPr id="99" name="n_3mainValue有形固定資産減価償却率">
          <a:extLst>
            <a:ext uri="{FF2B5EF4-FFF2-40B4-BE49-F238E27FC236}">
              <a16:creationId xmlns:a16="http://schemas.microsoft.com/office/drawing/2014/main" id="{1E390CAA-1112-486B-AB1F-0D94E9A83138}"/>
            </a:ext>
          </a:extLst>
        </xdr:cNvPr>
        <xdr:cNvSpPr txBox="1"/>
      </xdr:nvSpPr>
      <xdr:spPr>
        <a:xfrm>
          <a:off x="2107565" y="4617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114300</xdr:rowOff>
    </xdr:from>
    <xdr:ext cx="403225" cy="259080"/>
    <xdr:sp macro="" textlink="">
      <xdr:nvSpPr>
        <xdr:cNvPr id="100" name="n_4mainValue有形固定資産減価償却率">
          <a:extLst>
            <a:ext uri="{FF2B5EF4-FFF2-40B4-BE49-F238E27FC236}">
              <a16:creationId xmlns:a16="http://schemas.microsoft.com/office/drawing/2014/main" id="{6ADD2D63-BC9A-4FFE-9B39-791DB80E1CFE}"/>
            </a:ext>
          </a:extLst>
        </xdr:cNvPr>
        <xdr:cNvSpPr txBox="1"/>
      </xdr:nvSpPr>
      <xdr:spPr>
        <a:xfrm>
          <a:off x="1421765" y="4572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780172A9-AFBD-4B7F-A8F6-4ED616CC24B0}"/>
            </a:ext>
          </a:extLst>
        </xdr:cNvPr>
        <xdr:cNvSpPr/>
      </xdr:nvSpPr>
      <xdr:spPr>
        <a:xfrm>
          <a:off x="10188575" y="3578225"/>
          <a:ext cx="3805555"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56A582FC-1E9F-4DAD-B788-FDF264BDD6FB}"/>
            </a:ext>
          </a:extLst>
        </xdr:cNvPr>
        <xdr:cNvSpPr/>
      </xdr:nvSpPr>
      <xdr:spPr>
        <a:xfrm>
          <a:off x="11144250" y="3855085"/>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136EA5BE-861B-4EA4-97D5-305ED90F6658}"/>
            </a:ext>
          </a:extLst>
        </xdr:cNvPr>
        <xdr:cNvSpPr/>
      </xdr:nvSpPr>
      <xdr:spPr>
        <a:xfrm>
          <a:off x="12437110" y="3834765"/>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C74BF5D-44A3-413F-BF4C-24876DDF17BB}"/>
            </a:ext>
          </a:extLst>
        </xdr:cNvPr>
        <xdr:cNvSpPr/>
      </xdr:nvSpPr>
      <xdr:spPr>
        <a:xfrm>
          <a:off x="139604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35C51A8-CE3C-44A4-ADD0-20A3A23AA3A4}"/>
            </a:ext>
          </a:extLst>
        </xdr:cNvPr>
        <xdr:cNvSpPr/>
      </xdr:nvSpPr>
      <xdr:spPr>
        <a:xfrm>
          <a:off x="139604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DA5C03D-4DA1-4294-80C7-44782D576A7A}"/>
            </a:ext>
          </a:extLst>
        </xdr:cNvPr>
        <xdr:cNvSpPr/>
      </xdr:nvSpPr>
      <xdr:spPr>
        <a:xfrm>
          <a:off x="153320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1E1DA78-22B7-4209-8384-E77728362BF4}"/>
            </a:ext>
          </a:extLst>
        </xdr:cNvPr>
        <xdr:cNvSpPr/>
      </xdr:nvSpPr>
      <xdr:spPr>
        <a:xfrm>
          <a:off x="153320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9890EE3-B326-41A4-9312-FB2D218E17A9}"/>
            </a:ext>
          </a:extLst>
        </xdr:cNvPr>
        <xdr:cNvSpPr/>
      </xdr:nvSpPr>
      <xdr:spPr>
        <a:xfrm>
          <a:off x="16813530"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5C08A71-51F8-49D7-8F48-73DE00E294C1}"/>
            </a:ext>
          </a:extLst>
        </xdr:cNvPr>
        <xdr:cNvSpPr/>
      </xdr:nvSpPr>
      <xdr:spPr>
        <a:xfrm>
          <a:off x="16813530"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C6B94F8-83F5-4B7A-B001-B4A1FAA54F06}"/>
            </a:ext>
          </a:extLst>
        </xdr:cNvPr>
        <xdr:cNvSpPr/>
      </xdr:nvSpPr>
      <xdr:spPr>
        <a:xfrm>
          <a:off x="10188575" y="4179570"/>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70F71A2-45A9-4037-9EF7-1565916857FC}"/>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4EA7AFD5-B92D-4F84-B220-8133E81D3BCA}"/>
            </a:ext>
          </a:extLst>
        </xdr:cNvPr>
        <xdr:cNvSpPr/>
      </xdr:nvSpPr>
      <xdr:spPr>
        <a:xfrm>
          <a:off x="14241780"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AE12007-546D-48AC-8B3E-32A377DEC816}"/>
            </a:ext>
          </a:extLst>
        </xdr:cNvPr>
        <xdr:cNvSpPr txBox="1"/>
      </xdr:nvSpPr>
      <xdr:spPr>
        <a:xfrm>
          <a:off x="14317980" y="4477385"/>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本町の債務償還比率は、類似団体等を比較しても高い水準にあり、債務償還能力は低いと考えられる。</a:t>
          </a:r>
          <a:endParaRPr lang="ja-JP" altLang="ja-JP">
            <a:effectLst/>
            <a:latin typeface="ＭＳ Ｐゴシック"/>
            <a:ea typeface="ＭＳ Ｐゴシック"/>
          </a:endParaRPr>
        </a:p>
        <a:p>
          <a:r>
            <a:rPr kumimoji="1" lang="en-US"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今後の債務残高の抑制に努めるとともに、債務の償還原資を経常的な業務活動からいかに確保するかが課題となっている。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3A59104E-1514-48B4-BB2D-2D27DE434D6D}"/>
            </a:ext>
          </a:extLst>
        </xdr:cNvPr>
        <xdr:cNvSpPr txBox="1"/>
      </xdr:nvSpPr>
      <xdr:spPr>
        <a:xfrm>
          <a:off x="1015047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E7B19F9-636B-4663-A07B-6920F2C43F77}"/>
            </a:ext>
          </a:extLst>
        </xdr:cNvPr>
        <xdr:cNvCxnSpPr/>
      </xdr:nvCxnSpPr>
      <xdr:spPr>
        <a:xfrm>
          <a:off x="10188575" y="63442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6" name="テキスト ボックス 115">
          <a:extLst>
            <a:ext uri="{FF2B5EF4-FFF2-40B4-BE49-F238E27FC236}">
              <a16:creationId xmlns:a16="http://schemas.microsoft.com/office/drawing/2014/main" id="{20539721-EB2A-432F-88CB-30F9AA22A3AC}"/>
            </a:ext>
          </a:extLst>
        </xdr:cNvPr>
        <xdr:cNvSpPr txBox="1"/>
      </xdr:nvSpPr>
      <xdr:spPr>
        <a:xfrm>
          <a:off x="9695815" y="62471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B715CCF6-0718-48D7-8C74-B77D00BB3AFC}"/>
            </a:ext>
          </a:extLst>
        </xdr:cNvPr>
        <xdr:cNvCxnSpPr/>
      </xdr:nvCxnSpPr>
      <xdr:spPr>
        <a:xfrm>
          <a:off x="10188575" y="598043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93F2544E-77DE-43ED-B157-9B37287C091C}"/>
            </a:ext>
          </a:extLst>
        </xdr:cNvPr>
        <xdr:cNvSpPr txBox="1"/>
      </xdr:nvSpPr>
      <xdr:spPr>
        <a:xfrm>
          <a:off x="9695815" y="588327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294B3114-E0C1-47C7-A720-EA7254C04F76}"/>
            </a:ext>
          </a:extLst>
        </xdr:cNvPr>
        <xdr:cNvCxnSpPr/>
      </xdr:nvCxnSpPr>
      <xdr:spPr>
        <a:xfrm>
          <a:off x="10188575" y="561721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20" name="テキスト ボックス 119">
          <a:extLst>
            <a:ext uri="{FF2B5EF4-FFF2-40B4-BE49-F238E27FC236}">
              <a16:creationId xmlns:a16="http://schemas.microsoft.com/office/drawing/2014/main" id="{D21F6629-BC9A-46A1-93F5-F1ED11EA0BAC}"/>
            </a:ext>
          </a:extLst>
        </xdr:cNvPr>
        <xdr:cNvSpPr txBox="1"/>
      </xdr:nvSpPr>
      <xdr:spPr>
        <a:xfrm>
          <a:off x="9756140" y="55270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6406F8B-0310-4034-9E33-7757BD8C1550}"/>
            </a:ext>
          </a:extLst>
        </xdr:cNvPr>
        <xdr:cNvCxnSpPr/>
      </xdr:nvCxnSpPr>
      <xdr:spPr>
        <a:xfrm>
          <a:off x="10188575" y="526097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22" name="テキスト ボックス 121">
          <a:extLst>
            <a:ext uri="{FF2B5EF4-FFF2-40B4-BE49-F238E27FC236}">
              <a16:creationId xmlns:a16="http://schemas.microsoft.com/office/drawing/2014/main" id="{132CFBFE-E054-4C4B-BFBE-86F1F57BE4AC}"/>
            </a:ext>
          </a:extLst>
        </xdr:cNvPr>
        <xdr:cNvSpPr txBox="1"/>
      </xdr:nvSpPr>
      <xdr:spPr>
        <a:xfrm>
          <a:off x="9756140" y="516318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736F9E4D-F06A-4D14-A191-F865244A22B4}"/>
            </a:ext>
          </a:extLst>
        </xdr:cNvPr>
        <xdr:cNvCxnSpPr/>
      </xdr:nvCxnSpPr>
      <xdr:spPr>
        <a:xfrm>
          <a:off x="10188575" y="489712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24" name="テキスト ボックス 123">
          <a:extLst>
            <a:ext uri="{FF2B5EF4-FFF2-40B4-BE49-F238E27FC236}">
              <a16:creationId xmlns:a16="http://schemas.microsoft.com/office/drawing/2014/main" id="{0381C0F3-8322-4629-9098-6A08B4E4F0DC}"/>
            </a:ext>
          </a:extLst>
        </xdr:cNvPr>
        <xdr:cNvSpPr txBox="1"/>
      </xdr:nvSpPr>
      <xdr:spPr>
        <a:xfrm>
          <a:off x="9756140" y="480949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B099FA92-9E1F-4706-A470-27D9E6A5CA01}"/>
            </a:ext>
          </a:extLst>
        </xdr:cNvPr>
        <xdr:cNvCxnSpPr/>
      </xdr:nvCxnSpPr>
      <xdr:spPr>
        <a:xfrm>
          <a:off x="10188575" y="454342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6" name="テキスト ボックス 125">
          <a:extLst>
            <a:ext uri="{FF2B5EF4-FFF2-40B4-BE49-F238E27FC236}">
              <a16:creationId xmlns:a16="http://schemas.microsoft.com/office/drawing/2014/main" id="{7C0CDC85-6322-4904-B06B-4E3E19E8BC2E}"/>
            </a:ext>
          </a:extLst>
        </xdr:cNvPr>
        <xdr:cNvSpPr txBox="1"/>
      </xdr:nvSpPr>
      <xdr:spPr>
        <a:xfrm>
          <a:off x="9857105" y="444944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EFE3057-1C35-4E41-BB17-3324BE3EC866}"/>
            </a:ext>
          </a:extLst>
        </xdr:cNvPr>
        <xdr:cNvCxnSpPr/>
      </xdr:nvCxnSpPr>
      <xdr:spPr>
        <a:xfrm>
          <a:off x="10188575" y="41795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6E3B9A1-D4F4-4B57-A91E-AE15138BE013}"/>
            </a:ext>
          </a:extLst>
        </xdr:cNvPr>
        <xdr:cNvSpPr/>
      </xdr:nvSpPr>
      <xdr:spPr>
        <a:xfrm>
          <a:off x="10188575" y="4179570"/>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117475</xdr:rowOff>
    </xdr:to>
    <xdr:cxnSp macro="">
      <xdr:nvCxnSpPr>
        <xdr:cNvPr id="129" name="直線コネクタ 128">
          <a:extLst>
            <a:ext uri="{FF2B5EF4-FFF2-40B4-BE49-F238E27FC236}">
              <a16:creationId xmlns:a16="http://schemas.microsoft.com/office/drawing/2014/main" id="{ECC9B6ED-4E76-4B0E-B9CF-217DC1DA7190}"/>
            </a:ext>
          </a:extLst>
        </xdr:cNvPr>
        <xdr:cNvCxnSpPr/>
      </xdr:nvCxnSpPr>
      <xdr:spPr>
        <a:xfrm flipV="1">
          <a:off x="13313410" y="454342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121285</xdr:rowOff>
    </xdr:from>
    <xdr:ext cx="558800" cy="257175"/>
    <xdr:sp macro="" textlink="">
      <xdr:nvSpPr>
        <xdr:cNvPr id="130" name="債務償還比率最小値テキスト">
          <a:extLst>
            <a:ext uri="{FF2B5EF4-FFF2-40B4-BE49-F238E27FC236}">
              <a16:creationId xmlns:a16="http://schemas.microsoft.com/office/drawing/2014/main" id="{CF5224DA-3BD4-4670-8FE6-D26337970CCF}"/>
            </a:ext>
          </a:extLst>
        </xdr:cNvPr>
        <xdr:cNvSpPr txBox="1"/>
      </xdr:nvSpPr>
      <xdr:spPr>
        <a:xfrm>
          <a:off x="13369925" y="578104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1,028.9</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117475</xdr:rowOff>
    </xdr:from>
    <xdr:to>
      <xdr:col>76</xdr:col>
      <xdr:colOff>111125</xdr:colOff>
      <xdr:row>33</xdr:row>
      <xdr:rowOff>117475</xdr:rowOff>
    </xdr:to>
    <xdr:cxnSp macro="">
      <xdr:nvCxnSpPr>
        <xdr:cNvPr id="131" name="直線コネクタ 130">
          <a:extLst>
            <a:ext uri="{FF2B5EF4-FFF2-40B4-BE49-F238E27FC236}">
              <a16:creationId xmlns:a16="http://schemas.microsoft.com/office/drawing/2014/main" id="{1B0A3584-3775-4308-849C-6E9EABD13E03}"/>
            </a:ext>
          </a:extLst>
        </xdr:cNvPr>
        <xdr:cNvCxnSpPr/>
      </xdr:nvCxnSpPr>
      <xdr:spPr>
        <a:xfrm>
          <a:off x="13251180" y="57753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8455" cy="257175"/>
    <xdr:sp macro="" textlink="">
      <xdr:nvSpPr>
        <xdr:cNvPr id="132" name="債務償還比率最大値テキスト">
          <a:extLst>
            <a:ext uri="{FF2B5EF4-FFF2-40B4-BE49-F238E27FC236}">
              <a16:creationId xmlns:a16="http://schemas.microsoft.com/office/drawing/2014/main" id="{1C628865-88C6-4418-B9BB-C440D81BC718}"/>
            </a:ext>
          </a:extLst>
        </xdr:cNvPr>
        <xdr:cNvSpPr txBox="1"/>
      </xdr:nvSpPr>
      <xdr:spPr>
        <a:xfrm>
          <a:off x="13369925" y="431482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3" name="直線コネクタ 132">
          <a:extLst>
            <a:ext uri="{FF2B5EF4-FFF2-40B4-BE49-F238E27FC236}">
              <a16:creationId xmlns:a16="http://schemas.microsoft.com/office/drawing/2014/main" id="{6C98946F-05D4-4C5D-8698-EF97BA00D78F}"/>
            </a:ext>
          </a:extLst>
        </xdr:cNvPr>
        <xdr:cNvCxnSpPr/>
      </xdr:nvCxnSpPr>
      <xdr:spPr>
        <a:xfrm>
          <a:off x="13251180" y="4543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30480</xdr:rowOff>
    </xdr:from>
    <xdr:ext cx="467995" cy="257175"/>
    <xdr:sp macro="" textlink="">
      <xdr:nvSpPr>
        <xdr:cNvPr id="134" name="債務償還比率平均値テキスト">
          <a:extLst>
            <a:ext uri="{FF2B5EF4-FFF2-40B4-BE49-F238E27FC236}">
              <a16:creationId xmlns:a16="http://schemas.microsoft.com/office/drawing/2014/main" id="{386E8EAD-2A3A-4D11-B632-18709938FD2B}"/>
            </a:ext>
          </a:extLst>
        </xdr:cNvPr>
        <xdr:cNvSpPr txBox="1"/>
      </xdr:nvSpPr>
      <xdr:spPr>
        <a:xfrm>
          <a:off x="13369925" y="482917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7620</xdr:rowOff>
    </xdr:from>
    <xdr:to>
      <xdr:col>76</xdr:col>
      <xdr:colOff>73025</xdr:colOff>
      <xdr:row>29</xdr:row>
      <xdr:rowOff>109220</xdr:rowOff>
    </xdr:to>
    <xdr:sp macro="" textlink="">
      <xdr:nvSpPr>
        <xdr:cNvPr id="135" name="フローチャート: 判断 134">
          <a:extLst>
            <a:ext uri="{FF2B5EF4-FFF2-40B4-BE49-F238E27FC236}">
              <a16:creationId xmlns:a16="http://schemas.microsoft.com/office/drawing/2014/main" id="{FD95E1CF-9095-4F6B-AE33-0F2E237553AA}"/>
            </a:ext>
          </a:extLst>
        </xdr:cNvPr>
        <xdr:cNvSpPr/>
      </xdr:nvSpPr>
      <xdr:spPr>
        <a:xfrm>
          <a:off x="13289280" y="498157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13970</xdr:rowOff>
    </xdr:from>
    <xdr:to>
      <xdr:col>72</xdr:col>
      <xdr:colOff>123825</xdr:colOff>
      <xdr:row>30</xdr:row>
      <xdr:rowOff>115570</xdr:rowOff>
    </xdr:to>
    <xdr:sp macro="" textlink="">
      <xdr:nvSpPr>
        <xdr:cNvPr id="136" name="フローチャート: 判断 135">
          <a:extLst>
            <a:ext uri="{FF2B5EF4-FFF2-40B4-BE49-F238E27FC236}">
              <a16:creationId xmlns:a16="http://schemas.microsoft.com/office/drawing/2014/main" id="{4EA491AF-5B65-4D54-933B-94E05C8DA790}"/>
            </a:ext>
          </a:extLst>
        </xdr:cNvPr>
        <xdr:cNvSpPr/>
      </xdr:nvSpPr>
      <xdr:spPr>
        <a:xfrm>
          <a:off x="12629515" y="516128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73660</xdr:rowOff>
    </xdr:from>
    <xdr:to>
      <xdr:col>68</xdr:col>
      <xdr:colOff>123825</xdr:colOff>
      <xdr:row>31</xdr:row>
      <xdr:rowOff>3810</xdr:rowOff>
    </xdr:to>
    <xdr:sp macro="" textlink="">
      <xdr:nvSpPr>
        <xdr:cNvPr id="137" name="フローチャート: 判断 136">
          <a:extLst>
            <a:ext uri="{FF2B5EF4-FFF2-40B4-BE49-F238E27FC236}">
              <a16:creationId xmlns:a16="http://schemas.microsoft.com/office/drawing/2014/main" id="{80A18A14-659E-4CA6-8D3A-652AF3180B67}"/>
            </a:ext>
          </a:extLst>
        </xdr:cNvPr>
        <xdr:cNvSpPr/>
      </xdr:nvSpPr>
      <xdr:spPr>
        <a:xfrm>
          <a:off x="11943715" y="521716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56515</xdr:rowOff>
    </xdr:from>
    <xdr:to>
      <xdr:col>64</xdr:col>
      <xdr:colOff>123825</xdr:colOff>
      <xdr:row>30</xdr:row>
      <xdr:rowOff>158115</xdr:rowOff>
    </xdr:to>
    <xdr:sp macro="" textlink="">
      <xdr:nvSpPr>
        <xdr:cNvPr id="138" name="フローチャート: 判断 137">
          <a:extLst>
            <a:ext uri="{FF2B5EF4-FFF2-40B4-BE49-F238E27FC236}">
              <a16:creationId xmlns:a16="http://schemas.microsoft.com/office/drawing/2014/main" id="{EF03A897-9353-4764-A0D9-28AF54C37DC8}"/>
            </a:ext>
          </a:extLst>
        </xdr:cNvPr>
        <xdr:cNvSpPr/>
      </xdr:nvSpPr>
      <xdr:spPr>
        <a:xfrm>
          <a:off x="11257915" y="520382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56515</xdr:rowOff>
    </xdr:from>
    <xdr:to>
      <xdr:col>60</xdr:col>
      <xdr:colOff>123825</xdr:colOff>
      <xdr:row>30</xdr:row>
      <xdr:rowOff>158115</xdr:rowOff>
    </xdr:to>
    <xdr:sp macro="" textlink="">
      <xdr:nvSpPr>
        <xdr:cNvPr id="139" name="フローチャート: 判断 138">
          <a:extLst>
            <a:ext uri="{FF2B5EF4-FFF2-40B4-BE49-F238E27FC236}">
              <a16:creationId xmlns:a16="http://schemas.microsoft.com/office/drawing/2014/main" id="{F09D82E1-A473-4D22-A6DD-CD6AD889153B}"/>
            </a:ext>
          </a:extLst>
        </xdr:cNvPr>
        <xdr:cNvSpPr/>
      </xdr:nvSpPr>
      <xdr:spPr>
        <a:xfrm>
          <a:off x="10572115" y="520382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0" name="テキスト ボックス 139">
          <a:extLst>
            <a:ext uri="{FF2B5EF4-FFF2-40B4-BE49-F238E27FC236}">
              <a16:creationId xmlns:a16="http://schemas.microsoft.com/office/drawing/2014/main" id="{908E9C50-1EB9-4843-8B62-FF45793C649C}"/>
            </a:ext>
          </a:extLst>
        </xdr:cNvPr>
        <xdr:cNvSpPr txBox="1"/>
      </xdr:nvSpPr>
      <xdr:spPr>
        <a:xfrm>
          <a:off x="13160375" y="638810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1" name="テキスト ボックス 140">
          <a:extLst>
            <a:ext uri="{FF2B5EF4-FFF2-40B4-BE49-F238E27FC236}">
              <a16:creationId xmlns:a16="http://schemas.microsoft.com/office/drawing/2014/main" id="{7920C7F7-1FDB-4949-9069-479A033CCEC3}"/>
            </a:ext>
          </a:extLst>
        </xdr:cNvPr>
        <xdr:cNvSpPr txBox="1"/>
      </xdr:nvSpPr>
      <xdr:spPr>
        <a:xfrm>
          <a:off x="12527280"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2" name="テキスト ボックス 141">
          <a:extLst>
            <a:ext uri="{FF2B5EF4-FFF2-40B4-BE49-F238E27FC236}">
              <a16:creationId xmlns:a16="http://schemas.microsoft.com/office/drawing/2014/main" id="{9553A115-CF6B-4054-828E-C6531F0B48AD}"/>
            </a:ext>
          </a:extLst>
        </xdr:cNvPr>
        <xdr:cNvSpPr txBox="1"/>
      </xdr:nvSpPr>
      <xdr:spPr>
        <a:xfrm>
          <a:off x="11841480"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3" name="テキスト ボックス 142">
          <a:extLst>
            <a:ext uri="{FF2B5EF4-FFF2-40B4-BE49-F238E27FC236}">
              <a16:creationId xmlns:a16="http://schemas.microsoft.com/office/drawing/2014/main" id="{B7457800-B916-4A1D-A667-43EDEA269C56}"/>
            </a:ext>
          </a:extLst>
        </xdr:cNvPr>
        <xdr:cNvSpPr txBox="1"/>
      </xdr:nvSpPr>
      <xdr:spPr>
        <a:xfrm>
          <a:off x="11155680"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4" name="テキスト ボックス 143">
          <a:extLst>
            <a:ext uri="{FF2B5EF4-FFF2-40B4-BE49-F238E27FC236}">
              <a16:creationId xmlns:a16="http://schemas.microsoft.com/office/drawing/2014/main" id="{EAB82D0F-A6E2-46BF-B102-29143859058E}"/>
            </a:ext>
          </a:extLst>
        </xdr:cNvPr>
        <xdr:cNvSpPr txBox="1"/>
      </xdr:nvSpPr>
      <xdr:spPr>
        <a:xfrm>
          <a:off x="10469880" y="638810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55880</xdr:rowOff>
    </xdr:from>
    <xdr:to>
      <xdr:col>76</xdr:col>
      <xdr:colOff>73025</xdr:colOff>
      <xdr:row>30</xdr:row>
      <xdr:rowOff>157480</xdr:rowOff>
    </xdr:to>
    <xdr:sp macro="" textlink="">
      <xdr:nvSpPr>
        <xdr:cNvPr id="145" name="楕円 144">
          <a:extLst>
            <a:ext uri="{FF2B5EF4-FFF2-40B4-BE49-F238E27FC236}">
              <a16:creationId xmlns:a16="http://schemas.microsoft.com/office/drawing/2014/main" id="{2A9CCBFD-9475-4260-9EB7-08D4344E81B7}"/>
            </a:ext>
          </a:extLst>
        </xdr:cNvPr>
        <xdr:cNvSpPr/>
      </xdr:nvSpPr>
      <xdr:spPr>
        <a:xfrm>
          <a:off x="13289280" y="52031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34290</xdr:rowOff>
    </xdr:from>
    <xdr:ext cx="467995" cy="259080"/>
    <xdr:sp macro="" textlink="">
      <xdr:nvSpPr>
        <xdr:cNvPr id="146" name="債務償還比率該当値テキスト">
          <a:extLst>
            <a:ext uri="{FF2B5EF4-FFF2-40B4-BE49-F238E27FC236}">
              <a16:creationId xmlns:a16="http://schemas.microsoft.com/office/drawing/2014/main" id="{51D539C3-5A45-4E2A-B256-0D26E790287C}"/>
            </a:ext>
          </a:extLst>
        </xdr:cNvPr>
        <xdr:cNvSpPr txBox="1"/>
      </xdr:nvSpPr>
      <xdr:spPr>
        <a:xfrm>
          <a:off x="13369925" y="5177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123190</xdr:rowOff>
    </xdr:from>
    <xdr:to>
      <xdr:col>72</xdr:col>
      <xdr:colOff>123825</xdr:colOff>
      <xdr:row>32</xdr:row>
      <xdr:rowOff>53340</xdr:rowOff>
    </xdr:to>
    <xdr:sp macro="" textlink="">
      <xdr:nvSpPr>
        <xdr:cNvPr id="147" name="楕円 146">
          <a:extLst>
            <a:ext uri="{FF2B5EF4-FFF2-40B4-BE49-F238E27FC236}">
              <a16:creationId xmlns:a16="http://schemas.microsoft.com/office/drawing/2014/main" id="{8D5B0804-9306-4598-9FF7-0F0A8AE3E784}"/>
            </a:ext>
          </a:extLst>
        </xdr:cNvPr>
        <xdr:cNvSpPr/>
      </xdr:nvSpPr>
      <xdr:spPr>
        <a:xfrm>
          <a:off x="12629515" y="544004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106680</xdr:rowOff>
    </xdr:from>
    <xdr:to>
      <xdr:col>76</xdr:col>
      <xdr:colOff>22225</xdr:colOff>
      <xdr:row>32</xdr:row>
      <xdr:rowOff>2540</xdr:rowOff>
    </xdr:to>
    <xdr:cxnSp macro="">
      <xdr:nvCxnSpPr>
        <xdr:cNvPr id="148" name="直線コネクタ 147">
          <a:extLst>
            <a:ext uri="{FF2B5EF4-FFF2-40B4-BE49-F238E27FC236}">
              <a16:creationId xmlns:a16="http://schemas.microsoft.com/office/drawing/2014/main" id="{D16F503F-C5D6-48EB-94CF-440CB0AAA420}"/>
            </a:ext>
          </a:extLst>
        </xdr:cNvPr>
        <xdr:cNvCxnSpPr/>
      </xdr:nvCxnSpPr>
      <xdr:spPr>
        <a:xfrm flipV="1">
          <a:off x="12684125" y="5248275"/>
          <a:ext cx="63119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161925</xdr:rowOff>
    </xdr:from>
    <xdr:to>
      <xdr:col>68</xdr:col>
      <xdr:colOff>123825</xdr:colOff>
      <xdr:row>32</xdr:row>
      <xdr:rowOff>92075</xdr:rowOff>
    </xdr:to>
    <xdr:sp macro="" textlink="">
      <xdr:nvSpPr>
        <xdr:cNvPr id="149" name="楕円 148">
          <a:extLst>
            <a:ext uri="{FF2B5EF4-FFF2-40B4-BE49-F238E27FC236}">
              <a16:creationId xmlns:a16="http://schemas.microsoft.com/office/drawing/2014/main" id="{35B52F78-A168-48A7-B9C9-0D890E7BA7EC}"/>
            </a:ext>
          </a:extLst>
        </xdr:cNvPr>
        <xdr:cNvSpPr/>
      </xdr:nvSpPr>
      <xdr:spPr>
        <a:xfrm>
          <a:off x="11943715" y="547878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2540</xdr:rowOff>
    </xdr:from>
    <xdr:to>
      <xdr:col>72</xdr:col>
      <xdr:colOff>73025</xdr:colOff>
      <xdr:row>32</xdr:row>
      <xdr:rowOff>41275</xdr:rowOff>
    </xdr:to>
    <xdr:cxnSp macro="">
      <xdr:nvCxnSpPr>
        <xdr:cNvPr id="150" name="直線コネクタ 149">
          <a:extLst>
            <a:ext uri="{FF2B5EF4-FFF2-40B4-BE49-F238E27FC236}">
              <a16:creationId xmlns:a16="http://schemas.microsoft.com/office/drawing/2014/main" id="{B01D2A84-5A11-4293-84A6-BCF0E45547DB}"/>
            </a:ext>
          </a:extLst>
        </xdr:cNvPr>
        <xdr:cNvCxnSpPr/>
      </xdr:nvCxnSpPr>
      <xdr:spPr>
        <a:xfrm flipV="1">
          <a:off x="11998325" y="5488940"/>
          <a:ext cx="685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52070</xdr:rowOff>
    </xdr:from>
    <xdr:to>
      <xdr:col>64</xdr:col>
      <xdr:colOff>123825</xdr:colOff>
      <xdr:row>32</xdr:row>
      <xdr:rowOff>153035</xdr:rowOff>
    </xdr:to>
    <xdr:sp macro="" textlink="">
      <xdr:nvSpPr>
        <xdr:cNvPr id="151" name="楕円 150">
          <a:extLst>
            <a:ext uri="{FF2B5EF4-FFF2-40B4-BE49-F238E27FC236}">
              <a16:creationId xmlns:a16="http://schemas.microsoft.com/office/drawing/2014/main" id="{93D52942-D771-4760-9065-ED0B222AB4FE}"/>
            </a:ext>
          </a:extLst>
        </xdr:cNvPr>
        <xdr:cNvSpPr/>
      </xdr:nvSpPr>
      <xdr:spPr>
        <a:xfrm>
          <a:off x="11257915" y="5542280"/>
          <a:ext cx="10731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41275</xdr:rowOff>
    </xdr:from>
    <xdr:to>
      <xdr:col>68</xdr:col>
      <xdr:colOff>73025</xdr:colOff>
      <xdr:row>32</xdr:row>
      <xdr:rowOff>102235</xdr:rowOff>
    </xdr:to>
    <xdr:cxnSp macro="">
      <xdr:nvCxnSpPr>
        <xdr:cNvPr id="152" name="直線コネクタ 151">
          <a:extLst>
            <a:ext uri="{FF2B5EF4-FFF2-40B4-BE49-F238E27FC236}">
              <a16:creationId xmlns:a16="http://schemas.microsoft.com/office/drawing/2014/main" id="{212492ED-855A-4C8E-A197-75E82E85345D}"/>
            </a:ext>
          </a:extLst>
        </xdr:cNvPr>
        <xdr:cNvCxnSpPr/>
      </xdr:nvCxnSpPr>
      <xdr:spPr>
        <a:xfrm flipV="1">
          <a:off x="11312525" y="5527675"/>
          <a:ext cx="685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66675</xdr:rowOff>
    </xdr:from>
    <xdr:to>
      <xdr:col>60</xdr:col>
      <xdr:colOff>123825</xdr:colOff>
      <xdr:row>32</xdr:row>
      <xdr:rowOff>168275</xdr:rowOff>
    </xdr:to>
    <xdr:sp macro="" textlink="">
      <xdr:nvSpPr>
        <xdr:cNvPr id="153" name="楕円 152">
          <a:extLst>
            <a:ext uri="{FF2B5EF4-FFF2-40B4-BE49-F238E27FC236}">
              <a16:creationId xmlns:a16="http://schemas.microsoft.com/office/drawing/2014/main" id="{F0136921-9C3F-4B1B-84BF-1F1F118B36FB}"/>
            </a:ext>
          </a:extLst>
        </xdr:cNvPr>
        <xdr:cNvSpPr/>
      </xdr:nvSpPr>
      <xdr:spPr>
        <a:xfrm>
          <a:off x="10572115" y="555117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102235</xdr:rowOff>
    </xdr:from>
    <xdr:to>
      <xdr:col>64</xdr:col>
      <xdr:colOff>73025</xdr:colOff>
      <xdr:row>32</xdr:row>
      <xdr:rowOff>117475</xdr:rowOff>
    </xdr:to>
    <xdr:cxnSp macro="">
      <xdr:nvCxnSpPr>
        <xdr:cNvPr id="154" name="直線コネクタ 153">
          <a:extLst>
            <a:ext uri="{FF2B5EF4-FFF2-40B4-BE49-F238E27FC236}">
              <a16:creationId xmlns:a16="http://schemas.microsoft.com/office/drawing/2014/main" id="{8CA293DD-A56F-4ABA-9A17-FFF4AB20AA03}"/>
            </a:ext>
          </a:extLst>
        </xdr:cNvPr>
        <xdr:cNvCxnSpPr/>
      </xdr:nvCxnSpPr>
      <xdr:spPr>
        <a:xfrm flipV="1">
          <a:off x="10626725" y="5584825"/>
          <a:ext cx="685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132080</xdr:rowOff>
    </xdr:from>
    <xdr:ext cx="467995" cy="257175"/>
    <xdr:sp macro="" textlink="">
      <xdr:nvSpPr>
        <xdr:cNvPr id="155" name="n_1aveValue債務償還比率">
          <a:extLst>
            <a:ext uri="{FF2B5EF4-FFF2-40B4-BE49-F238E27FC236}">
              <a16:creationId xmlns:a16="http://schemas.microsoft.com/office/drawing/2014/main" id="{9436BD2D-F78D-49C0-9359-BC065E0237FC}"/>
            </a:ext>
          </a:extLst>
        </xdr:cNvPr>
        <xdr:cNvSpPr txBox="1"/>
      </xdr:nvSpPr>
      <xdr:spPr>
        <a:xfrm>
          <a:off x="12459335" y="49364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555.8</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20320</xdr:rowOff>
    </xdr:from>
    <xdr:ext cx="467995" cy="257175"/>
    <xdr:sp macro="" textlink="">
      <xdr:nvSpPr>
        <xdr:cNvPr id="156" name="n_2aveValue債務償還比率">
          <a:extLst>
            <a:ext uri="{FF2B5EF4-FFF2-40B4-BE49-F238E27FC236}">
              <a16:creationId xmlns:a16="http://schemas.microsoft.com/office/drawing/2014/main" id="{2C2819BA-06FD-4F6F-9464-1700A190B3E9}"/>
            </a:ext>
          </a:extLst>
        </xdr:cNvPr>
        <xdr:cNvSpPr txBox="1"/>
      </xdr:nvSpPr>
      <xdr:spPr>
        <a:xfrm>
          <a:off x="11780520" y="4988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3175</xdr:rowOff>
    </xdr:from>
    <xdr:ext cx="467995" cy="259080"/>
    <xdr:sp macro="" textlink="">
      <xdr:nvSpPr>
        <xdr:cNvPr id="157" name="n_3aveValue債務償還比率">
          <a:extLst>
            <a:ext uri="{FF2B5EF4-FFF2-40B4-BE49-F238E27FC236}">
              <a16:creationId xmlns:a16="http://schemas.microsoft.com/office/drawing/2014/main" id="{6A0342E8-3EA1-4836-B0D6-67A6F12AA43C}"/>
            </a:ext>
          </a:extLst>
        </xdr:cNvPr>
        <xdr:cNvSpPr txBox="1"/>
      </xdr:nvSpPr>
      <xdr:spPr>
        <a:xfrm>
          <a:off x="11094720" y="4975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3175</xdr:rowOff>
    </xdr:from>
    <xdr:ext cx="467995" cy="259080"/>
    <xdr:sp macro="" textlink="">
      <xdr:nvSpPr>
        <xdr:cNvPr id="158" name="n_4aveValue債務償還比率">
          <a:extLst>
            <a:ext uri="{FF2B5EF4-FFF2-40B4-BE49-F238E27FC236}">
              <a16:creationId xmlns:a16="http://schemas.microsoft.com/office/drawing/2014/main" id="{97A5E58E-F476-4346-861C-16E43EE6528B}"/>
            </a:ext>
          </a:extLst>
        </xdr:cNvPr>
        <xdr:cNvSpPr txBox="1"/>
      </xdr:nvSpPr>
      <xdr:spPr>
        <a:xfrm>
          <a:off x="10408920" y="4975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44450</xdr:rowOff>
    </xdr:from>
    <xdr:ext cx="467995" cy="259080"/>
    <xdr:sp macro="" textlink="">
      <xdr:nvSpPr>
        <xdr:cNvPr id="159" name="n_1mainValue債務償還比率">
          <a:extLst>
            <a:ext uri="{FF2B5EF4-FFF2-40B4-BE49-F238E27FC236}">
              <a16:creationId xmlns:a16="http://schemas.microsoft.com/office/drawing/2014/main" id="{A9960102-FDA7-4072-A24A-17CB7CB2681F}"/>
            </a:ext>
          </a:extLst>
        </xdr:cNvPr>
        <xdr:cNvSpPr txBox="1"/>
      </xdr:nvSpPr>
      <xdr:spPr>
        <a:xfrm>
          <a:off x="12459335" y="5532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83185</xdr:rowOff>
    </xdr:from>
    <xdr:ext cx="467995" cy="259080"/>
    <xdr:sp macro="" textlink="">
      <xdr:nvSpPr>
        <xdr:cNvPr id="160" name="n_2mainValue債務償還比率">
          <a:extLst>
            <a:ext uri="{FF2B5EF4-FFF2-40B4-BE49-F238E27FC236}">
              <a16:creationId xmlns:a16="http://schemas.microsoft.com/office/drawing/2014/main" id="{54A3C5B0-2D40-4F26-A921-10274E4D8FED}"/>
            </a:ext>
          </a:extLst>
        </xdr:cNvPr>
        <xdr:cNvSpPr txBox="1"/>
      </xdr:nvSpPr>
      <xdr:spPr>
        <a:xfrm>
          <a:off x="11780520" y="5571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144145</xdr:rowOff>
    </xdr:from>
    <xdr:ext cx="467995" cy="257175"/>
    <xdr:sp macro="" textlink="">
      <xdr:nvSpPr>
        <xdr:cNvPr id="161" name="n_3mainValue債務償還比率">
          <a:extLst>
            <a:ext uri="{FF2B5EF4-FFF2-40B4-BE49-F238E27FC236}">
              <a16:creationId xmlns:a16="http://schemas.microsoft.com/office/drawing/2014/main" id="{A38F68B9-BEB2-4CE0-BAC3-6F3AC0A0990E}"/>
            </a:ext>
          </a:extLst>
        </xdr:cNvPr>
        <xdr:cNvSpPr txBox="1"/>
      </xdr:nvSpPr>
      <xdr:spPr>
        <a:xfrm>
          <a:off x="11094720" y="56286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159385</xdr:rowOff>
    </xdr:from>
    <xdr:ext cx="467995" cy="258445"/>
    <xdr:sp macro="" textlink="">
      <xdr:nvSpPr>
        <xdr:cNvPr id="162" name="n_4mainValue債務償還比率">
          <a:extLst>
            <a:ext uri="{FF2B5EF4-FFF2-40B4-BE49-F238E27FC236}">
              <a16:creationId xmlns:a16="http://schemas.microsoft.com/office/drawing/2014/main" id="{FD671856-6FEF-453F-8D2C-540F4B581313}"/>
            </a:ext>
          </a:extLst>
        </xdr:cNvPr>
        <xdr:cNvSpPr txBox="1"/>
      </xdr:nvSpPr>
      <xdr:spPr>
        <a:xfrm>
          <a:off x="10408920" y="56476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96CB74D-B82D-4902-8C20-37CA52432828}"/>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CE5B4B29-C005-4EAC-8B14-F5DB07244CC3}"/>
            </a:ext>
          </a:extLst>
        </xdr:cNvPr>
        <xdr:cNvSpPr/>
      </xdr:nvSpPr>
      <xdr:spPr>
        <a:xfrm>
          <a:off x="1142365" y="1094295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5" name="テキスト ボックス 164">
          <a:extLst>
            <a:ext uri="{FF2B5EF4-FFF2-40B4-BE49-F238E27FC236}">
              <a16:creationId xmlns:a16="http://schemas.microsoft.com/office/drawing/2014/main" id="{D000C979-F39D-4553-B0F9-4A2E40BFC179}"/>
            </a:ext>
          </a:extLst>
        </xdr:cNvPr>
        <xdr:cNvSpPr txBox="1"/>
      </xdr:nvSpPr>
      <xdr:spPr>
        <a:xfrm>
          <a:off x="830580" y="743204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6" name="テキスト ボックス 165">
          <a:extLst>
            <a:ext uri="{FF2B5EF4-FFF2-40B4-BE49-F238E27FC236}">
              <a16:creationId xmlns:a16="http://schemas.microsoft.com/office/drawing/2014/main" id="{0A4817A8-65CB-40FF-9FF8-9163676BA2D1}"/>
            </a:ext>
          </a:extLst>
        </xdr:cNvPr>
        <xdr:cNvSpPr txBox="1"/>
      </xdr:nvSpPr>
      <xdr:spPr>
        <a:xfrm>
          <a:off x="6285865" y="10104755"/>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7" name="テキスト ボックス 166">
          <a:extLst>
            <a:ext uri="{FF2B5EF4-FFF2-40B4-BE49-F238E27FC236}">
              <a16:creationId xmlns:a16="http://schemas.microsoft.com/office/drawing/2014/main" id="{928DCC8A-E784-47AD-95A2-28BD6840198B}"/>
            </a:ext>
          </a:extLst>
        </xdr:cNvPr>
        <xdr:cNvSpPr txBox="1"/>
      </xdr:nvSpPr>
      <xdr:spPr>
        <a:xfrm>
          <a:off x="830580" y="1117155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8" name="テキスト ボックス 167">
          <a:extLst>
            <a:ext uri="{FF2B5EF4-FFF2-40B4-BE49-F238E27FC236}">
              <a16:creationId xmlns:a16="http://schemas.microsoft.com/office/drawing/2014/main" id="{7939C76F-DB98-4CCD-B83B-460864775DF1}"/>
            </a:ext>
          </a:extLst>
        </xdr:cNvPr>
        <xdr:cNvSpPr txBox="1"/>
      </xdr:nvSpPr>
      <xdr:spPr>
        <a:xfrm>
          <a:off x="6285865" y="1392872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8C9BB8-C25B-45A2-8A68-4731AAA8E7EF}"/>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05CCB3-D2C3-4187-B2F8-2671448723F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F3E83E-FE33-446F-8B8E-D78BD4AFBAE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3A488C-8A0D-433C-B99F-8F4477AC422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BFD843-F279-4082-AB87-D80997BA41D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B42D71-B242-47D0-8B89-748FEC5D267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ED9D01-0232-4878-A295-F6AA8F79C17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4A5BC4-6159-49B7-AB7C-D6872DFA4C9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B8C4DC-C989-44F8-AA39-4A9077883BC1}"/>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D6A4FD-07B8-4202-B914-97488549AA2E}"/>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9D2BBD-BEF6-4D33-9FC8-2A2147B34B3D}"/>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531996-3BA6-43DE-BF05-E4F0AF8BFE9D}"/>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C2DB2C-7F4F-4F8D-AD42-71BCCDA0C237}"/>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029465-FC3C-44E7-ACD7-F6D96FB0626E}"/>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C2397E-D880-4BAB-977D-C07F2EB11460}"/>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BFFF30-60C8-4685-A4AB-7912D0070FDE}"/>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D5C68E-9E35-4B1F-BE8B-94962028BBA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717716-170E-47AF-B13D-A790C05EAEE5}"/>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CFA184-A0B2-42AB-9E9E-085F5BE9F2B1}"/>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70F308-8F72-4432-90E7-0DFCD311C3E0}"/>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8608EC-4F46-4666-9119-1EB28E6624BF}"/>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77311D-5C16-4269-850C-15C3189B737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E55C19-1F98-4047-9E9C-876B34894FD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D568A3-A3F1-48D8-8328-A8FE2241801E}"/>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D04DD3-96A8-477E-B381-CC76E2B9DC6D}"/>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E8DA4D-CB49-452C-95F0-812B79C83ED2}"/>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16ECB9-5C4C-45EA-9D41-89E59D8301B8}"/>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C0A9B389-F1A9-40A3-9563-59FB77E192AC}"/>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2D379D33-75EE-43D6-BE97-7CE8BD94B8AD}"/>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4846D4DE-2C47-4E71-A81D-D2FF26D79E59}"/>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5E2D6D6A-2645-4CBA-A4B6-70A4C169150A}"/>
            </a:ext>
          </a:extLst>
        </xdr:cNvPr>
        <xdr:cNvSpPr txBox="1"/>
      </xdr:nvSpPr>
      <xdr:spPr>
        <a:xfrm>
          <a:off x="645160" y="374459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6744FB-06B6-4404-A253-F26E6605BED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9F23D8-77D2-4E01-94F6-DF03995D4FE7}"/>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67EBB7-08B5-4CC8-AEF1-91CD95C265A8}"/>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CE9F98-8E15-4ACB-A1A2-09BE5DF4C469}"/>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AD4465-107B-47A6-B917-E5B6952DC976}"/>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A5B2BB-4A86-4720-B954-C098FFFEE25D}"/>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502801-F100-45C6-AB2C-800A91205E2A}"/>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E49E13-FDF9-4E84-9B75-B9D94E4A7C10}"/>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5A66D0A8-9D9D-4E9C-B98E-69409B09081B}"/>
            </a:ext>
          </a:extLst>
        </xdr:cNvPr>
        <xdr:cNvSpPr txBox="1"/>
      </xdr:nvSpPr>
      <xdr:spPr>
        <a:xfrm>
          <a:off x="66675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EDF352-8BF2-4988-9228-EBFB9C4C09A9}"/>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6512EB41-C69E-4C84-BBD3-86F50B1371B8}"/>
            </a:ext>
          </a:extLst>
        </xdr:cNvPr>
        <xdr:cNvSpPr txBox="1"/>
      </xdr:nvSpPr>
      <xdr:spPr>
        <a:xfrm>
          <a:off x="273685" y="7475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E20E7F3-D408-4E03-8FD3-C5986EA5B23B}"/>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D6B0A9BD-900F-417C-818E-084127B88D25}"/>
            </a:ext>
          </a:extLst>
        </xdr:cNvPr>
        <xdr:cNvSpPr txBox="1"/>
      </xdr:nvSpPr>
      <xdr:spPr>
        <a:xfrm>
          <a:off x="273685" y="709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AD94BE-EDC1-4B74-B22E-98810753CF3D}"/>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B0E00059-DA5D-4413-A4AF-68B117CEAA6E}"/>
            </a:ext>
          </a:extLst>
        </xdr:cNvPr>
        <xdr:cNvSpPr txBox="1"/>
      </xdr:nvSpPr>
      <xdr:spPr>
        <a:xfrm>
          <a:off x="343535" y="6713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1F0F519-260D-4137-A542-BAEE1FF8A65E}"/>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C81AD315-6246-4C92-BCF1-213663E5BD74}"/>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42A898-D8D1-4E14-91FB-D9C1F2427328}"/>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E4B1E213-67D6-4AD7-B731-D80D7E0CFE43}"/>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73DF78-9135-4EA9-AF35-E07C431D5230}"/>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93BBBBA4-27D8-4F7F-B2E7-7E2058200C76}"/>
            </a:ext>
          </a:extLst>
        </xdr:cNvPr>
        <xdr:cNvSpPr txBox="1"/>
      </xdr:nvSpPr>
      <xdr:spPr>
        <a:xfrm>
          <a:off x="343535" y="55746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7C4FDB7-A515-483E-AC98-B2DF2BDC59C1}"/>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546A259B-A0BB-4917-A51D-0490ED379C27}"/>
            </a:ext>
          </a:extLst>
        </xdr:cNvPr>
        <xdr:cNvSpPr txBox="1"/>
      </xdr:nvSpPr>
      <xdr:spPr>
        <a:xfrm>
          <a:off x="386715" y="519366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F8D7C9C-869F-405C-919D-37B878782E70}"/>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B2C4CC46-0480-4D86-9C25-1E704B559A41}"/>
            </a:ext>
          </a:extLst>
        </xdr:cNvPr>
        <xdr:cNvCxnSpPr/>
      </xdr:nvCxnSpPr>
      <xdr:spPr>
        <a:xfrm flipV="1">
          <a:off x="4173855" y="594169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30480</xdr:rowOff>
    </xdr:from>
    <xdr:ext cx="405130" cy="257175"/>
    <xdr:sp macro="" textlink="">
      <xdr:nvSpPr>
        <xdr:cNvPr id="58" name="【道路】&#10;有形固定資産減価償却率最小値テキスト">
          <a:extLst>
            <a:ext uri="{FF2B5EF4-FFF2-40B4-BE49-F238E27FC236}">
              <a16:creationId xmlns:a16="http://schemas.microsoft.com/office/drawing/2014/main" id="{E349AC85-629D-4A8D-8341-450E5A064176}"/>
            </a:ext>
          </a:extLst>
        </xdr:cNvPr>
        <xdr:cNvSpPr txBox="1"/>
      </xdr:nvSpPr>
      <xdr:spPr>
        <a:xfrm>
          <a:off x="4212590" y="72294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9B9EBA32-0084-4140-A2A5-CFA18FE3A955}"/>
            </a:ext>
          </a:extLst>
        </xdr:cNvPr>
        <xdr:cNvCxnSpPr/>
      </xdr:nvCxnSpPr>
      <xdr:spPr>
        <a:xfrm>
          <a:off x="4112260" y="72256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59055</xdr:rowOff>
    </xdr:from>
    <xdr:ext cx="405130" cy="259080"/>
    <xdr:sp macro="" textlink="">
      <xdr:nvSpPr>
        <xdr:cNvPr id="60" name="【道路】&#10;有形固定資産減価償却率最大値テキスト">
          <a:extLst>
            <a:ext uri="{FF2B5EF4-FFF2-40B4-BE49-F238E27FC236}">
              <a16:creationId xmlns:a16="http://schemas.microsoft.com/office/drawing/2014/main" id="{ECD032BE-1296-44B5-BF0F-B529542152B2}"/>
            </a:ext>
          </a:extLst>
        </xdr:cNvPr>
        <xdr:cNvSpPr txBox="1"/>
      </xdr:nvSpPr>
      <xdr:spPr>
        <a:xfrm>
          <a:off x="4212590" y="571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97A22361-C9C1-4BBC-BC4D-21A1700E127E}"/>
            </a:ext>
          </a:extLst>
        </xdr:cNvPr>
        <xdr:cNvCxnSpPr/>
      </xdr:nvCxnSpPr>
      <xdr:spPr>
        <a:xfrm>
          <a:off x="4112260" y="59416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148590</xdr:rowOff>
    </xdr:from>
    <xdr:ext cx="405130" cy="259080"/>
    <xdr:sp macro="" textlink="">
      <xdr:nvSpPr>
        <xdr:cNvPr id="62" name="【道路】&#10;有形固定資産減価償却率平均値テキスト">
          <a:extLst>
            <a:ext uri="{FF2B5EF4-FFF2-40B4-BE49-F238E27FC236}">
              <a16:creationId xmlns:a16="http://schemas.microsoft.com/office/drawing/2014/main" id="{F905F3B2-F6BC-40D6-80FA-B55EEA5E2F09}"/>
            </a:ext>
          </a:extLst>
        </xdr:cNvPr>
        <xdr:cNvSpPr txBox="1"/>
      </xdr:nvSpPr>
      <xdr:spPr>
        <a:xfrm>
          <a:off x="4212590" y="6492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A84BB4BB-A6FA-4E72-AED2-52F2333728E1}"/>
            </a:ext>
          </a:extLst>
        </xdr:cNvPr>
        <xdr:cNvSpPr/>
      </xdr:nvSpPr>
      <xdr:spPr>
        <a:xfrm>
          <a:off x="4131310" y="65176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963185F8-3FA7-4E3F-924F-611F803AE6DD}"/>
            </a:ext>
          </a:extLst>
        </xdr:cNvPr>
        <xdr:cNvSpPr/>
      </xdr:nvSpPr>
      <xdr:spPr>
        <a:xfrm>
          <a:off x="3388360" y="6521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1FA66780-8DC1-4B62-9868-8A75FECBF3FA}"/>
            </a:ext>
          </a:extLst>
        </xdr:cNvPr>
        <xdr:cNvSpPr/>
      </xdr:nvSpPr>
      <xdr:spPr>
        <a:xfrm>
          <a:off x="2571750" y="64890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76A9BCB0-3497-41EC-9FE8-CC0A9C070C5F}"/>
            </a:ext>
          </a:extLst>
        </xdr:cNvPr>
        <xdr:cNvSpPr/>
      </xdr:nvSpPr>
      <xdr:spPr>
        <a:xfrm>
          <a:off x="1774190" y="645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1521A368-1B5A-47AB-A329-081379B1AC42}"/>
            </a:ext>
          </a:extLst>
        </xdr:cNvPr>
        <xdr:cNvSpPr/>
      </xdr:nvSpPr>
      <xdr:spPr>
        <a:xfrm>
          <a:off x="9880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E5A53ECB-E1F3-4EAB-AFA1-77C63E119262}"/>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543758A-07FA-4549-96E7-3FAFBA4FF234}"/>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80A05CA0-9891-40A6-A2C8-5D715D97F1F8}"/>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1F29DE1-A32B-43F4-8364-C3DE47602C1E}"/>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D6D9E8FD-D9E6-4679-BE8C-677A18B95893}"/>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a:extLst>
            <a:ext uri="{FF2B5EF4-FFF2-40B4-BE49-F238E27FC236}">
              <a16:creationId xmlns:a16="http://schemas.microsoft.com/office/drawing/2014/main" id="{ECCE43D5-7D18-4AD1-89DD-B4F2DCBA4858}"/>
            </a:ext>
          </a:extLst>
        </xdr:cNvPr>
        <xdr:cNvSpPr/>
      </xdr:nvSpPr>
      <xdr:spPr>
        <a:xfrm>
          <a:off x="4131310" y="63119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164465</xdr:rowOff>
    </xdr:from>
    <xdr:ext cx="405130" cy="259080"/>
    <xdr:sp macro="" textlink="">
      <xdr:nvSpPr>
        <xdr:cNvPr id="74" name="【道路】&#10;有形固定資産減価償却率該当値テキスト">
          <a:extLst>
            <a:ext uri="{FF2B5EF4-FFF2-40B4-BE49-F238E27FC236}">
              <a16:creationId xmlns:a16="http://schemas.microsoft.com/office/drawing/2014/main" id="{6056CE67-65D5-4A11-AD6B-B84EB247C9AB}"/>
            </a:ext>
          </a:extLst>
        </xdr:cNvPr>
        <xdr:cNvSpPr txBox="1"/>
      </xdr:nvSpPr>
      <xdr:spPr>
        <a:xfrm>
          <a:off x="4212590" y="616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126365</xdr:rowOff>
    </xdr:from>
    <xdr:to>
      <xdr:col>20</xdr:col>
      <xdr:colOff>38100</xdr:colOff>
      <xdr:row>37</xdr:row>
      <xdr:rowOff>56515</xdr:rowOff>
    </xdr:to>
    <xdr:sp macro="" textlink="">
      <xdr:nvSpPr>
        <xdr:cNvPr id="75" name="楕円 74">
          <a:extLst>
            <a:ext uri="{FF2B5EF4-FFF2-40B4-BE49-F238E27FC236}">
              <a16:creationId xmlns:a16="http://schemas.microsoft.com/office/drawing/2014/main" id="{97A7ADD0-F8F9-4A6E-A138-30BC33FE908E}"/>
            </a:ext>
          </a:extLst>
        </xdr:cNvPr>
        <xdr:cNvSpPr/>
      </xdr:nvSpPr>
      <xdr:spPr>
        <a:xfrm>
          <a:off x="3388360" y="630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6350</xdr:rowOff>
    </xdr:from>
    <xdr:to>
      <xdr:col>24</xdr:col>
      <xdr:colOff>63500</xdr:colOff>
      <xdr:row>37</xdr:row>
      <xdr:rowOff>20955</xdr:rowOff>
    </xdr:to>
    <xdr:cxnSp macro="">
      <xdr:nvCxnSpPr>
        <xdr:cNvPr id="76" name="直線コネクタ 75">
          <a:extLst>
            <a:ext uri="{FF2B5EF4-FFF2-40B4-BE49-F238E27FC236}">
              <a16:creationId xmlns:a16="http://schemas.microsoft.com/office/drawing/2014/main" id="{43C5F14F-A4D3-4EBD-8E04-CD2D0D30F1BF}"/>
            </a:ext>
          </a:extLst>
        </xdr:cNvPr>
        <xdr:cNvCxnSpPr/>
      </xdr:nvCxnSpPr>
      <xdr:spPr>
        <a:xfrm>
          <a:off x="3431540" y="6351905"/>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a:extLst>
            <a:ext uri="{FF2B5EF4-FFF2-40B4-BE49-F238E27FC236}">
              <a16:creationId xmlns:a16="http://schemas.microsoft.com/office/drawing/2014/main" id="{C3518650-EFD1-4E56-93B8-70979D3703A2}"/>
            </a:ext>
          </a:extLst>
        </xdr:cNvPr>
        <xdr:cNvSpPr/>
      </xdr:nvSpPr>
      <xdr:spPr>
        <a:xfrm>
          <a:off x="2571750" y="6264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6350</xdr:rowOff>
    </xdr:to>
    <xdr:cxnSp macro="">
      <xdr:nvCxnSpPr>
        <xdr:cNvPr id="78" name="直線コネクタ 77">
          <a:extLst>
            <a:ext uri="{FF2B5EF4-FFF2-40B4-BE49-F238E27FC236}">
              <a16:creationId xmlns:a16="http://schemas.microsoft.com/office/drawing/2014/main" id="{86939354-5EB8-45C2-AA8B-F7EAE76D04ED}"/>
            </a:ext>
          </a:extLst>
        </xdr:cNvPr>
        <xdr:cNvCxnSpPr/>
      </xdr:nvCxnSpPr>
      <xdr:spPr>
        <a:xfrm>
          <a:off x="2626360" y="6307455"/>
          <a:ext cx="8051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a:extLst>
            <a:ext uri="{FF2B5EF4-FFF2-40B4-BE49-F238E27FC236}">
              <a16:creationId xmlns:a16="http://schemas.microsoft.com/office/drawing/2014/main" id="{B1A7E850-D09E-44FE-9C14-9BD65C5C6D9A}"/>
            </a:ext>
          </a:extLst>
        </xdr:cNvPr>
        <xdr:cNvSpPr/>
      </xdr:nvSpPr>
      <xdr:spPr>
        <a:xfrm>
          <a:off x="1774190" y="62566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139065</xdr:rowOff>
    </xdr:to>
    <xdr:cxnSp macro="">
      <xdr:nvCxnSpPr>
        <xdr:cNvPr id="80" name="直線コネクタ 79">
          <a:extLst>
            <a:ext uri="{FF2B5EF4-FFF2-40B4-BE49-F238E27FC236}">
              <a16:creationId xmlns:a16="http://schemas.microsoft.com/office/drawing/2014/main" id="{BA2AE62B-89ED-45B0-9D65-940E28020FB0}"/>
            </a:ext>
          </a:extLst>
        </xdr:cNvPr>
        <xdr:cNvCxnSpPr/>
      </xdr:nvCxnSpPr>
      <xdr:spPr>
        <a:xfrm>
          <a:off x="1828800" y="630174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a:extLst>
            <a:ext uri="{FF2B5EF4-FFF2-40B4-BE49-F238E27FC236}">
              <a16:creationId xmlns:a16="http://schemas.microsoft.com/office/drawing/2014/main" id="{17B9706A-95A2-4803-A224-4DF452C43FAE}"/>
            </a:ext>
          </a:extLst>
        </xdr:cNvPr>
        <xdr:cNvSpPr/>
      </xdr:nvSpPr>
      <xdr:spPr>
        <a:xfrm>
          <a:off x="988060" y="622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36</xdr:row>
      <xdr:rowOff>133350</xdr:rowOff>
    </xdr:to>
    <xdr:cxnSp macro="">
      <xdr:nvCxnSpPr>
        <xdr:cNvPr id="82" name="直線コネクタ 81">
          <a:extLst>
            <a:ext uri="{FF2B5EF4-FFF2-40B4-BE49-F238E27FC236}">
              <a16:creationId xmlns:a16="http://schemas.microsoft.com/office/drawing/2014/main" id="{91EC6705-F2B8-4B2D-810D-C5FAE4D9C57A}"/>
            </a:ext>
          </a:extLst>
        </xdr:cNvPr>
        <xdr:cNvCxnSpPr/>
      </xdr:nvCxnSpPr>
      <xdr:spPr>
        <a:xfrm>
          <a:off x="1031240" y="6273165"/>
          <a:ext cx="7975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97790</xdr:rowOff>
    </xdr:from>
    <xdr:ext cx="405130" cy="257175"/>
    <xdr:sp macro="" textlink="">
      <xdr:nvSpPr>
        <xdr:cNvPr id="83" name="n_1aveValue【道路】&#10;有形固定資産減価償却率">
          <a:extLst>
            <a:ext uri="{FF2B5EF4-FFF2-40B4-BE49-F238E27FC236}">
              <a16:creationId xmlns:a16="http://schemas.microsoft.com/office/drawing/2014/main" id="{60094AC9-9EBE-4A1D-B85A-A8B8C3AF1E08}"/>
            </a:ext>
          </a:extLst>
        </xdr:cNvPr>
        <xdr:cNvSpPr txBox="1"/>
      </xdr:nvSpPr>
      <xdr:spPr>
        <a:xfrm>
          <a:off x="3239135" y="6609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68580</xdr:rowOff>
    </xdr:from>
    <xdr:ext cx="403225" cy="259080"/>
    <xdr:sp macro="" textlink="">
      <xdr:nvSpPr>
        <xdr:cNvPr id="84" name="n_2aveValue【道路】&#10;有形固定資産減価償却率">
          <a:extLst>
            <a:ext uri="{FF2B5EF4-FFF2-40B4-BE49-F238E27FC236}">
              <a16:creationId xmlns:a16="http://schemas.microsoft.com/office/drawing/2014/main" id="{7204C715-CFEF-41A4-B7D9-81FBC989D31F}"/>
            </a:ext>
          </a:extLst>
        </xdr:cNvPr>
        <xdr:cNvSpPr txBox="1"/>
      </xdr:nvSpPr>
      <xdr:spPr>
        <a:xfrm>
          <a:off x="2439035"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34290</xdr:rowOff>
    </xdr:from>
    <xdr:ext cx="403225" cy="259080"/>
    <xdr:sp macro="" textlink="">
      <xdr:nvSpPr>
        <xdr:cNvPr id="85" name="n_3aveValue【道路】&#10;有形固定資産減価償却率">
          <a:extLst>
            <a:ext uri="{FF2B5EF4-FFF2-40B4-BE49-F238E27FC236}">
              <a16:creationId xmlns:a16="http://schemas.microsoft.com/office/drawing/2014/main" id="{B7FAE9CD-9990-411D-AF21-2BFBD80F44AC}"/>
            </a:ext>
          </a:extLst>
        </xdr:cNvPr>
        <xdr:cNvSpPr txBox="1"/>
      </xdr:nvSpPr>
      <xdr:spPr>
        <a:xfrm>
          <a:off x="1641475" y="6549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3810</xdr:rowOff>
    </xdr:from>
    <xdr:ext cx="403225" cy="259080"/>
    <xdr:sp macro="" textlink="">
      <xdr:nvSpPr>
        <xdr:cNvPr id="86" name="n_4aveValue【道路】&#10;有形固定資産減価償却率">
          <a:extLst>
            <a:ext uri="{FF2B5EF4-FFF2-40B4-BE49-F238E27FC236}">
              <a16:creationId xmlns:a16="http://schemas.microsoft.com/office/drawing/2014/main" id="{925071F1-0130-460A-8A7F-01A4072F35C2}"/>
            </a:ext>
          </a:extLst>
        </xdr:cNvPr>
        <xdr:cNvSpPr txBox="1"/>
      </xdr:nvSpPr>
      <xdr:spPr>
        <a:xfrm>
          <a:off x="855345" y="6520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73025</xdr:rowOff>
    </xdr:from>
    <xdr:ext cx="405130" cy="259080"/>
    <xdr:sp macro="" textlink="">
      <xdr:nvSpPr>
        <xdr:cNvPr id="87" name="n_1mainValue【道路】&#10;有形固定資産減価償却率">
          <a:extLst>
            <a:ext uri="{FF2B5EF4-FFF2-40B4-BE49-F238E27FC236}">
              <a16:creationId xmlns:a16="http://schemas.microsoft.com/office/drawing/2014/main" id="{5CAF9BA4-AAFD-49F9-9115-2E6F359B1D18}"/>
            </a:ext>
          </a:extLst>
        </xdr:cNvPr>
        <xdr:cNvSpPr txBox="1"/>
      </xdr:nvSpPr>
      <xdr:spPr>
        <a:xfrm>
          <a:off x="3239135" y="607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34925</xdr:rowOff>
    </xdr:from>
    <xdr:ext cx="403225" cy="259080"/>
    <xdr:sp macro="" textlink="">
      <xdr:nvSpPr>
        <xdr:cNvPr id="88" name="n_2mainValue【道路】&#10;有形固定資産減価償却率">
          <a:extLst>
            <a:ext uri="{FF2B5EF4-FFF2-40B4-BE49-F238E27FC236}">
              <a16:creationId xmlns:a16="http://schemas.microsoft.com/office/drawing/2014/main" id="{836531F7-F6A9-40BB-9F95-4BCA6D9E723B}"/>
            </a:ext>
          </a:extLst>
        </xdr:cNvPr>
        <xdr:cNvSpPr txBox="1"/>
      </xdr:nvSpPr>
      <xdr:spPr>
        <a:xfrm>
          <a:off x="2439035" y="6035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29210</xdr:rowOff>
    </xdr:from>
    <xdr:ext cx="403225" cy="257175"/>
    <xdr:sp macro="" textlink="">
      <xdr:nvSpPr>
        <xdr:cNvPr id="89" name="n_3mainValue【道路】&#10;有形固定資産減価償却率">
          <a:extLst>
            <a:ext uri="{FF2B5EF4-FFF2-40B4-BE49-F238E27FC236}">
              <a16:creationId xmlns:a16="http://schemas.microsoft.com/office/drawing/2014/main" id="{67BB99F9-3C19-4F8E-9BF0-D07B36276F37}"/>
            </a:ext>
          </a:extLst>
        </xdr:cNvPr>
        <xdr:cNvSpPr txBox="1"/>
      </xdr:nvSpPr>
      <xdr:spPr>
        <a:xfrm>
          <a:off x="1641475" y="6028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170180</xdr:rowOff>
    </xdr:from>
    <xdr:ext cx="403225" cy="259080"/>
    <xdr:sp macro="" textlink="">
      <xdr:nvSpPr>
        <xdr:cNvPr id="90" name="n_4mainValue【道路】&#10;有形固定資産減価償却率">
          <a:extLst>
            <a:ext uri="{FF2B5EF4-FFF2-40B4-BE49-F238E27FC236}">
              <a16:creationId xmlns:a16="http://schemas.microsoft.com/office/drawing/2014/main" id="{8DF689F0-769A-4880-B3CF-99CAFE2E20D9}"/>
            </a:ext>
          </a:extLst>
        </xdr:cNvPr>
        <xdr:cNvSpPr txBox="1"/>
      </xdr:nvSpPr>
      <xdr:spPr>
        <a:xfrm>
          <a:off x="855345" y="6003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E81203D-4EC5-4AC5-91D6-9CCACCD5F0C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0ED7185-88C7-4914-9E35-0A8F0992CD48}"/>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A14E7B7-B905-46CA-96F9-7529686FF3C4}"/>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08D7DDC-9D43-4C42-964A-7C7ACB1B01F1}"/>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924D5BA-DBB8-45A4-BFB6-251A4DD06047}"/>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CE0FCA0-9591-499C-89A3-369365C0D96E}"/>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A87501D-EFAF-4F6F-A73B-AE6D5CC1A160}"/>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1859FC7-E5DA-49E6-B01C-B790163CA6F9}"/>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86CAE2A5-5393-4FAC-A948-EF0024A3206E}"/>
            </a:ext>
          </a:extLst>
        </xdr:cNvPr>
        <xdr:cNvSpPr txBox="1"/>
      </xdr:nvSpPr>
      <xdr:spPr>
        <a:xfrm>
          <a:off x="592201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1FEF99E-8C6E-4740-B060-265817D9B4C5}"/>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90807C7-3B4B-450C-8CD5-CAB5C2234088}"/>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a:extLst>
            <a:ext uri="{FF2B5EF4-FFF2-40B4-BE49-F238E27FC236}">
              <a16:creationId xmlns:a16="http://schemas.microsoft.com/office/drawing/2014/main" id="{772A488E-3913-4FE2-8BA5-08115A2FBDDE}"/>
            </a:ext>
          </a:extLst>
        </xdr:cNvPr>
        <xdr:cNvSpPr txBox="1"/>
      </xdr:nvSpPr>
      <xdr:spPr>
        <a:xfrm>
          <a:off x="5527040" y="709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FA430C3-60DA-45ED-A646-9BABF196963E}"/>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4" name="テキスト ボックス 103">
          <a:extLst>
            <a:ext uri="{FF2B5EF4-FFF2-40B4-BE49-F238E27FC236}">
              <a16:creationId xmlns:a16="http://schemas.microsoft.com/office/drawing/2014/main" id="{74A5E4AD-C0FB-4391-BFFF-486E22F73CB9}"/>
            </a:ext>
          </a:extLst>
        </xdr:cNvPr>
        <xdr:cNvSpPr txBox="1"/>
      </xdr:nvSpPr>
      <xdr:spPr>
        <a:xfrm>
          <a:off x="5485765" y="671385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ADFE9E9-D29D-4F84-B500-2A250353FD2C}"/>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4E9803EF-B8E5-4923-AEB3-32953CAC0CEF}"/>
            </a:ext>
          </a:extLst>
        </xdr:cNvPr>
        <xdr:cNvSpPr txBox="1"/>
      </xdr:nvSpPr>
      <xdr:spPr>
        <a:xfrm>
          <a:off x="5485765" y="633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F56FC44-525C-4B65-B4B3-05081DC81C09}"/>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FDA5712F-5DCE-499E-9A7B-CE6877119F88}"/>
            </a:ext>
          </a:extLst>
        </xdr:cNvPr>
        <xdr:cNvSpPr txBox="1"/>
      </xdr:nvSpPr>
      <xdr:spPr>
        <a:xfrm>
          <a:off x="5485765" y="5955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8B50F9F-E9DD-42BC-B63F-9FA67B0D4272}"/>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0" name="テキスト ボックス 109">
          <a:extLst>
            <a:ext uri="{FF2B5EF4-FFF2-40B4-BE49-F238E27FC236}">
              <a16:creationId xmlns:a16="http://schemas.microsoft.com/office/drawing/2014/main" id="{BFE7F8AB-4E66-485D-9873-5AFBA0D112D0}"/>
            </a:ext>
          </a:extLst>
        </xdr:cNvPr>
        <xdr:cNvSpPr txBox="1"/>
      </xdr:nvSpPr>
      <xdr:spPr>
        <a:xfrm>
          <a:off x="5485765" y="557466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255E6DC-6588-4621-99A8-9A5DB59A26E2}"/>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F00E6DF9-B630-44FD-B2E9-3EDD9F5B4D79}"/>
            </a:ext>
          </a:extLst>
        </xdr:cNvPr>
        <xdr:cNvSpPr txBox="1"/>
      </xdr:nvSpPr>
      <xdr:spPr>
        <a:xfrm>
          <a:off x="5485765" y="519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8117D4E-9A64-4ABF-B946-EEDA52CD8C0C}"/>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130175</xdr:rowOff>
    </xdr:from>
    <xdr:to>
      <xdr:col>54</xdr:col>
      <xdr:colOff>189865</xdr:colOff>
      <xdr:row>41</xdr:row>
      <xdr:rowOff>128905</xdr:rowOff>
    </xdr:to>
    <xdr:cxnSp macro="">
      <xdr:nvCxnSpPr>
        <xdr:cNvPr id="114" name="直線コネクタ 113">
          <a:extLst>
            <a:ext uri="{FF2B5EF4-FFF2-40B4-BE49-F238E27FC236}">
              <a16:creationId xmlns:a16="http://schemas.microsoft.com/office/drawing/2014/main" id="{6A37C302-BC15-4FD3-883C-C2D262EB543C}"/>
            </a:ext>
          </a:extLst>
        </xdr:cNvPr>
        <xdr:cNvCxnSpPr/>
      </xdr:nvCxnSpPr>
      <xdr:spPr>
        <a:xfrm flipV="1">
          <a:off x="9429115" y="596328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132715</xdr:rowOff>
    </xdr:from>
    <xdr:ext cx="469900" cy="257175"/>
    <xdr:sp macro="" textlink="">
      <xdr:nvSpPr>
        <xdr:cNvPr id="115" name="【道路】&#10;一人当たり延長最小値テキスト">
          <a:extLst>
            <a:ext uri="{FF2B5EF4-FFF2-40B4-BE49-F238E27FC236}">
              <a16:creationId xmlns:a16="http://schemas.microsoft.com/office/drawing/2014/main" id="{B0E96C2F-CB53-41DF-B51E-7241E192217F}"/>
            </a:ext>
          </a:extLst>
        </xdr:cNvPr>
        <xdr:cNvSpPr txBox="1"/>
      </xdr:nvSpPr>
      <xdr:spPr>
        <a:xfrm>
          <a:off x="9467850" y="71659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128905</xdr:rowOff>
    </xdr:from>
    <xdr:to>
      <xdr:col>55</xdr:col>
      <xdr:colOff>88900</xdr:colOff>
      <xdr:row>41</xdr:row>
      <xdr:rowOff>128905</xdr:rowOff>
    </xdr:to>
    <xdr:cxnSp macro="">
      <xdr:nvCxnSpPr>
        <xdr:cNvPr id="116" name="直線コネクタ 115">
          <a:extLst>
            <a:ext uri="{FF2B5EF4-FFF2-40B4-BE49-F238E27FC236}">
              <a16:creationId xmlns:a16="http://schemas.microsoft.com/office/drawing/2014/main" id="{ADD51637-7CDA-40A4-951C-8250D1A34F2B}"/>
            </a:ext>
          </a:extLst>
        </xdr:cNvPr>
        <xdr:cNvCxnSpPr/>
      </xdr:nvCxnSpPr>
      <xdr:spPr>
        <a:xfrm>
          <a:off x="9356090" y="71621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76835</xdr:rowOff>
    </xdr:from>
    <xdr:ext cx="534670" cy="257175"/>
    <xdr:sp macro="" textlink="">
      <xdr:nvSpPr>
        <xdr:cNvPr id="117" name="【道路】&#10;一人当たり延長最大値テキスト">
          <a:extLst>
            <a:ext uri="{FF2B5EF4-FFF2-40B4-BE49-F238E27FC236}">
              <a16:creationId xmlns:a16="http://schemas.microsoft.com/office/drawing/2014/main" id="{0E6630B5-4D9A-48EE-9C01-8685ACFBD485}"/>
            </a:ext>
          </a:extLst>
        </xdr:cNvPr>
        <xdr:cNvSpPr txBox="1"/>
      </xdr:nvSpPr>
      <xdr:spPr>
        <a:xfrm>
          <a:off x="9467850" y="57346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33.584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130175</xdr:rowOff>
    </xdr:from>
    <xdr:to>
      <xdr:col>55</xdr:col>
      <xdr:colOff>88900</xdr:colOff>
      <xdr:row>34</xdr:row>
      <xdr:rowOff>130175</xdr:rowOff>
    </xdr:to>
    <xdr:cxnSp macro="">
      <xdr:nvCxnSpPr>
        <xdr:cNvPr id="118" name="直線コネクタ 117">
          <a:extLst>
            <a:ext uri="{FF2B5EF4-FFF2-40B4-BE49-F238E27FC236}">
              <a16:creationId xmlns:a16="http://schemas.microsoft.com/office/drawing/2014/main" id="{D41BBA85-A9DC-4210-8948-100FADF4BBE1}"/>
            </a:ext>
          </a:extLst>
        </xdr:cNvPr>
        <xdr:cNvCxnSpPr/>
      </xdr:nvCxnSpPr>
      <xdr:spPr>
        <a:xfrm>
          <a:off x="9356090" y="59632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163195</xdr:rowOff>
    </xdr:from>
    <xdr:ext cx="469900" cy="259080"/>
    <xdr:sp macro="" textlink="">
      <xdr:nvSpPr>
        <xdr:cNvPr id="119" name="【道路】&#10;一人当たり延長平均値テキスト">
          <a:extLst>
            <a:ext uri="{FF2B5EF4-FFF2-40B4-BE49-F238E27FC236}">
              <a16:creationId xmlns:a16="http://schemas.microsoft.com/office/drawing/2014/main" id="{422891F5-E4AE-42E7-9897-C3D99358B509}"/>
            </a:ext>
          </a:extLst>
        </xdr:cNvPr>
        <xdr:cNvSpPr txBox="1"/>
      </xdr:nvSpPr>
      <xdr:spPr>
        <a:xfrm>
          <a:off x="9467850" y="6680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0" name="フローチャート: 判断 119">
          <a:extLst>
            <a:ext uri="{FF2B5EF4-FFF2-40B4-BE49-F238E27FC236}">
              <a16:creationId xmlns:a16="http://schemas.microsoft.com/office/drawing/2014/main" id="{62C17916-BD73-440F-BC12-4F3FAC5B0762}"/>
            </a:ext>
          </a:extLst>
        </xdr:cNvPr>
        <xdr:cNvSpPr/>
      </xdr:nvSpPr>
      <xdr:spPr>
        <a:xfrm>
          <a:off x="9394190" y="68224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153035</xdr:rowOff>
    </xdr:from>
    <xdr:to>
      <xdr:col>50</xdr:col>
      <xdr:colOff>165100</xdr:colOff>
      <xdr:row>40</xdr:row>
      <xdr:rowOff>83185</xdr:rowOff>
    </xdr:to>
    <xdr:sp macro="" textlink="">
      <xdr:nvSpPr>
        <xdr:cNvPr id="121" name="フローチャート: 判断 120">
          <a:extLst>
            <a:ext uri="{FF2B5EF4-FFF2-40B4-BE49-F238E27FC236}">
              <a16:creationId xmlns:a16="http://schemas.microsoft.com/office/drawing/2014/main" id="{FC4CA942-D7CF-4AE8-837C-DB580F43BB71}"/>
            </a:ext>
          </a:extLst>
        </xdr:cNvPr>
        <xdr:cNvSpPr/>
      </xdr:nvSpPr>
      <xdr:spPr>
        <a:xfrm>
          <a:off x="8632190" y="6839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137795</xdr:rowOff>
    </xdr:from>
    <xdr:to>
      <xdr:col>46</xdr:col>
      <xdr:colOff>38100</xdr:colOff>
      <xdr:row>40</xdr:row>
      <xdr:rowOff>67945</xdr:rowOff>
    </xdr:to>
    <xdr:sp macro="" textlink="">
      <xdr:nvSpPr>
        <xdr:cNvPr id="122" name="フローチャート: 判断 121">
          <a:extLst>
            <a:ext uri="{FF2B5EF4-FFF2-40B4-BE49-F238E27FC236}">
              <a16:creationId xmlns:a16="http://schemas.microsoft.com/office/drawing/2014/main" id="{B78B58F2-028A-4B0C-A228-8C9A473CEF05}"/>
            </a:ext>
          </a:extLst>
        </xdr:cNvPr>
        <xdr:cNvSpPr/>
      </xdr:nvSpPr>
      <xdr:spPr>
        <a:xfrm>
          <a:off x="7846060" y="6820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3" name="フローチャート: 判断 122">
          <a:extLst>
            <a:ext uri="{FF2B5EF4-FFF2-40B4-BE49-F238E27FC236}">
              <a16:creationId xmlns:a16="http://schemas.microsoft.com/office/drawing/2014/main" id="{C17B0716-7313-40E2-B37A-5F7074B29110}"/>
            </a:ext>
          </a:extLst>
        </xdr:cNvPr>
        <xdr:cNvSpPr/>
      </xdr:nvSpPr>
      <xdr:spPr>
        <a:xfrm>
          <a:off x="7029450" y="68186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4" name="フローチャート: 判断 123">
          <a:extLst>
            <a:ext uri="{FF2B5EF4-FFF2-40B4-BE49-F238E27FC236}">
              <a16:creationId xmlns:a16="http://schemas.microsoft.com/office/drawing/2014/main" id="{3B0A4C15-5B82-4D4B-9F82-F66EFFB6FF63}"/>
            </a:ext>
          </a:extLst>
        </xdr:cNvPr>
        <xdr:cNvSpPr/>
      </xdr:nvSpPr>
      <xdr:spPr>
        <a:xfrm>
          <a:off x="6231890" y="6837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DA5B4199-B67C-4377-8172-AC10739FCF8B}"/>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B626BCFC-DCD4-444A-8362-D807FE7BFAC4}"/>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2E311E4F-B47A-4DCE-B525-180D4B9EAD69}"/>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34F134C8-079F-4970-8B02-3527AFAD55AE}"/>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375D8817-C8E8-4379-9692-58762799747F}"/>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64770</xdr:rowOff>
    </xdr:from>
    <xdr:to>
      <xdr:col>55</xdr:col>
      <xdr:colOff>50800</xdr:colOff>
      <xdr:row>40</xdr:row>
      <xdr:rowOff>166370</xdr:rowOff>
    </xdr:to>
    <xdr:sp macro="" textlink="">
      <xdr:nvSpPr>
        <xdr:cNvPr id="130" name="楕円 129">
          <a:extLst>
            <a:ext uri="{FF2B5EF4-FFF2-40B4-BE49-F238E27FC236}">
              <a16:creationId xmlns:a16="http://schemas.microsoft.com/office/drawing/2014/main" id="{99C3D5CC-2488-4B41-AC09-863C55A22235}"/>
            </a:ext>
          </a:extLst>
        </xdr:cNvPr>
        <xdr:cNvSpPr/>
      </xdr:nvSpPr>
      <xdr:spPr>
        <a:xfrm>
          <a:off x="9394190" y="692086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43180</xdr:rowOff>
    </xdr:from>
    <xdr:ext cx="469900" cy="257175"/>
    <xdr:sp macro="" textlink="">
      <xdr:nvSpPr>
        <xdr:cNvPr id="131" name="【道路】&#10;一人当たり延長該当値テキスト">
          <a:extLst>
            <a:ext uri="{FF2B5EF4-FFF2-40B4-BE49-F238E27FC236}">
              <a16:creationId xmlns:a16="http://schemas.microsoft.com/office/drawing/2014/main" id="{BA5800C5-0FF0-4890-BF9A-41E61B6B4BF9}"/>
            </a:ext>
          </a:extLst>
        </xdr:cNvPr>
        <xdr:cNvSpPr txBox="1"/>
      </xdr:nvSpPr>
      <xdr:spPr>
        <a:xfrm>
          <a:off x="9467850" y="69030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66040</xdr:rowOff>
    </xdr:from>
    <xdr:to>
      <xdr:col>50</xdr:col>
      <xdr:colOff>165100</xdr:colOff>
      <xdr:row>40</xdr:row>
      <xdr:rowOff>167640</xdr:rowOff>
    </xdr:to>
    <xdr:sp macro="" textlink="">
      <xdr:nvSpPr>
        <xdr:cNvPr id="132" name="楕円 131">
          <a:extLst>
            <a:ext uri="{FF2B5EF4-FFF2-40B4-BE49-F238E27FC236}">
              <a16:creationId xmlns:a16="http://schemas.microsoft.com/office/drawing/2014/main" id="{A2CE99A1-2710-46DB-A9AD-68E7A42711E1}"/>
            </a:ext>
          </a:extLst>
        </xdr:cNvPr>
        <xdr:cNvSpPr/>
      </xdr:nvSpPr>
      <xdr:spPr>
        <a:xfrm>
          <a:off x="8632190" y="69221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115570</xdr:rowOff>
    </xdr:from>
    <xdr:to>
      <xdr:col>55</xdr:col>
      <xdr:colOff>0</xdr:colOff>
      <xdr:row>40</xdr:row>
      <xdr:rowOff>116840</xdr:rowOff>
    </xdr:to>
    <xdr:cxnSp macro="">
      <xdr:nvCxnSpPr>
        <xdr:cNvPr id="133" name="直線コネクタ 132">
          <a:extLst>
            <a:ext uri="{FF2B5EF4-FFF2-40B4-BE49-F238E27FC236}">
              <a16:creationId xmlns:a16="http://schemas.microsoft.com/office/drawing/2014/main" id="{A001888C-6A96-4D97-A97A-69E6783867AB}"/>
            </a:ext>
          </a:extLst>
        </xdr:cNvPr>
        <xdr:cNvCxnSpPr/>
      </xdr:nvCxnSpPr>
      <xdr:spPr>
        <a:xfrm flipV="1">
          <a:off x="8686800" y="697357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67945</xdr:rowOff>
    </xdr:from>
    <xdr:to>
      <xdr:col>46</xdr:col>
      <xdr:colOff>38100</xdr:colOff>
      <xdr:row>40</xdr:row>
      <xdr:rowOff>169545</xdr:rowOff>
    </xdr:to>
    <xdr:sp macro="" textlink="">
      <xdr:nvSpPr>
        <xdr:cNvPr id="134" name="楕円 133">
          <a:extLst>
            <a:ext uri="{FF2B5EF4-FFF2-40B4-BE49-F238E27FC236}">
              <a16:creationId xmlns:a16="http://schemas.microsoft.com/office/drawing/2014/main" id="{2143673D-4C3F-46C8-B23E-AFDCA4031652}"/>
            </a:ext>
          </a:extLst>
        </xdr:cNvPr>
        <xdr:cNvSpPr/>
      </xdr:nvSpPr>
      <xdr:spPr>
        <a:xfrm>
          <a:off x="7846060" y="692404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116840</xdr:rowOff>
    </xdr:from>
    <xdr:to>
      <xdr:col>50</xdr:col>
      <xdr:colOff>114300</xdr:colOff>
      <xdr:row>40</xdr:row>
      <xdr:rowOff>118745</xdr:rowOff>
    </xdr:to>
    <xdr:cxnSp macro="">
      <xdr:nvCxnSpPr>
        <xdr:cNvPr id="135" name="直線コネクタ 134">
          <a:extLst>
            <a:ext uri="{FF2B5EF4-FFF2-40B4-BE49-F238E27FC236}">
              <a16:creationId xmlns:a16="http://schemas.microsoft.com/office/drawing/2014/main" id="{91366A28-87FA-4198-A220-572A3BCBAED3}"/>
            </a:ext>
          </a:extLst>
        </xdr:cNvPr>
        <xdr:cNvCxnSpPr/>
      </xdr:nvCxnSpPr>
      <xdr:spPr>
        <a:xfrm flipV="1">
          <a:off x="7889240" y="6974840"/>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6" name="楕円 135">
          <a:extLst>
            <a:ext uri="{FF2B5EF4-FFF2-40B4-BE49-F238E27FC236}">
              <a16:creationId xmlns:a16="http://schemas.microsoft.com/office/drawing/2014/main" id="{91808BC6-227D-4720-B5EB-06F7873703E4}"/>
            </a:ext>
          </a:extLst>
        </xdr:cNvPr>
        <xdr:cNvSpPr/>
      </xdr:nvSpPr>
      <xdr:spPr>
        <a:xfrm>
          <a:off x="7029450" y="692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118745</xdr:rowOff>
    </xdr:from>
    <xdr:to>
      <xdr:col>45</xdr:col>
      <xdr:colOff>177800</xdr:colOff>
      <xdr:row>40</xdr:row>
      <xdr:rowOff>121920</xdr:rowOff>
    </xdr:to>
    <xdr:cxnSp macro="">
      <xdr:nvCxnSpPr>
        <xdr:cNvPr id="137" name="直線コネクタ 136">
          <a:extLst>
            <a:ext uri="{FF2B5EF4-FFF2-40B4-BE49-F238E27FC236}">
              <a16:creationId xmlns:a16="http://schemas.microsoft.com/office/drawing/2014/main" id="{D7A045C4-8FC7-4F86-BD26-1DEF122E2EFE}"/>
            </a:ext>
          </a:extLst>
        </xdr:cNvPr>
        <xdr:cNvCxnSpPr/>
      </xdr:nvCxnSpPr>
      <xdr:spPr>
        <a:xfrm flipV="1">
          <a:off x="7084060" y="6978650"/>
          <a:ext cx="8051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8" name="楕円 137">
          <a:extLst>
            <a:ext uri="{FF2B5EF4-FFF2-40B4-BE49-F238E27FC236}">
              <a16:creationId xmlns:a16="http://schemas.microsoft.com/office/drawing/2014/main" id="{2A4AFC69-8B38-457C-B9F6-80F55B42126D}"/>
            </a:ext>
          </a:extLst>
        </xdr:cNvPr>
        <xdr:cNvSpPr/>
      </xdr:nvSpPr>
      <xdr:spPr>
        <a:xfrm>
          <a:off x="6231890" y="69329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125730</xdr:rowOff>
    </xdr:to>
    <xdr:cxnSp macro="">
      <xdr:nvCxnSpPr>
        <xdr:cNvPr id="139" name="直線コネクタ 138">
          <a:extLst>
            <a:ext uri="{FF2B5EF4-FFF2-40B4-BE49-F238E27FC236}">
              <a16:creationId xmlns:a16="http://schemas.microsoft.com/office/drawing/2014/main" id="{7773F833-1ACA-4D84-890D-B8F628028476}"/>
            </a:ext>
          </a:extLst>
        </xdr:cNvPr>
        <xdr:cNvCxnSpPr/>
      </xdr:nvCxnSpPr>
      <xdr:spPr>
        <a:xfrm flipV="1">
          <a:off x="6286500" y="698182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99695</xdr:rowOff>
    </xdr:from>
    <xdr:ext cx="469900" cy="257175"/>
    <xdr:sp macro="" textlink="">
      <xdr:nvSpPr>
        <xdr:cNvPr id="140" name="n_1aveValue【道路】&#10;一人当たり延長">
          <a:extLst>
            <a:ext uri="{FF2B5EF4-FFF2-40B4-BE49-F238E27FC236}">
              <a16:creationId xmlns:a16="http://schemas.microsoft.com/office/drawing/2014/main" id="{43D5BC48-F0CA-4D8D-A146-CB0348F7F011}"/>
            </a:ext>
          </a:extLst>
        </xdr:cNvPr>
        <xdr:cNvSpPr txBox="1"/>
      </xdr:nvSpPr>
      <xdr:spPr>
        <a:xfrm>
          <a:off x="8454390" y="6610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84455</xdr:rowOff>
    </xdr:from>
    <xdr:ext cx="467995" cy="259080"/>
    <xdr:sp macro="" textlink="">
      <xdr:nvSpPr>
        <xdr:cNvPr id="141" name="n_2aveValue【道路】&#10;一人当たり延長">
          <a:extLst>
            <a:ext uri="{FF2B5EF4-FFF2-40B4-BE49-F238E27FC236}">
              <a16:creationId xmlns:a16="http://schemas.microsoft.com/office/drawing/2014/main" id="{E5F668B5-FA88-4288-9055-23E10B066BE4}"/>
            </a:ext>
          </a:extLst>
        </xdr:cNvPr>
        <xdr:cNvSpPr txBox="1"/>
      </xdr:nvSpPr>
      <xdr:spPr>
        <a:xfrm>
          <a:off x="7673340" y="660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82550</xdr:rowOff>
    </xdr:from>
    <xdr:ext cx="467995" cy="259080"/>
    <xdr:sp macro="" textlink="">
      <xdr:nvSpPr>
        <xdr:cNvPr id="142" name="n_3aveValue【道路】&#10;一人当たり延長">
          <a:extLst>
            <a:ext uri="{FF2B5EF4-FFF2-40B4-BE49-F238E27FC236}">
              <a16:creationId xmlns:a16="http://schemas.microsoft.com/office/drawing/2014/main" id="{F206198F-D04F-43CF-8088-ABCAF10E4293}"/>
            </a:ext>
          </a:extLst>
        </xdr:cNvPr>
        <xdr:cNvSpPr txBox="1"/>
      </xdr:nvSpPr>
      <xdr:spPr>
        <a:xfrm>
          <a:off x="6866255" y="6599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97790</xdr:rowOff>
    </xdr:from>
    <xdr:ext cx="467995" cy="257175"/>
    <xdr:sp macro="" textlink="">
      <xdr:nvSpPr>
        <xdr:cNvPr id="143" name="n_4aveValue【道路】&#10;一人当たり延長">
          <a:extLst>
            <a:ext uri="{FF2B5EF4-FFF2-40B4-BE49-F238E27FC236}">
              <a16:creationId xmlns:a16="http://schemas.microsoft.com/office/drawing/2014/main" id="{0C76C4E3-6E20-4E47-9671-B45F3E3BA305}"/>
            </a:ext>
          </a:extLst>
        </xdr:cNvPr>
        <xdr:cNvSpPr txBox="1"/>
      </xdr:nvSpPr>
      <xdr:spPr>
        <a:xfrm>
          <a:off x="6068695" y="6609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158750</xdr:rowOff>
    </xdr:from>
    <xdr:ext cx="469900" cy="259080"/>
    <xdr:sp macro="" textlink="">
      <xdr:nvSpPr>
        <xdr:cNvPr id="144" name="n_1mainValue【道路】&#10;一人当たり延長">
          <a:extLst>
            <a:ext uri="{FF2B5EF4-FFF2-40B4-BE49-F238E27FC236}">
              <a16:creationId xmlns:a16="http://schemas.microsoft.com/office/drawing/2014/main" id="{C81080F4-382D-47EF-9884-8048D2F8D545}"/>
            </a:ext>
          </a:extLst>
        </xdr:cNvPr>
        <xdr:cNvSpPr txBox="1"/>
      </xdr:nvSpPr>
      <xdr:spPr>
        <a:xfrm>
          <a:off x="8454390" y="701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160655</xdr:rowOff>
    </xdr:from>
    <xdr:ext cx="467995" cy="259080"/>
    <xdr:sp macro="" textlink="">
      <xdr:nvSpPr>
        <xdr:cNvPr id="145" name="n_2mainValue【道路】&#10;一人当たり延長">
          <a:extLst>
            <a:ext uri="{FF2B5EF4-FFF2-40B4-BE49-F238E27FC236}">
              <a16:creationId xmlns:a16="http://schemas.microsoft.com/office/drawing/2014/main" id="{9AB350A6-B65C-4143-B952-3022EC00610A}"/>
            </a:ext>
          </a:extLst>
        </xdr:cNvPr>
        <xdr:cNvSpPr txBox="1"/>
      </xdr:nvSpPr>
      <xdr:spPr>
        <a:xfrm>
          <a:off x="7673340" y="7020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163830</xdr:rowOff>
    </xdr:from>
    <xdr:ext cx="467995" cy="259080"/>
    <xdr:sp macro="" textlink="">
      <xdr:nvSpPr>
        <xdr:cNvPr id="146" name="n_3mainValue【道路】&#10;一人当たり延長">
          <a:extLst>
            <a:ext uri="{FF2B5EF4-FFF2-40B4-BE49-F238E27FC236}">
              <a16:creationId xmlns:a16="http://schemas.microsoft.com/office/drawing/2014/main" id="{B1A982CC-EE2F-496E-9366-168DFC8C8A0F}"/>
            </a:ext>
          </a:extLst>
        </xdr:cNvPr>
        <xdr:cNvSpPr txBox="1"/>
      </xdr:nvSpPr>
      <xdr:spPr>
        <a:xfrm>
          <a:off x="6866255" y="7025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167640</xdr:rowOff>
    </xdr:from>
    <xdr:ext cx="467995" cy="257175"/>
    <xdr:sp macro="" textlink="">
      <xdr:nvSpPr>
        <xdr:cNvPr id="147" name="n_4mainValue【道路】&#10;一人当たり延長">
          <a:extLst>
            <a:ext uri="{FF2B5EF4-FFF2-40B4-BE49-F238E27FC236}">
              <a16:creationId xmlns:a16="http://schemas.microsoft.com/office/drawing/2014/main" id="{B9C115E4-82EF-496E-977E-22C233AE63D0}"/>
            </a:ext>
          </a:extLst>
        </xdr:cNvPr>
        <xdr:cNvSpPr txBox="1"/>
      </xdr:nvSpPr>
      <xdr:spPr>
        <a:xfrm>
          <a:off x="6068695" y="7029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E75932D-7BCA-413F-9CC0-FE9D5C13D71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11F24F1-5DA4-4946-975E-87A387674278}"/>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E695101-070B-4B4A-A369-C71633B70C0C}"/>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C55D5AD-6F0B-4BA7-A205-BA1A61500A75}"/>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A28D642-E3A2-4686-969C-4F433B3C15C2}"/>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DF99141-6FED-4198-A776-5127B7B33575}"/>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2271798-0050-4E96-B0A4-92E04B5E0252}"/>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C06B50B-9A02-4387-A647-174785566BC7}"/>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a:extLst>
            <a:ext uri="{FF2B5EF4-FFF2-40B4-BE49-F238E27FC236}">
              <a16:creationId xmlns:a16="http://schemas.microsoft.com/office/drawing/2014/main" id="{A41072ED-E1E5-47B6-A296-A69ED7D72957}"/>
            </a:ext>
          </a:extLst>
        </xdr:cNvPr>
        <xdr:cNvSpPr txBox="1"/>
      </xdr:nvSpPr>
      <xdr:spPr>
        <a:xfrm>
          <a:off x="66675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1167F42-6131-47C0-8F45-10F67B2ED53C}"/>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a:extLst>
            <a:ext uri="{FF2B5EF4-FFF2-40B4-BE49-F238E27FC236}">
              <a16:creationId xmlns:a16="http://schemas.microsoft.com/office/drawing/2014/main" id="{1783DEEB-09F3-4605-AC52-CE9D9D8FEBE1}"/>
            </a:ext>
          </a:extLst>
        </xdr:cNvPr>
        <xdr:cNvSpPr txBox="1"/>
      </xdr:nvSpPr>
      <xdr:spPr>
        <a:xfrm>
          <a:off x="273685" y="11285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D790F093-A378-4D5A-A078-054C53CEC106}"/>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0" name="テキスト ボックス 159">
          <a:extLst>
            <a:ext uri="{FF2B5EF4-FFF2-40B4-BE49-F238E27FC236}">
              <a16:creationId xmlns:a16="http://schemas.microsoft.com/office/drawing/2014/main" id="{3F96C97D-537B-492C-BC85-6061B97944D9}"/>
            </a:ext>
          </a:extLst>
        </xdr:cNvPr>
        <xdr:cNvSpPr txBox="1"/>
      </xdr:nvSpPr>
      <xdr:spPr>
        <a:xfrm>
          <a:off x="273685" y="10963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37CD323C-E0D2-44F2-9C7D-D7286A5DBAF6}"/>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47BCC158-5789-4785-BE84-13A929F7D299}"/>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BA9C4051-AE28-439A-9D34-621C3D9F7F54}"/>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4" name="テキスト ボックス 163">
          <a:extLst>
            <a:ext uri="{FF2B5EF4-FFF2-40B4-BE49-F238E27FC236}">
              <a16:creationId xmlns:a16="http://schemas.microsoft.com/office/drawing/2014/main" id="{6DEA824D-50F3-4C11-9216-BDE0459AE8BE}"/>
            </a:ext>
          </a:extLst>
        </xdr:cNvPr>
        <xdr:cNvSpPr txBox="1"/>
      </xdr:nvSpPr>
      <xdr:spPr>
        <a:xfrm>
          <a:off x="343535" y="10304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29CA52B6-8529-466E-895E-D05B2DF08A09}"/>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35C3A791-31AD-4597-896C-25BEE9452545}"/>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640894D4-495A-4BB8-9264-6268208D798E}"/>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8" name="テキスト ボックス 167">
          <a:extLst>
            <a:ext uri="{FF2B5EF4-FFF2-40B4-BE49-F238E27FC236}">
              <a16:creationId xmlns:a16="http://schemas.microsoft.com/office/drawing/2014/main" id="{9D0C9960-0A1A-49B4-8CC2-2BBAE2142EA5}"/>
            </a:ext>
          </a:extLst>
        </xdr:cNvPr>
        <xdr:cNvSpPr txBox="1"/>
      </xdr:nvSpPr>
      <xdr:spPr>
        <a:xfrm>
          <a:off x="343535" y="96589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754541FB-0590-4A3C-AF2A-0D5ACD79C464}"/>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0" name="テキスト ボックス 169">
          <a:extLst>
            <a:ext uri="{FF2B5EF4-FFF2-40B4-BE49-F238E27FC236}">
              <a16:creationId xmlns:a16="http://schemas.microsoft.com/office/drawing/2014/main" id="{E20861A4-BB47-47FE-B16B-5BB2B2C262C8}"/>
            </a:ext>
          </a:extLst>
        </xdr:cNvPr>
        <xdr:cNvSpPr txBox="1"/>
      </xdr:nvSpPr>
      <xdr:spPr>
        <a:xfrm>
          <a:off x="386715" y="932624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602B80B-6DA6-4F5A-A377-F1CD2F6A928D}"/>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798C215-E321-4FD0-9A85-FE6BF9A1970C}"/>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99695</xdr:rowOff>
    </xdr:from>
    <xdr:to>
      <xdr:col>24</xdr:col>
      <xdr:colOff>62865</xdr:colOff>
      <xdr:row>64</xdr:row>
      <xdr:rowOff>128905</xdr:rowOff>
    </xdr:to>
    <xdr:cxnSp macro="">
      <xdr:nvCxnSpPr>
        <xdr:cNvPr id="173" name="直線コネクタ 172">
          <a:extLst>
            <a:ext uri="{FF2B5EF4-FFF2-40B4-BE49-F238E27FC236}">
              <a16:creationId xmlns:a16="http://schemas.microsoft.com/office/drawing/2014/main" id="{BBE6A54F-DE88-47A4-853E-E9417CE78988}"/>
            </a:ext>
          </a:extLst>
        </xdr:cNvPr>
        <xdr:cNvCxnSpPr/>
      </xdr:nvCxnSpPr>
      <xdr:spPr>
        <a:xfrm flipV="1">
          <a:off x="4173855" y="9525635"/>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405130" cy="257175"/>
    <xdr:sp macro="" textlink="">
      <xdr:nvSpPr>
        <xdr:cNvPr id="174" name="【橋りょう・トンネル】&#10;有形固定資産減価償却率最小値テキスト">
          <a:extLst>
            <a:ext uri="{FF2B5EF4-FFF2-40B4-BE49-F238E27FC236}">
              <a16:creationId xmlns:a16="http://schemas.microsoft.com/office/drawing/2014/main" id="{E48FB787-C1E3-472E-8F38-413EDFBF4407}"/>
            </a:ext>
          </a:extLst>
        </xdr:cNvPr>
        <xdr:cNvSpPr txBox="1"/>
      </xdr:nvSpPr>
      <xdr:spPr>
        <a:xfrm>
          <a:off x="4212590" y="111093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75" name="直線コネクタ 174">
          <a:extLst>
            <a:ext uri="{FF2B5EF4-FFF2-40B4-BE49-F238E27FC236}">
              <a16:creationId xmlns:a16="http://schemas.microsoft.com/office/drawing/2014/main" id="{A93E187C-DBC1-4E53-85BC-BC8807F64F0F}"/>
            </a:ext>
          </a:extLst>
        </xdr:cNvPr>
        <xdr:cNvCxnSpPr/>
      </xdr:nvCxnSpPr>
      <xdr:spPr>
        <a:xfrm>
          <a:off x="4112260" y="111055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46355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57EF2748-303D-4B67-85DF-1F6FE4E6348F}"/>
            </a:ext>
          </a:extLst>
        </xdr:cNvPr>
        <xdr:cNvSpPr txBox="1"/>
      </xdr:nvSpPr>
      <xdr:spPr>
        <a:xfrm>
          <a:off x="4212590" y="93065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99695</xdr:rowOff>
    </xdr:from>
    <xdr:to>
      <xdr:col>24</xdr:col>
      <xdr:colOff>152400</xdr:colOff>
      <xdr:row>55</xdr:row>
      <xdr:rowOff>99695</xdr:rowOff>
    </xdr:to>
    <xdr:cxnSp macro="">
      <xdr:nvCxnSpPr>
        <xdr:cNvPr id="177" name="直線コネクタ 176">
          <a:extLst>
            <a:ext uri="{FF2B5EF4-FFF2-40B4-BE49-F238E27FC236}">
              <a16:creationId xmlns:a16="http://schemas.microsoft.com/office/drawing/2014/main" id="{F7BE1645-BF31-4CB6-AAB1-61DC76C1758D}"/>
            </a:ext>
          </a:extLst>
        </xdr:cNvPr>
        <xdr:cNvCxnSpPr/>
      </xdr:nvCxnSpPr>
      <xdr:spPr>
        <a:xfrm>
          <a:off x="4112260" y="95256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158115</xdr:rowOff>
    </xdr:from>
    <xdr:ext cx="405130" cy="257175"/>
    <xdr:sp macro="" textlink="">
      <xdr:nvSpPr>
        <xdr:cNvPr id="178" name="【橋りょう・トンネル】&#10;有形固定資産減価償却率平均値テキスト">
          <a:extLst>
            <a:ext uri="{FF2B5EF4-FFF2-40B4-BE49-F238E27FC236}">
              <a16:creationId xmlns:a16="http://schemas.microsoft.com/office/drawing/2014/main" id="{23CFBF1F-8726-4A4E-9C2A-75669CE5D88E}"/>
            </a:ext>
          </a:extLst>
        </xdr:cNvPr>
        <xdr:cNvSpPr txBox="1"/>
      </xdr:nvSpPr>
      <xdr:spPr>
        <a:xfrm>
          <a:off x="4212590" y="102755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135255</xdr:rowOff>
    </xdr:from>
    <xdr:to>
      <xdr:col>24</xdr:col>
      <xdr:colOff>114300</xdr:colOff>
      <xdr:row>61</xdr:row>
      <xdr:rowOff>65405</xdr:rowOff>
    </xdr:to>
    <xdr:sp macro="" textlink="">
      <xdr:nvSpPr>
        <xdr:cNvPr id="179" name="フローチャート: 判断 178">
          <a:extLst>
            <a:ext uri="{FF2B5EF4-FFF2-40B4-BE49-F238E27FC236}">
              <a16:creationId xmlns:a16="http://schemas.microsoft.com/office/drawing/2014/main" id="{41652822-179B-4C96-BC94-1C567EF3072E}"/>
            </a:ext>
          </a:extLst>
        </xdr:cNvPr>
        <xdr:cNvSpPr/>
      </xdr:nvSpPr>
      <xdr:spPr>
        <a:xfrm>
          <a:off x="4131310" y="104184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133985</xdr:rowOff>
    </xdr:from>
    <xdr:to>
      <xdr:col>20</xdr:col>
      <xdr:colOff>38100</xdr:colOff>
      <xdr:row>61</xdr:row>
      <xdr:rowOff>64135</xdr:rowOff>
    </xdr:to>
    <xdr:sp macro="" textlink="">
      <xdr:nvSpPr>
        <xdr:cNvPr id="180" name="フローチャート: 判断 179">
          <a:extLst>
            <a:ext uri="{FF2B5EF4-FFF2-40B4-BE49-F238E27FC236}">
              <a16:creationId xmlns:a16="http://schemas.microsoft.com/office/drawing/2014/main" id="{7203FC18-EAC7-42CC-AAAD-754FBBA833C3}"/>
            </a:ext>
          </a:extLst>
        </xdr:cNvPr>
        <xdr:cNvSpPr/>
      </xdr:nvSpPr>
      <xdr:spPr>
        <a:xfrm>
          <a:off x="3388360" y="10417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92710</xdr:rowOff>
    </xdr:from>
    <xdr:to>
      <xdr:col>15</xdr:col>
      <xdr:colOff>101600</xdr:colOff>
      <xdr:row>61</xdr:row>
      <xdr:rowOff>22860</xdr:rowOff>
    </xdr:to>
    <xdr:sp macro="" textlink="">
      <xdr:nvSpPr>
        <xdr:cNvPr id="181" name="フローチャート: 判断 180">
          <a:extLst>
            <a:ext uri="{FF2B5EF4-FFF2-40B4-BE49-F238E27FC236}">
              <a16:creationId xmlns:a16="http://schemas.microsoft.com/office/drawing/2014/main" id="{14919AEC-72B8-41A2-ADB9-BAD9D4D92AE3}"/>
            </a:ext>
          </a:extLst>
        </xdr:cNvPr>
        <xdr:cNvSpPr/>
      </xdr:nvSpPr>
      <xdr:spPr>
        <a:xfrm>
          <a:off x="2571750" y="1038352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69850</xdr:rowOff>
    </xdr:from>
    <xdr:to>
      <xdr:col>10</xdr:col>
      <xdr:colOff>165100</xdr:colOff>
      <xdr:row>61</xdr:row>
      <xdr:rowOff>0</xdr:rowOff>
    </xdr:to>
    <xdr:sp macro="" textlink="">
      <xdr:nvSpPr>
        <xdr:cNvPr id="182" name="フローチャート: 判断 181">
          <a:extLst>
            <a:ext uri="{FF2B5EF4-FFF2-40B4-BE49-F238E27FC236}">
              <a16:creationId xmlns:a16="http://schemas.microsoft.com/office/drawing/2014/main" id="{2365FE6F-5338-4360-8463-E6AF53E3D6C5}"/>
            </a:ext>
          </a:extLst>
        </xdr:cNvPr>
        <xdr:cNvSpPr/>
      </xdr:nvSpPr>
      <xdr:spPr>
        <a:xfrm>
          <a:off x="1774190" y="1035494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43815</xdr:rowOff>
    </xdr:from>
    <xdr:to>
      <xdr:col>6</xdr:col>
      <xdr:colOff>38100</xdr:colOff>
      <xdr:row>60</xdr:row>
      <xdr:rowOff>145415</xdr:rowOff>
    </xdr:to>
    <xdr:sp macro="" textlink="">
      <xdr:nvSpPr>
        <xdr:cNvPr id="183" name="フローチャート: 判断 182">
          <a:extLst>
            <a:ext uri="{FF2B5EF4-FFF2-40B4-BE49-F238E27FC236}">
              <a16:creationId xmlns:a16="http://schemas.microsoft.com/office/drawing/2014/main" id="{3C4884BD-0390-4B3D-A479-DF34DB4C3BBB}"/>
            </a:ext>
          </a:extLst>
        </xdr:cNvPr>
        <xdr:cNvSpPr/>
      </xdr:nvSpPr>
      <xdr:spPr>
        <a:xfrm>
          <a:off x="988060" y="10332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E091BAA1-F79A-4447-B2F6-764B04DD9528}"/>
            </a:ext>
          </a:extLst>
        </xdr:cNvPr>
        <xdr:cNvSpPr txBox="1"/>
      </xdr:nvSpPr>
      <xdr:spPr>
        <a:xfrm>
          <a:off x="400304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A7F33C77-CCD9-49FB-88E1-ED82FCA09E21}"/>
            </a:ext>
          </a:extLst>
        </xdr:cNvPr>
        <xdr:cNvSpPr txBox="1"/>
      </xdr:nvSpPr>
      <xdr:spPr>
        <a:xfrm>
          <a:off x="32600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449D7FAC-5B20-4D27-8181-CEF22C043D0D}"/>
            </a:ext>
          </a:extLst>
        </xdr:cNvPr>
        <xdr:cNvSpPr txBox="1"/>
      </xdr:nvSpPr>
      <xdr:spPr>
        <a:xfrm>
          <a:off x="24549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E944B6C1-0DF7-4E2A-94D1-D81B2F22C1AE}"/>
            </a:ext>
          </a:extLst>
        </xdr:cNvPr>
        <xdr:cNvSpPr txBox="1"/>
      </xdr:nvSpPr>
      <xdr:spPr>
        <a:xfrm>
          <a:off x="16573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66A96001-2CED-4A21-81CB-64140C0BB243}"/>
            </a:ext>
          </a:extLst>
        </xdr:cNvPr>
        <xdr:cNvSpPr txBox="1"/>
      </xdr:nvSpPr>
      <xdr:spPr>
        <a:xfrm>
          <a:off x="8597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a:extLst>
            <a:ext uri="{FF2B5EF4-FFF2-40B4-BE49-F238E27FC236}">
              <a16:creationId xmlns:a16="http://schemas.microsoft.com/office/drawing/2014/main" id="{015D76C4-1A5E-4CF4-97EC-59B12ED7EC6E}"/>
            </a:ext>
          </a:extLst>
        </xdr:cNvPr>
        <xdr:cNvSpPr/>
      </xdr:nvSpPr>
      <xdr:spPr>
        <a:xfrm>
          <a:off x="4131310" y="104590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146685</xdr:rowOff>
    </xdr:from>
    <xdr:ext cx="405130" cy="257175"/>
    <xdr:sp macro="" textlink="">
      <xdr:nvSpPr>
        <xdr:cNvPr id="190" name="【橋りょう・トンネル】&#10;有形固定資産減価償却率該当値テキスト">
          <a:extLst>
            <a:ext uri="{FF2B5EF4-FFF2-40B4-BE49-F238E27FC236}">
              <a16:creationId xmlns:a16="http://schemas.microsoft.com/office/drawing/2014/main" id="{0F37F589-1984-4957-8417-559200AFFAE7}"/>
            </a:ext>
          </a:extLst>
        </xdr:cNvPr>
        <xdr:cNvSpPr txBox="1"/>
      </xdr:nvSpPr>
      <xdr:spPr>
        <a:xfrm>
          <a:off x="4212590" y="10431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1" name="楕円 190">
          <a:extLst>
            <a:ext uri="{FF2B5EF4-FFF2-40B4-BE49-F238E27FC236}">
              <a16:creationId xmlns:a16="http://schemas.microsoft.com/office/drawing/2014/main" id="{223CD55D-12CF-4F6D-9545-EFD45F0721AD}"/>
            </a:ext>
          </a:extLst>
        </xdr:cNvPr>
        <xdr:cNvSpPr/>
      </xdr:nvSpPr>
      <xdr:spPr>
        <a:xfrm>
          <a:off x="3388360" y="104800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68580</xdr:rowOff>
    </xdr:to>
    <xdr:cxnSp macro="">
      <xdr:nvCxnSpPr>
        <xdr:cNvPr id="192" name="直線コネクタ 191">
          <a:extLst>
            <a:ext uri="{FF2B5EF4-FFF2-40B4-BE49-F238E27FC236}">
              <a16:creationId xmlns:a16="http://schemas.microsoft.com/office/drawing/2014/main" id="{5CCB65C2-9976-43FB-95FA-95D4927D76A3}"/>
            </a:ext>
          </a:extLst>
        </xdr:cNvPr>
        <xdr:cNvCxnSpPr/>
      </xdr:nvCxnSpPr>
      <xdr:spPr>
        <a:xfrm flipV="1">
          <a:off x="3431540" y="10507980"/>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3" name="楕円 192">
          <a:extLst>
            <a:ext uri="{FF2B5EF4-FFF2-40B4-BE49-F238E27FC236}">
              <a16:creationId xmlns:a16="http://schemas.microsoft.com/office/drawing/2014/main" id="{440DC120-077B-4A20-9C7A-2C8EFA624BB5}"/>
            </a:ext>
          </a:extLst>
        </xdr:cNvPr>
        <xdr:cNvSpPr/>
      </xdr:nvSpPr>
      <xdr:spPr>
        <a:xfrm>
          <a:off x="2571750" y="104590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68580</xdr:rowOff>
    </xdr:to>
    <xdr:cxnSp macro="">
      <xdr:nvCxnSpPr>
        <xdr:cNvPr id="194" name="直線コネクタ 193">
          <a:extLst>
            <a:ext uri="{FF2B5EF4-FFF2-40B4-BE49-F238E27FC236}">
              <a16:creationId xmlns:a16="http://schemas.microsoft.com/office/drawing/2014/main" id="{E20153D1-CB43-4E01-A5B0-CBFC50633316}"/>
            </a:ext>
          </a:extLst>
        </xdr:cNvPr>
        <xdr:cNvCxnSpPr/>
      </xdr:nvCxnSpPr>
      <xdr:spPr>
        <a:xfrm>
          <a:off x="2626360" y="1050798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a:extLst>
            <a:ext uri="{FF2B5EF4-FFF2-40B4-BE49-F238E27FC236}">
              <a16:creationId xmlns:a16="http://schemas.microsoft.com/office/drawing/2014/main" id="{45F9FCA2-8CEA-411B-A11B-71EBBC23BF19}"/>
            </a:ext>
          </a:extLst>
        </xdr:cNvPr>
        <xdr:cNvSpPr/>
      </xdr:nvSpPr>
      <xdr:spPr>
        <a:xfrm>
          <a:off x="1774190" y="10422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47625</xdr:rowOff>
    </xdr:to>
    <xdr:cxnSp macro="">
      <xdr:nvCxnSpPr>
        <xdr:cNvPr id="196" name="直線コネクタ 195">
          <a:extLst>
            <a:ext uri="{FF2B5EF4-FFF2-40B4-BE49-F238E27FC236}">
              <a16:creationId xmlns:a16="http://schemas.microsoft.com/office/drawing/2014/main" id="{56A91BC1-A062-4055-8802-930D894685AE}"/>
            </a:ext>
          </a:extLst>
        </xdr:cNvPr>
        <xdr:cNvCxnSpPr/>
      </xdr:nvCxnSpPr>
      <xdr:spPr>
        <a:xfrm>
          <a:off x="1828800" y="10473690"/>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7" name="楕円 196">
          <a:extLst>
            <a:ext uri="{FF2B5EF4-FFF2-40B4-BE49-F238E27FC236}">
              <a16:creationId xmlns:a16="http://schemas.microsoft.com/office/drawing/2014/main" id="{B653E289-380D-4811-A56D-223FFB40CEFA}"/>
            </a:ext>
          </a:extLst>
        </xdr:cNvPr>
        <xdr:cNvSpPr/>
      </xdr:nvSpPr>
      <xdr:spPr>
        <a:xfrm>
          <a:off x="988060" y="1039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11430</xdr:rowOff>
    </xdr:to>
    <xdr:cxnSp macro="">
      <xdr:nvCxnSpPr>
        <xdr:cNvPr id="198" name="直線コネクタ 197">
          <a:extLst>
            <a:ext uri="{FF2B5EF4-FFF2-40B4-BE49-F238E27FC236}">
              <a16:creationId xmlns:a16="http://schemas.microsoft.com/office/drawing/2014/main" id="{73ED5B9E-A753-4117-90C4-DCD10E3EE41E}"/>
            </a:ext>
          </a:extLst>
        </xdr:cNvPr>
        <xdr:cNvCxnSpPr/>
      </xdr:nvCxnSpPr>
      <xdr:spPr>
        <a:xfrm>
          <a:off x="1031240" y="10448925"/>
          <a:ext cx="7975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80645</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50696B98-6936-4F4F-81B2-09E893186466}"/>
            </a:ext>
          </a:extLst>
        </xdr:cNvPr>
        <xdr:cNvSpPr txBox="1"/>
      </xdr:nvSpPr>
      <xdr:spPr>
        <a:xfrm>
          <a:off x="3239135" y="1019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39370</xdr:rowOff>
    </xdr:from>
    <xdr:ext cx="403225" cy="259080"/>
    <xdr:sp macro="" textlink="">
      <xdr:nvSpPr>
        <xdr:cNvPr id="200" name="n_2aveValue【橋りょう・トンネル】&#10;有形固定資産減価償却率">
          <a:extLst>
            <a:ext uri="{FF2B5EF4-FFF2-40B4-BE49-F238E27FC236}">
              <a16:creationId xmlns:a16="http://schemas.microsoft.com/office/drawing/2014/main" id="{369D888A-D88D-4D1B-9750-B3A049CABDFE}"/>
            </a:ext>
          </a:extLst>
        </xdr:cNvPr>
        <xdr:cNvSpPr txBox="1"/>
      </xdr:nvSpPr>
      <xdr:spPr>
        <a:xfrm>
          <a:off x="2439035" y="1015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16510</xdr:rowOff>
    </xdr:from>
    <xdr:ext cx="403225" cy="259080"/>
    <xdr:sp macro="" textlink="">
      <xdr:nvSpPr>
        <xdr:cNvPr id="201" name="n_3aveValue【橋りょう・トンネル】&#10;有形固定資産減価償却率">
          <a:extLst>
            <a:ext uri="{FF2B5EF4-FFF2-40B4-BE49-F238E27FC236}">
              <a16:creationId xmlns:a16="http://schemas.microsoft.com/office/drawing/2014/main" id="{88BF8055-EFEA-4BDD-B88B-09FBC1B0470F}"/>
            </a:ext>
          </a:extLst>
        </xdr:cNvPr>
        <xdr:cNvSpPr txBox="1"/>
      </xdr:nvSpPr>
      <xdr:spPr>
        <a:xfrm>
          <a:off x="1641475" y="10135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161925</xdr:rowOff>
    </xdr:from>
    <xdr:ext cx="403225" cy="259080"/>
    <xdr:sp macro="" textlink="">
      <xdr:nvSpPr>
        <xdr:cNvPr id="202" name="n_4aveValue【橋りょう・トンネル】&#10;有形固定資産減価償却率">
          <a:extLst>
            <a:ext uri="{FF2B5EF4-FFF2-40B4-BE49-F238E27FC236}">
              <a16:creationId xmlns:a16="http://schemas.microsoft.com/office/drawing/2014/main" id="{344A7814-660B-43DE-BBA4-4073222BA210}"/>
            </a:ext>
          </a:extLst>
        </xdr:cNvPr>
        <xdr:cNvSpPr txBox="1"/>
      </xdr:nvSpPr>
      <xdr:spPr>
        <a:xfrm>
          <a:off x="855345" y="10107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110490</xdr:rowOff>
    </xdr:from>
    <xdr:ext cx="405130" cy="257175"/>
    <xdr:sp macro="" textlink="">
      <xdr:nvSpPr>
        <xdr:cNvPr id="203" name="n_1mainValue【橋りょう・トンネル】&#10;有形固定資産減価償却率">
          <a:extLst>
            <a:ext uri="{FF2B5EF4-FFF2-40B4-BE49-F238E27FC236}">
              <a16:creationId xmlns:a16="http://schemas.microsoft.com/office/drawing/2014/main" id="{C1535633-6DE9-4D93-952D-4F366A364F30}"/>
            </a:ext>
          </a:extLst>
        </xdr:cNvPr>
        <xdr:cNvSpPr txBox="1"/>
      </xdr:nvSpPr>
      <xdr:spPr>
        <a:xfrm>
          <a:off x="3239135" y="105689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89535</xdr:rowOff>
    </xdr:from>
    <xdr:ext cx="403225" cy="257175"/>
    <xdr:sp macro="" textlink="">
      <xdr:nvSpPr>
        <xdr:cNvPr id="204" name="n_2mainValue【橋りょう・トンネル】&#10;有形固定資産減価償却率">
          <a:extLst>
            <a:ext uri="{FF2B5EF4-FFF2-40B4-BE49-F238E27FC236}">
              <a16:creationId xmlns:a16="http://schemas.microsoft.com/office/drawing/2014/main" id="{B19AB5D6-1A4C-450B-BE8D-B85A77B4ABFF}"/>
            </a:ext>
          </a:extLst>
        </xdr:cNvPr>
        <xdr:cNvSpPr txBox="1"/>
      </xdr:nvSpPr>
      <xdr:spPr>
        <a:xfrm>
          <a:off x="2439035" y="10551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53340</xdr:rowOff>
    </xdr:from>
    <xdr:ext cx="403225" cy="257175"/>
    <xdr:sp macro="" textlink="">
      <xdr:nvSpPr>
        <xdr:cNvPr id="205" name="n_3mainValue【橋りょう・トンネル】&#10;有形固定資産減価償却率">
          <a:extLst>
            <a:ext uri="{FF2B5EF4-FFF2-40B4-BE49-F238E27FC236}">
              <a16:creationId xmlns:a16="http://schemas.microsoft.com/office/drawing/2014/main" id="{53D43CBA-E162-44BD-83F3-C7345E636E6B}"/>
            </a:ext>
          </a:extLst>
        </xdr:cNvPr>
        <xdr:cNvSpPr txBox="1"/>
      </xdr:nvSpPr>
      <xdr:spPr>
        <a:xfrm>
          <a:off x="1641475" y="10515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30480</xdr:rowOff>
    </xdr:from>
    <xdr:ext cx="403225" cy="257175"/>
    <xdr:sp macro="" textlink="">
      <xdr:nvSpPr>
        <xdr:cNvPr id="206" name="n_4mainValue【橋りょう・トンネル】&#10;有形固定資産減価償却率">
          <a:extLst>
            <a:ext uri="{FF2B5EF4-FFF2-40B4-BE49-F238E27FC236}">
              <a16:creationId xmlns:a16="http://schemas.microsoft.com/office/drawing/2014/main" id="{066518A3-3327-4A3B-8258-302A97996FB4}"/>
            </a:ext>
          </a:extLst>
        </xdr:cNvPr>
        <xdr:cNvSpPr txBox="1"/>
      </xdr:nvSpPr>
      <xdr:spPr>
        <a:xfrm>
          <a:off x="855345" y="10487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4B3D919-BACF-4A35-8C65-9BC70B157BE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50F4AF4-4B69-4F58-A206-7DD3561B23CC}"/>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2210886-92C2-4E61-9564-C62A43936272}"/>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E3D99E0-4D12-49A7-9487-698C467DCAB0}"/>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2A5D6C4-F0CC-44BE-B015-E9876D0CC8E9}"/>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A24174E-582C-4DC1-8B47-63ACC2FD3C72}"/>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76A60DB-E799-4A34-9514-BEA1F7EC2A5A}"/>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E3ED0C2-CD36-441C-847D-1615E037D50E}"/>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845C1452-2800-441E-BA6B-5ECA7EC29D78}"/>
            </a:ext>
          </a:extLst>
        </xdr:cNvPr>
        <xdr:cNvSpPr txBox="1"/>
      </xdr:nvSpPr>
      <xdr:spPr>
        <a:xfrm>
          <a:off x="592201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72810BD-D0ED-42DD-86C7-AF4DD083F485}"/>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21EC81B-77EA-47D3-BC77-186EBC0BAA40}"/>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8" name="テキスト ボックス 217">
          <a:extLst>
            <a:ext uri="{FF2B5EF4-FFF2-40B4-BE49-F238E27FC236}">
              <a16:creationId xmlns:a16="http://schemas.microsoft.com/office/drawing/2014/main" id="{F0F2D393-61A4-445D-997A-261A43EB25FA}"/>
            </a:ext>
          </a:extLst>
        </xdr:cNvPr>
        <xdr:cNvSpPr txBox="1"/>
      </xdr:nvSpPr>
      <xdr:spPr>
        <a:xfrm>
          <a:off x="5724525" y="1090485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F36634E-B7FA-4417-87F0-6C181EF6AF5C}"/>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20" name="テキスト ボックス 219">
          <a:extLst>
            <a:ext uri="{FF2B5EF4-FFF2-40B4-BE49-F238E27FC236}">
              <a16:creationId xmlns:a16="http://schemas.microsoft.com/office/drawing/2014/main" id="{C870C835-4CFC-48C0-BD79-07C5DEB20C1D}"/>
            </a:ext>
          </a:extLst>
        </xdr:cNvPr>
        <xdr:cNvSpPr txBox="1"/>
      </xdr:nvSpPr>
      <xdr:spPr>
        <a:xfrm>
          <a:off x="5415915" y="105238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5DD5FE3-B1B6-46BC-BF09-69F22D86DC61}"/>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22" name="テキスト ボックス 221">
          <a:extLst>
            <a:ext uri="{FF2B5EF4-FFF2-40B4-BE49-F238E27FC236}">
              <a16:creationId xmlns:a16="http://schemas.microsoft.com/office/drawing/2014/main" id="{FF962837-55FF-41E6-A041-A9061D8EAAF9}"/>
            </a:ext>
          </a:extLst>
        </xdr:cNvPr>
        <xdr:cNvSpPr txBox="1"/>
      </xdr:nvSpPr>
      <xdr:spPr>
        <a:xfrm>
          <a:off x="5415915" y="101428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50744CD-30A9-4DF7-8834-73463E08C294}"/>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24" name="テキスト ボックス 223">
          <a:extLst>
            <a:ext uri="{FF2B5EF4-FFF2-40B4-BE49-F238E27FC236}">
              <a16:creationId xmlns:a16="http://schemas.microsoft.com/office/drawing/2014/main" id="{025DB19A-3463-4666-9774-C466BFCF6DF3}"/>
            </a:ext>
          </a:extLst>
        </xdr:cNvPr>
        <xdr:cNvSpPr txBox="1"/>
      </xdr:nvSpPr>
      <xdr:spPr>
        <a:xfrm>
          <a:off x="5415915" y="97656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16FB566-037D-499B-8C55-BFE991A6EA10}"/>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6" name="テキスト ボックス 225">
          <a:extLst>
            <a:ext uri="{FF2B5EF4-FFF2-40B4-BE49-F238E27FC236}">
              <a16:creationId xmlns:a16="http://schemas.microsoft.com/office/drawing/2014/main" id="{4784198E-4A93-4306-AEC8-17F6B5B9FF39}"/>
            </a:ext>
          </a:extLst>
        </xdr:cNvPr>
        <xdr:cNvSpPr txBox="1"/>
      </xdr:nvSpPr>
      <xdr:spPr>
        <a:xfrm>
          <a:off x="5331460" y="938466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9704F47-5323-4EF1-9263-732C2E174D7D}"/>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8" name="テキスト ボックス 227">
          <a:extLst>
            <a:ext uri="{FF2B5EF4-FFF2-40B4-BE49-F238E27FC236}">
              <a16:creationId xmlns:a16="http://schemas.microsoft.com/office/drawing/2014/main" id="{07518451-F8F1-42FE-B98F-1A066B24BDB4}"/>
            </a:ext>
          </a:extLst>
        </xdr:cNvPr>
        <xdr:cNvSpPr txBox="1"/>
      </xdr:nvSpPr>
      <xdr:spPr>
        <a:xfrm>
          <a:off x="5331460" y="900366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48D9CED-DF47-4072-9881-70F25BB7B4D3}"/>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64</xdr:row>
      <xdr:rowOff>74930</xdr:rowOff>
    </xdr:to>
    <xdr:cxnSp macro="">
      <xdr:nvCxnSpPr>
        <xdr:cNvPr id="230" name="直線コネクタ 229">
          <a:extLst>
            <a:ext uri="{FF2B5EF4-FFF2-40B4-BE49-F238E27FC236}">
              <a16:creationId xmlns:a16="http://schemas.microsoft.com/office/drawing/2014/main" id="{37F06486-4E59-4B45-9E80-3600882669F2}"/>
            </a:ext>
          </a:extLst>
        </xdr:cNvPr>
        <xdr:cNvCxnSpPr/>
      </xdr:nvCxnSpPr>
      <xdr:spPr>
        <a:xfrm flipV="1">
          <a:off x="9429115" y="962850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31" name="【橋りょう・トンネル】&#10;一人当たり有形固定資産（償却資産）額最小値テキスト">
          <a:extLst>
            <a:ext uri="{FF2B5EF4-FFF2-40B4-BE49-F238E27FC236}">
              <a16:creationId xmlns:a16="http://schemas.microsoft.com/office/drawing/2014/main" id="{8D060EF1-DB5B-4474-BFE0-564BCD1BAF54}"/>
            </a:ext>
          </a:extLst>
        </xdr:cNvPr>
        <xdr:cNvSpPr txBox="1"/>
      </xdr:nvSpPr>
      <xdr:spPr>
        <a:xfrm>
          <a:off x="946785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2" name="直線コネクタ 231">
          <a:extLst>
            <a:ext uri="{FF2B5EF4-FFF2-40B4-BE49-F238E27FC236}">
              <a16:creationId xmlns:a16="http://schemas.microsoft.com/office/drawing/2014/main" id="{C0DFD569-52AC-4D2A-B6D4-56055F15F3D8}"/>
            </a:ext>
          </a:extLst>
        </xdr:cNvPr>
        <xdr:cNvCxnSpPr/>
      </xdr:nvCxnSpPr>
      <xdr:spPr>
        <a:xfrm>
          <a:off x="9356090" y="110477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146685</xdr:rowOff>
    </xdr:from>
    <xdr:ext cx="690245" cy="257175"/>
    <xdr:sp macro="" textlink="">
      <xdr:nvSpPr>
        <xdr:cNvPr id="233" name="【橋りょう・トンネル】&#10;一人当たり有形固定資産（償却資産）額最大値テキスト">
          <a:extLst>
            <a:ext uri="{FF2B5EF4-FFF2-40B4-BE49-F238E27FC236}">
              <a16:creationId xmlns:a16="http://schemas.microsoft.com/office/drawing/2014/main" id="{DEDFEC61-974B-4004-B6DE-4BFAE9329C5B}"/>
            </a:ext>
          </a:extLst>
        </xdr:cNvPr>
        <xdr:cNvSpPr txBox="1"/>
      </xdr:nvSpPr>
      <xdr:spPr>
        <a:xfrm>
          <a:off x="9467850" y="94030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1,117,571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4" name="直線コネクタ 233">
          <a:extLst>
            <a:ext uri="{FF2B5EF4-FFF2-40B4-BE49-F238E27FC236}">
              <a16:creationId xmlns:a16="http://schemas.microsoft.com/office/drawing/2014/main" id="{D835916F-E955-4E2A-9D94-C1D58D1E4E6B}"/>
            </a:ext>
          </a:extLst>
        </xdr:cNvPr>
        <xdr:cNvCxnSpPr/>
      </xdr:nvCxnSpPr>
      <xdr:spPr>
        <a:xfrm>
          <a:off x="9356090" y="96285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16510</xdr:rowOff>
    </xdr:from>
    <xdr:ext cx="598805" cy="259080"/>
    <xdr:sp macro="" textlink="">
      <xdr:nvSpPr>
        <xdr:cNvPr id="235" name="【橋りょう・トンネル】&#10;一人当たり有形固定資産（償却資産）額平均値テキスト">
          <a:extLst>
            <a:ext uri="{FF2B5EF4-FFF2-40B4-BE49-F238E27FC236}">
              <a16:creationId xmlns:a16="http://schemas.microsoft.com/office/drawing/2014/main" id="{3B8FF402-D5FD-4FC1-A8D1-5F6D117582A6}"/>
            </a:ext>
          </a:extLst>
        </xdr:cNvPr>
        <xdr:cNvSpPr txBox="1"/>
      </xdr:nvSpPr>
      <xdr:spPr>
        <a:xfrm>
          <a:off x="9467850" y="106502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165100</xdr:rowOff>
    </xdr:from>
    <xdr:to>
      <xdr:col>55</xdr:col>
      <xdr:colOff>50800</xdr:colOff>
      <xdr:row>63</xdr:row>
      <xdr:rowOff>95250</xdr:rowOff>
    </xdr:to>
    <xdr:sp macro="" textlink="">
      <xdr:nvSpPr>
        <xdr:cNvPr id="236" name="フローチャート: 判断 235">
          <a:extLst>
            <a:ext uri="{FF2B5EF4-FFF2-40B4-BE49-F238E27FC236}">
              <a16:creationId xmlns:a16="http://schemas.microsoft.com/office/drawing/2014/main" id="{6D35BE7B-C039-4CAB-92CB-D04CAAF23430}"/>
            </a:ext>
          </a:extLst>
        </xdr:cNvPr>
        <xdr:cNvSpPr/>
      </xdr:nvSpPr>
      <xdr:spPr>
        <a:xfrm>
          <a:off x="9394190" y="1079881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160020</xdr:rowOff>
    </xdr:from>
    <xdr:to>
      <xdr:col>50</xdr:col>
      <xdr:colOff>165100</xdr:colOff>
      <xdr:row>63</xdr:row>
      <xdr:rowOff>90170</xdr:rowOff>
    </xdr:to>
    <xdr:sp macro="" textlink="">
      <xdr:nvSpPr>
        <xdr:cNvPr id="237" name="フローチャート: 判断 236">
          <a:extLst>
            <a:ext uri="{FF2B5EF4-FFF2-40B4-BE49-F238E27FC236}">
              <a16:creationId xmlns:a16="http://schemas.microsoft.com/office/drawing/2014/main" id="{F46880D7-42B8-4796-821A-00FD7E20FEDE}"/>
            </a:ext>
          </a:extLst>
        </xdr:cNvPr>
        <xdr:cNvSpPr/>
      </xdr:nvSpPr>
      <xdr:spPr>
        <a:xfrm>
          <a:off x="8632190" y="1079182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109855</xdr:rowOff>
    </xdr:from>
    <xdr:to>
      <xdr:col>46</xdr:col>
      <xdr:colOff>38100</xdr:colOff>
      <xdr:row>63</xdr:row>
      <xdr:rowOff>40640</xdr:rowOff>
    </xdr:to>
    <xdr:sp macro="" textlink="">
      <xdr:nvSpPr>
        <xdr:cNvPr id="238" name="フローチャート: 判断 237">
          <a:extLst>
            <a:ext uri="{FF2B5EF4-FFF2-40B4-BE49-F238E27FC236}">
              <a16:creationId xmlns:a16="http://schemas.microsoft.com/office/drawing/2014/main" id="{7B4598C5-CB53-4ADC-992F-BBB5A7E7CBDE}"/>
            </a:ext>
          </a:extLst>
        </xdr:cNvPr>
        <xdr:cNvSpPr/>
      </xdr:nvSpPr>
      <xdr:spPr>
        <a:xfrm>
          <a:off x="7846060" y="10737850"/>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124460</xdr:rowOff>
    </xdr:from>
    <xdr:to>
      <xdr:col>41</xdr:col>
      <xdr:colOff>101600</xdr:colOff>
      <xdr:row>63</xdr:row>
      <xdr:rowOff>54610</xdr:rowOff>
    </xdr:to>
    <xdr:sp macro="" textlink="">
      <xdr:nvSpPr>
        <xdr:cNvPr id="239" name="フローチャート: 判断 238">
          <a:extLst>
            <a:ext uri="{FF2B5EF4-FFF2-40B4-BE49-F238E27FC236}">
              <a16:creationId xmlns:a16="http://schemas.microsoft.com/office/drawing/2014/main" id="{E5258E19-DA89-458C-B3B5-C6FF11587BB2}"/>
            </a:ext>
          </a:extLst>
        </xdr:cNvPr>
        <xdr:cNvSpPr/>
      </xdr:nvSpPr>
      <xdr:spPr>
        <a:xfrm>
          <a:off x="7029450" y="1075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B0D2BAF0-B46D-432E-8C6D-2DB6AE1C7F9D}"/>
            </a:ext>
          </a:extLst>
        </xdr:cNvPr>
        <xdr:cNvSpPr/>
      </xdr:nvSpPr>
      <xdr:spPr>
        <a:xfrm>
          <a:off x="6231890" y="1075944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1" name="テキスト ボックス 240">
          <a:extLst>
            <a:ext uri="{FF2B5EF4-FFF2-40B4-BE49-F238E27FC236}">
              <a16:creationId xmlns:a16="http://schemas.microsoft.com/office/drawing/2014/main" id="{E2C45839-272A-4F11-93AE-F63AF4807E24}"/>
            </a:ext>
          </a:extLst>
        </xdr:cNvPr>
        <xdr:cNvSpPr txBox="1"/>
      </xdr:nvSpPr>
      <xdr:spPr>
        <a:xfrm>
          <a:off x="92583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76398EFC-B28E-40D9-B139-F66039E07D56}"/>
            </a:ext>
          </a:extLst>
        </xdr:cNvPr>
        <xdr:cNvSpPr txBox="1"/>
      </xdr:nvSpPr>
      <xdr:spPr>
        <a:xfrm>
          <a:off x="85153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F9F585DD-8563-414B-A3B7-9CA2804F8B93}"/>
            </a:ext>
          </a:extLst>
        </xdr:cNvPr>
        <xdr:cNvSpPr txBox="1"/>
      </xdr:nvSpPr>
      <xdr:spPr>
        <a:xfrm>
          <a:off x="77177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47113487-395A-4C85-82BE-A574D74175AE}"/>
            </a:ext>
          </a:extLst>
        </xdr:cNvPr>
        <xdr:cNvSpPr txBox="1"/>
      </xdr:nvSpPr>
      <xdr:spPr>
        <a:xfrm>
          <a:off x="69126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BFE47A15-9E92-43ED-A420-881F6529D3F8}"/>
            </a:ext>
          </a:extLst>
        </xdr:cNvPr>
        <xdr:cNvSpPr txBox="1"/>
      </xdr:nvSpPr>
      <xdr:spPr>
        <a:xfrm>
          <a:off x="6115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66675</xdr:rowOff>
    </xdr:from>
    <xdr:to>
      <xdr:col>55</xdr:col>
      <xdr:colOff>50800</xdr:colOff>
      <xdr:row>63</xdr:row>
      <xdr:rowOff>168275</xdr:rowOff>
    </xdr:to>
    <xdr:sp macro="" textlink="">
      <xdr:nvSpPr>
        <xdr:cNvPr id="246" name="楕円 245">
          <a:extLst>
            <a:ext uri="{FF2B5EF4-FFF2-40B4-BE49-F238E27FC236}">
              <a16:creationId xmlns:a16="http://schemas.microsoft.com/office/drawing/2014/main" id="{6C8C3C5E-9E21-46DF-A36F-987AAB4B39D6}"/>
            </a:ext>
          </a:extLst>
        </xdr:cNvPr>
        <xdr:cNvSpPr/>
      </xdr:nvSpPr>
      <xdr:spPr>
        <a:xfrm>
          <a:off x="9394190" y="1086612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45085</xdr:rowOff>
    </xdr:from>
    <xdr:ext cx="598805" cy="258445"/>
    <xdr:sp macro="" textlink="">
      <xdr:nvSpPr>
        <xdr:cNvPr id="247" name="【橋りょう・トンネル】&#10;一人当たり有形固定資産（償却資産）額該当値テキスト">
          <a:extLst>
            <a:ext uri="{FF2B5EF4-FFF2-40B4-BE49-F238E27FC236}">
              <a16:creationId xmlns:a16="http://schemas.microsoft.com/office/drawing/2014/main" id="{CB573E50-46DD-415D-8265-13B5BBE52548}"/>
            </a:ext>
          </a:extLst>
        </xdr:cNvPr>
        <xdr:cNvSpPr txBox="1"/>
      </xdr:nvSpPr>
      <xdr:spPr>
        <a:xfrm>
          <a:off x="9467850" y="10848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102,344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48" name="楕円 247">
          <a:extLst>
            <a:ext uri="{FF2B5EF4-FFF2-40B4-BE49-F238E27FC236}">
              <a16:creationId xmlns:a16="http://schemas.microsoft.com/office/drawing/2014/main" id="{8B403E50-0CD4-45A0-9096-3C623B50CF2E}"/>
            </a:ext>
          </a:extLst>
        </xdr:cNvPr>
        <xdr:cNvSpPr/>
      </xdr:nvSpPr>
      <xdr:spPr>
        <a:xfrm>
          <a:off x="8632190" y="108743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117475</xdr:rowOff>
    </xdr:from>
    <xdr:to>
      <xdr:col>55</xdr:col>
      <xdr:colOff>0</xdr:colOff>
      <xdr:row>63</xdr:row>
      <xdr:rowOff>123825</xdr:rowOff>
    </xdr:to>
    <xdr:cxnSp macro="">
      <xdr:nvCxnSpPr>
        <xdr:cNvPr id="249" name="直線コネクタ 248">
          <a:extLst>
            <a:ext uri="{FF2B5EF4-FFF2-40B4-BE49-F238E27FC236}">
              <a16:creationId xmlns:a16="http://schemas.microsoft.com/office/drawing/2014/main" id="{48667323-60BF-4B8D-A5C8-9C6AB6199850}"/>
            </a:ext>
          </a:extLst>
        </xdr:cNvPr>
        <xdr:cNvCxnSpPr/>
      </xdr:nvCxnSpPr>
      <xdr:spPr>
        <a:xfrm flipV="1">
          <a:off x="8686800" y="10918825"/>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73660</xdr:rowOff>
    </xdr:from>
    <xdr:to>
      <xdr:col>46</xdr:col>
      <xdr:colOff>38100</xdr:colOff>
      <xdr:row>64</xdr:row>
      <xdr:rowOff>3810</xdr:rowOff>
    </xdr:to>
    <xdr:sp macro="" textlink="">
      <xdr:nvSpPr>
        <xdr:cNvPr id="250" name="楕円 249">
          <a:extLst>
            <a:ext uri="{FF2B5EF4-FFF2-40B4-BE49-F238E27FC236}">
              <a16:creationId xmlns:a16="http://schemas.microsoft.com/office/drawing/2014/main" id="{86A91A30-7C5A-4CD4-8A35-8AB345F0FEBB}"/>
            </a:ext>
          </a:extLst>
        </xdr:cNvPr>
        <xdr:cNvSpPr/>
      </xdr:nvSpPr>
      <xdr:spPr>
        <a:xfrm>
          <a:off x="7846060" y="108750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124460</xdr:rowOff>
    </xdr:to>
    <xdr:cxnSp macro="">
      <xdr:nvCxnSpPr>
        <xdr:cNvPr id="251" name="直線コネクタ 250">
          <a:extLst>
            <a:ext uri="{FF2B5EF4-FFF2-40B4-BE49-F238E27FC236}">
              <a16:creationId xmlns:a16="http://schemas.microsoft.com/office/drawing/2014/main" id="{2C715851-6451-4D3A-9195-AAF413EA4F14}"/>
            </a:ext>
          </a:extLst>
        </xdr:cNvPr>
        <xdr:cNvCxnSpPr/>
      </xdr:nvCxnSpPr>
      <xdr:spPr>
        <a:xfrm flipV="1">
          <a:off x="7889240" y="10927080"/>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71755</xdr:rowOff>
    </xdr:from>
    <xdr:to>
      <xdr:col>41</xdr:col>
      <xdr:colOff>101600</xdr:colOff>
      <xdr:row>64</xdr:row>
      <xdr:rowOff>1905</xdr:rowOff>
    </xdr:to>
    <xdr:sp macro="" textlink="">
      <xdr:nvSpPr>
        <xdr:cNvPr id="252" name="楕円 251">
          <a:extLst>
            <a:ext uri="{FF2B5EF4-FFF2-40B4-BE49-F238E27FC236}">
              <a16:creationId xmlns:a16="http://schemas.microsoft.com/office/drawing/2014/main" id="{45C8A284-117E-47ED-A302-502F497B7915}"/>
            </a:ext>
          </a:extLst>
        </xdr:cNvPr>
        <xdr:cNvSpPr/>
      </xdr:nvSpPr>
      <xdr:spPr>
        <a:xfrm>
          <a:off x="7029450" y="108712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122555</xdr:rowOff>
    </xdr:from>
    <xdr:to>
      <xdr:col>45</xdr:col>
      <xdr:colOff>177800</xdr:colOff>
      <xdr:row>63</xdr:row>
      <xdr:rowOff>124460</xdr:rowOff>
    </xdr:to>
    <xdr:cxnSp macro="">
      <xdr:nvCxnSpPr>
        <xdr:cNvPr id="253" name="直線コネクタ 252">
          <a:extLst>
            <a:ext uri="{FF2B5EF4-FFF2-40B4-BE49-F238E27FC236}">
              <a16:creationId xmlns:a16="http://schemas.microsoft.com/office/drawing/2014/main" id="{5F704C83-2C69-4FF8-9CB0-9DA45E7E8AF4}"/>
            </a:ext>
          </a:extLst>
        </xdr:cNvPr>
        <xdr:cNvCxnSpPr/>
      </xdr:nvCxnSpPr>
      <xdr:spPr>
        <a:xfrm>
          <a:off x="7084060" y="10925810"/>
          <a:ext cx="8051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72390</xdr:rowOff>
    </xdr:from>
    <xdr:to>
      <xdr:col>36</xdr:col>
      <xdr:colOff>165100</xdr:colOff>
      <xdr:row>64</xdr:row>
      <xdr:rowOff>2540</xdr:rowOff>
    </xdr:to>
    <xdr:sp macro="" textlink="">
      <xdr:nvSpPr>
        <xdr:cNvPr id="254" name="楕円 253">
          <a:extLst>
            <a:ext uri="{FF2B5EF4-FFF2-40B4-BE49-F238E27FC236}">
              <a16:creationId xmlns:a16="http://schemas.microsoft.com/office/drawing/2014/main" id="{7E927071-44A5-49D8-A374-069CED3A9334}"/>
            </a:ext>
          </a:extLst>
        </xdr:cNvPr>
        <xdr:cNvSpPr/>
      </xdr:nvSpPr>
      <xdr:spPr>
        <a:xfrm>
          <a:off x="6231890" y="108737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122555</xdr:rowOff>
    </xdr:from>
    <xdr:to>
      <xdr:col>41</xdr:col>
      <xdr:colOff>50800</xdr:colOff>
      <xdr:row>63</xdr:row>
      <xdr:rowOff>123190</xdr:rowOff>
    </xdr:to>
    <xdr:cxnSp macro="">
      <xdr:nvCxnSpPr>
        <xdr:cNvPr id="255" name="直線コネクタ 254">
          <a:extLst>
            <a:ext uri="{FF2B5EF4-FFF2-40B4-BE49-F238E27FC236}">
              <a16:creationId xmlns:a16="http://schemas.microsoft.com/office/drawing/2014/main" id="{5C6B3008-2367-44C3-8CD9-6CD5A7277F18}"/>
            </a:ext>
          </a:extLst>
        </xdr:cNvPr>
        <xdr:cNvCxnSpPr/>
      </xdr:nvCxnSpPr>
      <xdr:spPr>
        <a:xfrm flipV="1">
          <a:off x="6286500" y="10925810"/>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107315</xdr:rowOff>
    </xdr:from>
    <xdr:ext cx="596900" cy="259080"/>
    <xdr:sp macro="" textlink="">
      <xdr:nvSpPr>
        <xdr:cNvPr id="256" name="n_1aveValue【橋りょう・トンネル】&#10;一人当たり有形固定資産（償却資産）額">
          <a:extLst>
            <a:ext uri="{FF2B5EF4-FFF2-40B4-BE49-F238E27FC236}">
              <a16:creationId xmlns:a16="http://schemas.microsoft.com/office/drawing/2014/main" id="{BCAC8044-2320-49C2-82EE-12559701876C}"/>
            </a:ext>
          </a:extLst>
        </xdr:cNvPr>
        <xdr:cNvSpPr txBox="1"/>
      </xdr:nvSpPr>
      <xdr:spPr>
        <a:xfrm>
          <a:off x="8401050" y="10563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56515</xdr:rowOff>
    </xdr:from>
    <xdr:ext cx="596900" cy="258445"/>
    <xdr:sp macro="" textlink="">
      <xdr:nvSpPr>
        <xdr:cNvPr id="257" name="n_2aveValue【橋りょう・トンネル】&#10;一人当たり有形固定資産（償却資産）額">
          <a:extLst>
            <a:ext uri="{FF2B5EF4-FFF2-40B4-BE49-F238E27FC236}">
              <a16:creationId xmlns:a16="http://schemas.microsoft.com/office/drawing/2014/main" id="{E4DA13A3-3AA4-4501-A255-DB9DAE5BBE7B}"/>
            </a:ext>
          </a:extLst>
        </xdr:cNvPr>
        <xdr:cNvSpPr txBox="1"/>
      </xdr:nvSpPr>
      <xdr:spPr>
        <a:xfrm>
          <a:off x="7610475" y="105187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203,393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71120</xdr:rowOff>
    </xdr:from>
    <xdr:ext cx="596900" cy="259080"/>
    <xdr:sp macro="" textlink="">
      <xdr:nvSpPr>
        <xdr:cNvPr id="258" name="n_3aveValue【橋りょう・トンネル】&#10;一人当たり有形固定資産（償却資産）額">
          <a:extLst>
            <a:ext uri="{FF2B5EF4-FFF2-40B4-BE49-F238E27FC236}">
              <a16:creationId xmlns:a16="http://schemas.microsoft.com/office/drawing/2014/main" id="{9B9CBD03-3757-4150-9096-90EEBF45823C}"/>
            </a:ext>
          </a:extLst>
        </xdr:cNvPr>
        <xdr:cNvSpPr txBox="1"/>
      </xdr:nvSpPr>
      <xdr:spPr>
        <a:xfrm>
          <a:off x="6822440" y="10527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72390</xdr:rowOff>
    </xdr:from>
    <xdr:ext cx="596900" cy="259080"/>
    <xdr:sp macro="" textlink="">
      <xdr:nvSpPr>
        <xdr:cNvPr id="259" name="n_4aveValue【橋りょう・トンネル】&#10;一人当たり有形固定資産（償却資産）額">
          <a:extLst>
            <a:ext uri="{FF2B5EF4-FFF2-40B4-BE49-F238E27FC236}">
              <a16:creationId xmlns:a16="http://schemas.microsoft.com/office/drawing/2014/main" id="{B638BB4C-7473-4F5D-9B4B-119B95EBDBC8}"/>
            </a:ext>
          </a:extLst>
        </xdr:cNvPr>
        <xdr:cNvSpPr txBox="1"/>
      </xdr:nvSpPr>
      <xdr:spPr>
        <a:xfrm>
          <a:off x="6007735" y="10530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166370</xdr:rowOff>
    </xdr:from>
    <xdr:ext cx="534670" cy="257175"/>
    <xdr:sp macro="" textlink="">
      <xdr:nvSpPr>
        <xdr:cNvPr id="260" name="n_1mainValue【橋りょう・トンネル】&#10;一人当たり有形固定資産（償却資産）額">
          <a:extLst>
            <a:ext uri="{FF2B5EF4-FFF2-40B4-BE49-F238E27FC236}">
              <a16:creationId xmlns:a16="http://schemas.microsoft.com/office/drawing/2014/main" id="{B20BA7CB-8623-46C5-B705-21BF285609BF}"/>
            </a:ext>
          </a:extLst>
        </xdr:cNvPr>
        <xdr:cNvSpPr txBox="1"/>
      </xdr:nvSpPr>
      <xdr:spPr>
        <a:xfrm>
          <a:off x="8422005" y="109715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166370</xdr:rowOff>
    </xdr:from>
    <xdr:ext cx="532765" cy="257175"/>
    <xdr:sp macro="" textlink="">
      <xdr:nvSpPr>
        <xdr:cNvPr id="261" name="n_2mainValue【橋りょう・トンネル】&#10;一人当たり有形固定資産（償却資産）額">
          <a:extLst>
            <a:ext uri="{FF2B5EF4-FFF2-40B4-BE49-F238E27FC236}">
              <a16:creationId xmlns:a16="http://schemas.microsoft.com/office/drawing/2014/main" id="{FDC87471-21C3-4314-9EE1-10D0AFDACF0A}"/>
            </a:ext>
          </a:extLst>
        </xdr:cNvPr>
        <xdr:cNvSpPr txBox="1"/>
      </xdr:nvSpPr>
      <xdr:spPr>
        <a:xfrm>
          <a:off x="7640955" y="10971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164465</xdr:rowOff>
    </xdr:from>
    <xdr:ext cx="532765" cy="259080"/>
    <xdr:sp macro="" textlink="">
      <xdr:nvSpPr>
        <xdr:cNvPr id="262" name="n_3mainValue【橋りょう・トンネル】&#10;一人当たり有形固定資産（償却資産）額">
          <a:extLst>
            <a:ext uri="{FF2B5EF4-FFF2-40B4-BE49-F238E27FC236}">
              <a16:creationId xmlns:a16="http://schemas.microsoft.com/office/drawing/2014/main" id="{81D15DFB-2915-43C1-A5E9-5A83657D56E4}"/>
            </a:ext>
          </a:extLst>
        </xdr:cNvPr>
        <xdr:cNvSpPr txBox="1"/>
      </xdr:nvSpPr>
      <xdr:spPr>
        <a:xfrm>
          <a:off x="6854825" y="10969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165100</xdr:rowOff>
    </xdr:from>
    <xdr:ext cx="532765" cy="259080"/>
    <xdr:sp macro="" textlink="">
      <xdr:nvSpPr>
        <xdr:cNvPr id="263" name="n_4mainValue【橋りょう・トンネル】&#10;一人当たり有形固定資産（償却資産）額">
          <a:extLst>
            <a:ext uri="{FF2B5EF4-FFF2-40B4-BE49-F238E27FC236}">
              <a16:creationId xmlns:a16="http://schemas.microsoft.com/office/drawing/2014/main" id="{7B4EFB1A-541D-4BE9-B96A-F516F2565D0B}"/>
            </a:ext>
          </a:extLst>
        </xdr:cNvPr>
        <xdr:cNvSpPr txBox="1"/>
      </xdr:nvSpPr>
      <xdr:spPr>
        <a:xfrm>
          <a:off x="6038215" y="10970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3EEEA70-3F39-4E6C-AFD8-2FA48C2C76B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2492898-4F99-4FFC-9A97-40281C547DA4}"/>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22C71AC-851B-439D-98A7-634DA90B782E}"/>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1186459-F461-418C-9F30-3573AA4C5814}"/>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6CC6ECA-25E7-4D4B-BE64-06FDFAB6E0B9}"/>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571833D-4001-47BE-8635-E5BAD4A84DA4}"/>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A715BF2-8A96-47B9-8250-469AAD8FF689}"/>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90924F2-1B9C-4526-9526-4041AFC580B3}"/>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2" name="テキスト ボックス 271">
          <a:extLst>
            <a:ext uri="{FF2B5EF4-FFF2-40B4-BE49-F238E27FC236}">
              <a16:creationId xmlns:a16="http://schemas.microsoft.com/office/drawing/2014/main" id="{03D62F2B-3F6E-4502-B64C-0A43FBB749FD}"/>
            </a:ext>
          </a:extLst>
        </xdr:cNvPr>
        <xdr:cNvSpPr txBox="1"/>
      </xdr:nvSpPr>
      <xdr:spPr>
        <a:xfrm>
          <a:off x="66675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6AE1FC7-C116-4737-AC9E-7D15A6514371}"/>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4" name="テキスト ボックス 273">
          <a:extLst>
            <a:ext uri="{FF2B5EF4-FFF2-40B4-BE49-F238E27FC236}">
              <a16:creationId xmlns:a16="http://schemas.microsoft.com/office/drawing/2014/main" id="{9F35866D-F036-4BA7-B0BE-A5EA1A5B224F}"/>
            </a:ext>
          </a:extLst>
        </xdr:cNvPr>
        <xdr:cNvSpPr txBox="1"/>
      </xdr:nvSpPr>
      <xdr:spPr>
        <a:xfrm>
          <a:off x="273685" y="15099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5EF2FA7D-66B9-4BF4-B47B-2E94E46B6E7D}"/>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6" name="テキスト ボックス 275">
          <a:extLst>
            <a:ext uri="{FF2B5EF4-FFF2-40B4-BE49-F238E27FC236}">
              <a16:creationId xmlns:a16="http://schemas.microsoft.com/office/drawing/2014/main" id="{8347D2B0-CC19-40BA-901A-407148505135}"/>
            </a:ext>
          </a:extLst>
        </xdr:cNvPr>
        <xdr:cNvSpPr txBox="1"/>
      </xdr:nvSpPr>
      <xdr:spPr>
        <a:xfrm>
          <a:off x="273685" y="14769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EE0D24D0-0825-4F97-BEBD-CCBAE4CA1A23}"/>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8" name="テキスト ボックス 277">
          <a:extLst>
            <a:ext uri="{FF2B5EF4-FFF2-40B4-BE49-F238E27FC236}">
              <a16:creationId xmlns:a16="http://schemas.microsoft.com/office/drawing/2014/main" id="{A676EB55-2047-424E-AA18-961D111D47E0}"/>
            </a:ext>
          </a:extLst>
        </xdr:cNvPr>
        <xdr:cNvSpPr txBox="1"/>
      </xdr:nvSpPr>
      <xdr:spPr>
        <a:xfrm>
          <a:off x="343535" y="1444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76046A26-FB6F-4E20-BA3F-520E4D548055}"/>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9809E094-F21A-4E09-BE8B-2FFF13E6FD90}"/>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A7527278-F797-477A-A3C7-2AB0E8F1EA27}"/>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2" name="テキスト ボックス 281">
          <a:extLst>
            <a:ext uri="{FF2B5EF4-FFF2-40B4-BE49-F238E27FC236}">
              <a16:creationId xmlns:a16="http://schemas.microsoft.com/office/drawing/2014/main" id="{032AD495-3D6A-4E8B-9037-C7B322E9B0D1}"/>
            </a:ext>
          </a:extLst>
        </xdr:cNvPr>
        <xdr:cNvSpPr txBox="1"/>
      </xdr:nvSpPr>
      <xdr:spPr>
        <a:xfrm>
          <a:off x="34353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5475119E-1622-43D0-83CF-4CCCEE1C71FC}"/>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B44DFAED-222F-493F-BB43-483F14A0BE65}"/>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6224D0AC-B7F0-4D9C-BAF6-6F10DA0A910A}"/>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6" name="テキスト ボックス 285">
          <a:extLst>
            <a:ext uri="{FF2B5EF4-FFF2-40B4-BE49-F238E27FC236}">
              <a16:creationId xmlns:a16="http://schemas.microsoft.com/office/drawing/2014/main" id="{52A742A2-77EB-4786-BD30-3593F367F3E0}"/>
            </a:ext>
          </a:extLst>
        </xdr:cNvPr>
        <xdr:cNvSpPr txBox="1"/>
      </xdr:nvSpPr>
      <xdr:spPr>
        <a:xfrm>
          <a:off x="386715" y="1313624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3F09F59-32B7-4583-B87D-C3E32890BC0E}"/>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67FE0F4-7E95-41C4-97FC-EC58D314C963}"/>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154940</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AF431DC9-0A67-4FE3-A387-A12ABF7F2494}"/>
            </a:ext>
          </a:extLst>
        </xdr:cNvPr>
        <xdr:cNvCxnSpPr/>
      </xdr:nvCxnSpPr>
      <xdr:spPr>
        <a:xfrm flipV="1">
          <a:off x="4173855" y="1335659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3FB8F179-CABC-4E8D-9540-93B74F5342DB}"/>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0E34CD55-6741-4C31-A9E7-6303A7DC5D9F}"/>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100965</xdr:rowOff>
    </xdr:from>
    <xdr:ext cx="340360" cy="257175"/>
    <xdr:sp macro="" textlink="">
      <xdr:nvSpPr>
        <xdr:cNvPr id="292" name="【公営住宅】&#10;有形固定資産減価償却率最大値テキスト">
          <a:extLst>
            <a:ext uri="{FF2B5EF4-FFF2-40B4-BE49-F238E27FC236}">
              <a16:creationId xmlns:a16="http://schemas.microsoft.com/office/drawing/2014/main" id="{B159E9AE-25DC-4FCD-9963-A7E90581C328}"/>
            </a:ext>
          </a:extLst>
        </xdr:cNvPr>
        <xdr:cNvSpPr txBox="1"/>
      </xdr:nvSpPr>
      <xdr:spPr>
        <a:xfrm>
          <a:off x="4212590" y="131273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293" name="直線コネクタ 292">
          <a:extLst>
            <a:ext uri="{FF2B5EF4-FFF2-40B4-BE49-F238E27FC236}">
              <a16:creationId xmlns:a16="http://schemas.microsoft.com/office/drawing/2014/main" id="{B64B093E-641B-4F5F-8F29-66345B2350EE}"/>
            </a:ext>
          </a:extLst>
        </xdr:cNvPr>
        <xdr:cNvCxnSpPr/>
      </xdr:nvCxnSpPr>
      <xdr:spPr>
        <a:xfrm>
          <a:off x="4112260" y="13356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6985</xdr:rowOff>
    </xdr:from>
    <xdr:ext cx="405130" cy="257175"/>
    <xdr:sp macro="" textlink="">
      <xdr:nvSpPr>
        <xdr:cNvPr id="294" name="【公営住宅】&#10;有形固定資産減価償却率平均値テキスト">
          <a:extLst>
            <a:ext uri="{FF2B5EF4-FFF2-40B4-BE49-F238E27FC236}">
              <a16:creationId xmlns:a16="http://schemas.microsoft.com/office/drawing/2014/main" id="{80134988-EA61-4FEB-A2E8-1514C0C67C27}"/>
            </a:ext>
          </a:extLst>
        </xdr:cNvPr>
        <xdr:cNvSpPr txBox="1"/>
      </xdr:nvSpPr>
      <xdr:spPr>
        <a:xfrm>
          <a:off x="4212590" y="140677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155575</xdr:rowOff>
    </xdr:from>
    <xdr:to>
      <xdr:col>24</xdr:col>
      <xdr:colOff>114300</xdr:colOff>
      <xdr:row>83</xdr:row>
      <xdr:rowOff>86360</xdr:rowOff>
    </xdr:to>
    <xdr:sp macro="" textlink="">
      <xdr:nvSpPr>
        <xdr:cNvPr id="295" name="フローチャート: 判断 294">
          <a:extLst>
            <a:ext uri="{FF2B5EF4-FFF2-40B4-BE49-F238E27FC236}">
              <a16:creationId xmlns:a16="http://schemas.microsoft.com/office/drawing/2014/main" id="{16A65499-EDF6-45FC-A883-6AE3457593F7}"/>
            </a:ext>
          </a:extLst>
        </xdr:cNvPr>
        <xdr:cNvSpPr/>
      </xdr:nvSpPr>
      <xdr:spPr>
        <a:xfrm>
          <a:off x="4131310" y="14214475"/>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41275</xdr:rowOff>
    </xdr:from>
    <xdr:to>
      <xdr:col>20</xdr:col>
      <xdr:colOff>38100</xdr:colOff>
      <xdr:row>83</xdr:row>
      <xdr:rowOff>143510</xdr:rowOff>
    </xdr:to>
    <xdr:sp macro="" textlink="">
      <xdr:nvSpPr>
        <xdr:cNvPr id="296" name="フローチャート: 判断 295">
          <a:extLst>
            <a:ext uri="{FF2B5EF4-FFF2-40B4-BE49-F238E27FC236}">
              <a16:creationId xmlns:a16="http://schemas.microsoft.com/office/drawing/2014/main" id="{4EDD26CA-28CB-448C-A485-C7034CC57BF3}"/>
            </a:ext>
          </a:extLst>
        </xdr:cNvPr>
        <xdr:cNvSpPr/>
      </xdr:nvSpPr>
      <xdr:spPr>
        <a:xfrm>
          <a:off x="3388360" y="14271625"/>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D2CA1D7F-778F-432B-814E-D5F83BD94ABD}"/>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36195</xdr:rowOff>
    </xdr:from>
    <xdr:to>
      <xdr:col>10</xdr:col>
      <xdr:colOff>165100</xdr:colOff>
      <xdr:row>83</xdr:row>
      <xdr:rowOff>137795</xdr:rowOff>
    </xdr:to>
    <xdr:sp macro="" textlink="">
      <xdr:nvSpPr>
        <xdr:cNvPr id="298" name="フローチャート: 判断 297">
          <a:extLst>
            <a:ext uri="{FF2B5EF4-FFF2-40B4-BE49-F238E27FC236}">
              <a16:creationId xmlns:a16="http://schemas.microsoft.com/office/drawing/2014/main" id="{6F6B1906-E7BD-4EBB-BE80-186504E10DCB}"/>
            </a:ext>
          </a:extLst>
        </xdr:cNvPr>
        <xdr:cNvSpPr/>
      </xdr:nvSpPr>
      <xdr:spPr>
        <a:xfrm>
          <a:off x="1774190" y="1426654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135890</xdr:rowOff>
    </xdr:from>
    <xdr:to>
      <xdr:col>6</xdr:col>
      <xdr:colOff>38100</xdr:colOff>
      <xdr:row>83</xdr:row>
      <xdr:rowOff>66040</xdr:rowOff>
    </xdr:to>
    <xdr:sp macro="" textlink="">
      <xdr:nvSpPr>
        <xdr:cNvPr id="299" name="フローチャート: 判断 298">
          <a:extLst>
            <a:ext uri="{FF2B5EF4-FFF2-40B4-BE49-F238E27FC236}">
              <a16:creationId xmlns:a16="http://schemas.microsoft.com/office/drawing/2014/main" id="{4C810381-7518-4473-9C55-5E6548577BA3}"/>
            </a:ext>
          </a:extLst>
        </xdr:cNvPr>
        <xdr:cNvSpPr/>
      </xdr:nvSpPr>
      <xdr:spPr>
        <a:xfrm>
          <a:off x="988060" y="141909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1C7D6040-CD5C-4430-BCE0-AF4B02F74E73}"/>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8284900-1EB7-417E-9377-2B1C143FED54}"/>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4AF71086-C47E-4802-A58B-C1E62576E5BD}"/>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D4380D09-C739-495F-964B-368A21CCFA09}"/>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D11B06B5-2136-46B1-9201-1BBD61D23508}"/>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76835</xdr:rowOff>
    </xdr:from>
    <xdr:to>
      <xdr:col>24</xdr:col>
      <xdr:colOff>114300</xdr:colOff>
      <xdr:row>84</xdr:row>
      <xdr:rowOff>6985</xdr:rowOff>
    </xdr:to>
    <xdr:sp macro="" textlink="">
      <xdr:nvSpPr>
        <xdr:cNvPr id="305" name="楕円 304">
          <a:extLst>
            <a:ext uri="{FF2B5EF4-FFF2-40B4-BE49-F238E27FC236}">
              <a16:creationId xmlns:a16="http://schemas.microsoft.com/office/drawing/2014/main" id="{E4F48FD6-EDB2-41C7-B846-C390386C21C4}"/>
            </a:ext>
          </a:extLst>
        </xdr:cNvPr>
        <xdr:cNvSpPr/>
      </xdr:nvSpPr>
      <xdr:spPr>
        <a:xfrm>
          <a:off x="4131310" y="143071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55245</xdr:rowOff>
    </xdr:from>
    <xdr:ext cx="405130" cy="257175"/>
    <xdr:sp macro="" textlink="">
      <xdr:nvSpPr>
        <xdr:cNvPr id="306" name="【公営住宅】&#10;有形固定資産減価償却率該当値テキスト">
          <a:extLst>
            <a:ext uri="{FF2B5EF4-FFF2-40B4-BE49-F238E27FC236}">
              <a16:creationId xmlns:a16="http://schemas.microsoft.com/office/drawing/2014/main" id="{51C8F922-B4E7-4225-9AE1-477A154BD1C7}"/>
            </a:ext>
          </a:extLst>
        </xdr:cNvPr>
        <xdr:cNvSpPr txBox="1"/>
      </xdr:nvSpPr>
      <xdr:spPr>
        <a:xfrm>
          <a:off x="4212590" y="14289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49530</xdr:rowOff>
    </xdr:from>
    <xdr:to>
      <xdr:col>20</xdr:col>
      <xdr:colOff>38100</xdr:colOff>
      <xdr:row>83</xdr:row>
      <xdr:rowOff>151130</xdr:rowOff>
    </xdr:to>
    <xdr:sp macro="" textlink="">
      <xdr:nvSpPr>
        <xdr:cNvPr id="307" name="楕円 306">
          <a:extLst>
            <a:ext uri="{FF2B5EF4-FFF2-40B4-BE49-F238E27FC236}">
              <a16:creationId xmlns:a16="http://schemas.microsoft.com/office/drawing/2014/main" id="{37A003DF-3C89-4B5D-88D8-27251B05CB67}"/>
            </a:ext>
          </a:extLst>
        </xdr:cNvPr>
        <xdr:cNvSpPr/>
      </xdr:nvSpPr>
      <xdr:spPr>
        <a:xfrm>
          <a:off x="3388360" y="14283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100330</xdr:rowOff>
    </xdr:from>
    <xdr:to>
      <xdr:col>24</xdr:col>
      <xdr:colOff>63500</xdr:colOff>
      <xdr:row>83</xdr:row>
      <xdr:rowOff>127635</xdr:rowOff>
    </xdr:to>
    <xdr:cxnSp macro="">
      <xdr:nvCxnSpPr>
        <xdr:cNvPr id="308" name="直線コネクタ 307">
          <a:extLst>
            <a:ext uri="{FF2B5EF4-FFF2-40B4-BE49-F238E27FC236}">
              <a16:creationId xmlns:a16="http://schemas.microsoft.com/office/drawing/2014/main" id="{1A2CFC05-2DFE-4300-8556-B1C8CB4BA4F2}"/>
            </a:ext>
          </a:extLst>
        </xdr:cNvPr>
        <xdr:cNvCxnSpPr/>
      </xdr:nvCxnSpPr>
      <xdr:spPr>
        <a:xfrm>
          <a:off x="3431540" y="14326870"/>
          <a:ext cx="742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21590</xdr:rowOff>
    </xdr:from>
    <xdr:to>
      <xdr:col>15</xdr:col>
      <xdr:colOff>101600</xdr:colOff>
      <xdr:row>83</xdr:row>
      <xdr:rowOff>123190</xdr:rowOff>
    </xdr:to>
    <xdr:sp macro="" textlink="">
      <xdr:nvSpPr>
        <xdr:cNvPr id="309" name="楕円 308">
          <a:extLst>
            <a:ext uri="{FF2B5EF4-FFF2-40B4-BE49-F238E27FC236}">
              <a16:creationId xmlns:a16="http://schemas.microsoft.com/office/drawing/2014/main" id="{6336F0BF-5A9E-4595-8898-1CA120F2E2AE}"/>
            </a:ext>
          </a:extLst>
        </xdr:cNvPr>
        <xdr:cNvSpPr/>
      </xdr:nvSpPr>
      <xdr:spPr>
        <a:xfrm>
          <a:off x="2571750" y="142481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72390</xdr:rowOff>
    </xdr:from>
    <xdr:to>
      <xdr:col>19</xdr:col>
      <xdr:colOff>177800</xdr:colOff>
      <xdr:row>83</xdr:row>
      <xdr:rowOff>100330</xdr:rowOff>
    </xdr:to>
    <xdr:cxnSp macro="">
      <xdr:nvCxnSpPr>
        <xdr:cNvPr id="310" name="直線コネクタ 309">
          <a:extLst>
            <a:ext uri="{FF2B5EF4-FFF2-40B4-BE49-F238E27FC236}">
              <a16:creationId xmlns:a16="http://schemas.microsoft.com/office/drawing/2014/main" id="{C6CECC10-42B3-48C7-BF6A-6CFE55D1F599}"/>
            </a:ext>
          </a:extLst>
        </xdr:cNvPr>
        <xdr:cNvCxnSpPr/>
      </xdr:nvCxnSpPr>
      <xdr:spPr>
        <a:xfrm>
          <a:off x="2626360" y="1430274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165100</xdr:rowOff>
    </xdr:from>
    <xdr:to>
      <xdr:col>10</xdr:col>
      <xdr:colOff>165100</xdr:colOff>
      <xdr:row>83</xdr:row>
      <xdr:rowOff>95250</xdr:rowOff>
    </xdr:to>
    <xdr:sp macro="" textlink="">
      <xdr:nvSpPr>
        <xdr:cNvPr id="311" name="楕円 310">
          <a:extLst>
            <a:ext uri="{FF2B5EF4-FFF2-40B4-BE49-F238E27FC236}">
              <a16:creationId xmlns:a16="http://schemas.microsoft.com/office/drawing/2014/main" id="{6221ACB4-9553-48EA-BC9C-FC349157113E}"/>
            </a:ext>
          </a:extLst>
        </xdr:cNvPr>
        <xdr:cNvSpPr/>
      </xdr:nvSpPr>
      <xdr:spPr>
        <a:xfrm>
          <a:off x="1774190" y="142278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44450</xdr:rowOff>
    </xdr:from>
    <xdr:to>
      <xdr:col>15</xdr:col>
      <xdr:colOff>50800</xdr:colOff>
      <xdr:row>83</xdr:row>
      <xdr:rowOff>72390</xdr:rowOff>
    </xdr:to>
    <xdr:cxnSp macro="">
      <xdr:nvCxnSpPr>
        <xdr:cNvPr id="312" name="直線コネクタ 311">
          <a:extLst>
            <a:ext uri="{FF2B5EF4-FFF2-40B4-BE49-F238E27FC236}">
              <a16:creationId xmlns:a16="http://schemas.microsoft.com/office/drawing/2014/main" id="{6100268C-64D1-465E-91B4-6166A0FA21D1}"/>
            </a:ext>
          </a:extLst>
        </xdr:cNvPr>
        <xdr:cNvCxnSpPr/>
      </xdr:nvCxnSpPr>
      <xdr:spPr>
        <a:xfrm>
          <a:off x="1828800" y="14276705"/>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135890</xdr:rowOff>
    </xdr:from>
    <xdr:to>
      <xdr:col>6</xdr:col>
      <xdr:colOff>38100</xdr:colOff>
      <xdr:row>83</xdr:row>
      <xdr:rowOff>66040</xdr:rowOff>
    </xdr:to>
    <xdr:sp macro="" textlink="">
      <xdr:nvSpPr>
        <xdr:cNvPr id="313" name="楕円 312">
          <a:extLst>
            <a:ext uri="{FF2B5EF4-FFF2-40B4-BE49-F238E27FC236}">
              <a16:creationId xmlns:a16="http://schemas.microsoft.com/office/drawing/2014/main" id="{74AF00FC-782D-4227-BB43-556D6116F35C}"/>
            </a:ext>
          </a:extLst>
        </xdr:cNvPr>
        <xdr:cNvSpPr/>
      </xdr:nvSpPr>
      <xdr:spPr>
        <a:xfrm>
          <a:off x="988060" y="141909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xdr:rowOff>
    </xdr:from>
    <xdr:to>
      <xdr:col>10</xdr:col>
      <xdr:colOff>114300</xdr:colOff>
      <xdr:row>83</xdr:row>
      <xdr:rowOff>44450</xdr:rowOff>
    </xdr:to>
    <xdr:cxnSp macro="">
      <xdr:nvCxnSpPr>
        <xdr:cNvPr id="314" name="直線コネクタ 313">
          <a:extLst>
            <a:ext uri="{FF2B5EF4-FFF2-40B4-BE49-F238E27FC236}">
              <a16:creationId xmlns:a16="http://schemas.microsoft.com/office/drawing/2014/main" id="{132531A4-3741-4BB9-A23A-625F23B1B600}"/>
            </a:ext>
          </a:extLst>
        </xdr:cNvPr>
        <xdr:cNvCxnSpPr/>
      </xdr:nvCxnSpPr>
      <xdr:spPr>
        <a:xfrm>
          <a:off x="1031240" y="14249400"/>
          <a:ext cx="7975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159385</xdr:rowOff>
    </xdr:from>
    <xdr:ext cx="405130" cy="258445"/>
    <xdr:sp macro="" textlink="">
      <xdr:nvSpPr>
        <xdr:cNvPr id="315" name="n_1aveValue【公営住宅】&#10;有形固定資産減価償却率">
          <a:extLst>
            <a:ext uri="{FF2B5EF4-FFF2-40B4-BE49-F238E27FC236}">
              <a16:creationId xmlns:a16="http://schemas.microsoft.com/office/drawing/2014/main" id="{9D1CE165-C364-4282-B418-55CC5D065056}"/>
            </a:ext>
          </a:extLst>
        </xdr:cNvPr>
        <xdr:cNvSpPr txBox="1"/>
      </xdr:nvSpPr>
      <xdr:spPr>
        <a:xfrm>
          <a:off x="3239135" y="14048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137160</xdr:rowOff>
    </xdr:from>
    <xdr:ext cx="403225" cy="259080"/>
    <xdr:sp macro="" textlink="">
      <xdr:nvSpPr>
        <xdr:cNvPr id="316" name="n_2aveValue【公営住宅】&#10;有形固定資産減価償却率">
          <a:extLst>
            <a:ext uri="{FF2B5EF4-FFF2-40B4-BE49-F238E27FC236}">
              <a16:creationId xmlns:a16="http://schemas.microsoft.com/office/drawing/2014/main" id="{8850A71F-1A76-4520-A93A-723796D7B5D3}"/>
            </a:ext>
          </a:extLst>
        </xdr:cNvPr>
        <xdr:cNvSpPr txBox="1"/>
      </xdr:nvSpPr>
      <xdr:spPr>
        <a:xfrm>
          <a:off x="2439035" y="14363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128905</xdr:rowOff>
    </xdr:from>
    <xdr:ext cx="403225" cy="259080"/>
    <xdr:sp macro="" textlink="">
      <xdr:nvSpPr>
        <xdr:cNvPr id="317" name="n_3aveValue【公営住宅】&#10;有形固定資産減価償却率">
          <a:extLst>
            <a:ext uri="{FF2B5EF4-FFF2-40B4-BE49-F238E27FC236}">
              <a16:creationId xmlns:a16="http://schemas.microsoft.com/office/drawing/2014/main" id="{82A373F0-4744-4BE7-B0B8-156630865D9B}"/>
            </a:ext>
          </a:extLst>
        </xdr:cNvPr>
        <xdr:cNvSpPr txBox="1"/>
      </xdr:nvSpPr>
      <xdr:spPr>
        <a:xfrm>
          <a:off x="1641475" y="14363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57150</xdr:rowOff>
    </xdr:from>
    <xdr:ext cx="403225" cy="259080"/>
    <xdr:sp macro="" textlink="">
      <xdr:nvSpPr>
        <xdr:cNvPr id="318" name="n_4aveValue【公営住宅】&#10;有形固定資産減価償却率">
          <a:extLst>
            <a:ext uri="{FF2B5EF4-FFF2-40B4-BE49-F238E27FC236}">
              <a16:creationId xmlns:a16="http://schemas.microsoft.com/office/drawing/2014/main" id="{B5E20742-4FC1-4C75-8D17-BEF9062BB01B}"/>
            </a:ext>
          </a:extLst>
        </xdr:cNvPr>
        <xdr:cNvSpPr txBox="1"/>
      </xdr:nvSpPr>
      <xdr:spPr>
        <a:xfrm>
          <a:off x="855345" y="14283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142240</xdr:rowOff>
    </xdr:from>
    <xdr:ext cx="405130" cy="259080"/>
    <xdr:sp macro="" textlink="">
      <xdr:nvSpPr>
        <xdr:cNvPr id="319" name="n_1mainValue【公営住宅】&#10;有形固定資産減価償却率">
          <a:extLst>
            <a:ext uri="{FF2B5EF4-FFF2-40B4-BE49-F238E27FC236}">
              <a16:creationId xmlns:a16="http://schemas.microsoft.com/office/drawing/2014/main" id="{564918DB-B892-4325-A61F-E8FE5DB8B9EB}"/>
            </a:ext>
          </a:extLst>
        </xdr:cNvPr>
        <xdr:cNvSpPr txBox="1"/>
      </xdr:nvSpPr>
      <xdr:spPr>
        <a:xfrm>
          <a:off x="3239135" y="14370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139700</xdr:rowOff>
    </xdr:from>
    <xdr:ext cx="403225" cy="259080"/>
    <xdr:sp macro="" textlink="">
      <xdr:nvSpPr>
        <xdr:cNvPr id="320" name="n_2mainValue【公営住宅】&#10;有形固定資産減価償却率">
          <a:extLst>
            <a:ext uri="{FF2B5EF4-FFF2-40B4-BE49-F238E27FC236}">
              <a16:creationId xmlns:a16="http://schemas.microsoft.com/office/drawing/2014/main" id="{0A8F39E9-C4E2-4116-B200-8DFA8E8626B3}"/>
            </a:ext>
          </a:extLst>
        </xdr:cNvPr>
        <xdr:cNvSpPr txBox="1"/>
      </xdr:nvSpPr>
      <xdr:spPr>
        <a:xfrm>
          <a:off x="2439035" y="14023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111760</xdr:rowOff>
    </xdr:from>
    <xdr:ext cx="403225" cy="257175"/>
    <xdr:sp macro="" textlink="">
      <xdr:nvSpPr>
        <xdr:cNvPr id="321" name="n_3mainValue【公営住宅】&#10;有形固定資産減価償却率">
          <a:extLst>
            <a:ext uri="{FF2B5EF4-FFF2-40B4-BE49-F238E27FC236}">
              <a16:creationId xmlns:a16="http://schemas.microsoft.com/office/drawing/2014/main" id="{CB24CFB0-3B46-4AB7-AB14-03F1B7890B66}"/>
            </a:ext>
          </a:extLst>
        </xdr:cNvPr>
        <xdr:cNvSpPr txBox="1"/>
      </xdr:nvSpPr>
      <xdr:spPr>
        <a:xfrm>
          <a:off x="1641475" y="13999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82550</xdr:rowOff>
    </xdr:from>
    <xdr:ext cx="403225" cy="259080"/>
    <xdr:sp macro="" textlink="">
      <xdr:nvSpPr>
        <xdr:cNvPr id="322" name="n_4mainValue【公営住宅】&#10;有形固定資産減価償却率">
          <a:extLst>
            <a:ext uri="{FF2B5EF4-FFF2-40B4-BE49-F238E27FC236}">
              <a16:creationId xmlns:a16="http://schemas.microsoft.com/office/drawing/2014/main" id="{A152033E-6F18-457D-932A-1F8CB6B43B63}"/>
            </a:ext>
          </a:extLst>
        </xdr:cNvPr>
        <xdr:cNvSpPr txBox="1"/>
      </xdr:nvSpPr>
      <xdr:spPr>
        <a:xfrm>
          <a:off x="855345" y="13971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4C84CC2-B7DC-48CC-9AD1-4974287F9AC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79A3D80-F9FE-4143-8D4E-52C1C26A8BA8}"/>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D2F6FC0-AC5D-44CF-BDDB-6C092B336B10}"/>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17D6B32-89D2-4D09-9BE8-66CB2D9C1901}"/>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3496855-6FC4-47BF-B016-12E1002E3F54}"/>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91063EC-1C7F-411E-B00A-FB2B1F0652A3}"/>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9F6D4B5-35B9-4DA0-A80B-5E85A855055F}"/>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A1D9893-CAFF-4C8D-95A9-0120586C5462}"/>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1" name="テキスト ボックス 330">
          <a:extLst>
            <a:ext uri="{FF2B5EF4-FFF2-40B4-BE49-F238E27FC236}">
              <a16:creationId xmlns:a16="http://schemas.microsoft.com/office/drawing/2014/main" id="{AC6EA87A-3C63-4435-9B0F-2F3B95806E6E}"/>
            </a:ext>
          </a:extLst>
        </xdr:cNvPr>
        <xdr:cNvSpPr txBox="1"/>
      </xdr:nvSpPr>
      <xdr:spPr>
        <a:xfrm>
          <a:off x="592201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14025A4-4982-42B6-979E-7FF14EDC1C15}"/>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AB6B29F-E986-4CAA-99D4-8618F01361B4}"/>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4" name="テキスト ボックス 333">
          <a:extLst>
            <a:ext uri="{FF2B5EF4-FFF2-40B4-BE49-F238E27FC236}">
              <a16:creationId xmlns:a16="http://schemas.microsoft.com/office/drawing/2014/main" id="{48AAF043-8DA8-4337-A71C-0636FDF4DE4A}"/>
            </a:ext>
          </a:extLst>
        </xdr:cNvPr>
        <xdr:cNvSpPr txBox="1"/>
      </xdr:nvSpPr>
      <xdr:spPr>
        <a:xfrm>
          <a:off x="5527040" y="14638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CC1C955-AE6F-4159-A758-1B36C73D4A1C}"/>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6" name="テキスト ボックス 335">
          <a:extLst>
            <a:ext uri="{FF2B5EF4-FFF2-40B4-BE49-F238E27FC236}">
              <a16:creationId xmlns:a16="http://schemas.microsoft.com/office/drawing/2014/main" id="{B03D4290-5B24-4A0E-BD82-674C6DCE4846}"/>
            </a:ext>
          </a:extLst>
        </xdr:cNvPr>
        <xdr:cNvSpPr txBox="1"/>
      </xdr:nvSpPr>
      <xdr:spPr>
        <a:xfrm>
          <a:off x="5527040" y="14185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5265C671-CC1E-4591-8110-3D8C9A0989D6}"/>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8" name="テキスト ボックス 337">
          <a:extLst>
            <a:ext uri="{FF2B5EF4-FFF2-40B4-BE49-F238E27FC236}">
              <a16:creationId xmlns:a16="http://schemas.microsoft.com/office/drawing/2014/main" id="{D9E57DC6-FAEE-4BCB-81CC-546437C7C948}"/>
            </a:ext>
          </a:extLst>
        </xdr:cNvPr>
        <xdr:cNvSpPr txBox="1"/>
      </xdr:nvSpPr>
      <xdr:spPr>
        <a:xfrm>
          <a:off x="5527040" y="137280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FBE3ED68-44E1-4959-9D27-7E0BA55F47D3}"/>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40" name="テキスト ボックス 339">
          <a:extLst>
            <a:ext uri="{FF2B5EF4-FFF2-40B4-BE49-F238E27FC236}">
              <a16:creationId xmlns:a16="http://schemas.microsoft.com/office/drawing/2014/main" id="{2BEAD5A1-4DAC-4F10-8719-104D38B83110}"/>
            </a:ext>
          </a:extLst>
        </xdr:cNvPr>
        <xdr:cNvSpPr txBox="1"/>
      </xdr:nvSpPr>
      <xdr:spPr>
        <a:xfrm>
          <a:off x="5527040" y="132670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3400985-41B0-4A4F-A868-46366B6842AF}"/>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2" name="テキスト ボックス 341">
          <a:extLst>
            <a:ext uri="{FF2B5EF4-FFF2-40B4-BE49-F238E27FC236}">
              <a16:creationId xmlns:a16="http://schemas.microsoft.com/office/drawing/2014/main" id="{06AD9E78-DABC-4929-95BB-94DA5F74A02A}"/>
            </a:ext>
          </a:extLst>
        </xdr:cNvPr>
        <xdr:cNvSpPr txBox="1"/>
      </xdr:nvSpPr>
      <xdr:spPr>
        <a:xfrm>
          <a:off x="5527040" y="1281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E4AD1FC4-4CB4-43FE-BF9F-31621DC64B55}"/>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128270</xdr:rowOff>
    </xdr:from>
    <xdr:to>
      <xdr:col>54</xdr:col>
      <xdr:colOff>189865</xdr:colOff>
      <xdr:row>86</xdr:row>
      <xdr:rowOff>34925</xdr:rowOff>
    </xdr:to>
    <xdr:cxnSp macro="">
      <xdr:nvCxnSpPr>
        <xdr:cNvPr id="344" name="直線コネクタ 343">
          <a:extLst>
            <a:ext uri="{FF2B5EF4-FFF2-40B4-BE49-F238E27FC236}">
              <a16:creationId xmlns:a16="http://schemas.microsoft.com/office/drawing/2014/main" id="{9B7470E9-B03D-46EA-BCC5-E20FFFC6D9D0}"/>
            </a:ext>
          </a:extLst>
        </xdr:cNvPr>
        <xdr:cNvCxnSpPr/>
      </xdr:nvCxnSpPr>
      <xdr:spPr>
        <a:xfrm flipV="1">
          <a:off x="9429115" y="1350518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345" name="【公営住宅】&#10;一人当たり面積最小値テキスト">
          <a:extLst>
            <a:ext uri="{FF2B5EF4-FFF2-40B4-BE49-F238E27FC236}">
              <a16:creationId xmlns:a16="http://schemas.microsoft.com/office/drawing/2014/main" id="{83F411EE-E970-4F89-8600-B21BCBCD36A4}"/>
            </a:ext>
          </a:extLst>
        </xdr:cNvPr>
        <xdr:cNvSpPr txBox="1"/>
      </xdr:nvSpPr>
      <xdr:spPr>
        <a:xfrm>
          <a:off x="946785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346" name="直線コネクタ 345">
          <a:extLst>
            <a:ext uri="{FF2B5EF4-FFF2-40B4-BE49-F238E27FC236}">
              <a16:creationId xmlns:a16="http://schemas.microsoft.com/office/drawing/2014/main" id="{55126FF8-E532-4479-A023-2D062E6975DB}"/>
            </a:ext>
          </a:extLst>
        </xdr:cNvPr>
        <xdr:cNvCxnSpPr/>
      </xdr:nvCxnSpPr>
      <xdr:spPr>
        <a:xfrm>
          <a:off x="9356090" y="147796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74930</xdr:rowOff>
    </xdr:from>
    <xdr:ext cx="469900" cy="257175"/>
    <xdr:sp macro="" textlink="">
      <xdr:nvSpPr>
        <xdr:cNvPr id="347" name="【公営住宅】&#10;一人当たり面積最大値テキスト">
          <a:extLst>
            <a:ext uri="{FF2B5EF4-FFF2-40B4-BE49-F238E27FC236}">
              <a16:creationId xmlns:a16="http://schemas.microsoft.com/office/drawing/2014/main" id="{0C6E6F67-7863-4661-9969-F3DB0CA6D152}"/>
            </a:ext>
          </a:extLst>
        </xdr:cNvPr>
        <xdr:cNvSpPr txBox="1"/>
      </xdr:nvSpPr>
      <xdr:spPr>
        <a:xfrm>
          <a:off x="9467850" y="132765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128270</xdr:rowOff>
    </xdr:from>
    <xdr:to>
      <xdr:col>55</xdr:col>
      <xdr:colOff>88900</xdr:colOff>
      <xdr:row>78</xdr:row>
      <xdr:rowOff>128270</xdr:rowOff>
    </xdr:to>
    <xdr:cxnSp macro="">
      <xdr:nvCxnSpPr>
        <xdr:cNvPr id="348" name="直線コネクタ 347">
          <a:extLst>
            <a:ext uri="{FF2B5EF4-FFF2-40B4-BE49-F238E27FC236}">
              <a16:creationId xmlns:a16="http://schemas.microsoft.com/office/drawing/2014/main" id="{5B55F90D-13A4-4908-B698-AFFA2983B7A4}"/>
            </a:ext>
          </a:extLst>
        </xdr:cNvPr>
        <xdr:cNvCxnSpPr/>
      </xdr:nvCxnSpPr>
      <xdr:spPr>
        <a:xfrm>
          <a:off x="9356090" y="135051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52070</xdr:rowOff>
    </xdr:from>
    <xdr:ext cx="469900" cy="257175"/>
    <xdr:sp macro="" textlink="">
      <xdr:nvSpPr>
        <xdr:cNvPr id="349" name="【公営住宅】&#10;一人当たり面積平均値テキスト">
          <a:extLst>
            <a:ext uri="{FF2B5EF4-FFF2-40B4-BE49-F238E27FC236}">
              <a16:creationId xmlns:a16="http://schemas.microsoft.com/office/drawing/2014/main" id="{78F83C9A-CCD2-46B4-A464-E1C97473B1DE}"/>
            </a:ext>
          </a:extLst>
        </xdr:cNvPr>
        <xdr:cNvSpPr txBox="1"/>
      </xdr:nvSpPr>
      <xdr:spPr>
        <a:xfrm>
          <a:off x="9467850" y="14457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29210</xdr:rowOff>
    </xdr:from>
    <xdr:to>
      <xdr:col>55</xdr:col>
      <xdr:colOff>50800</xdr:colOff>
      <xdr:row>85</xdr:row>
      <xdr:rowOff>130175</xdr:rowOff>
    </xdr:to>
    <xdr:sp macro="" textlink="">
      <xdr:nvSpPr>
        <xdr:cNvPr id="350" name="フローチャート: 判断 349">
          <a:extLst>
            <a:ext uri="{FF2B5EF4-FFF2-40B4-BE49-F238E27FC236}">
              <a16:creationId xmlns:a16="http://schemas.microsoft.com/office/drawing/2014/main" id="{01DB2F2D-5285-488A-8A64-350DC4FF4761}"/>
            </a:ext>
          </a:extLst>
        </xdr:cNvPr>
        <xdr:cNvSpPr/>
      </xdr:nvSpPr>
      <xdr:spPr>
        <a:xfrm>
          <a:off x="9394190" y="14600555"/>
          <a:ext cx="9017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34290</xdr:rowOff>
    </xdr:from>
    <xdr:to>
      <xdr:col>50</xdr:col>
      <xdr:colOff>165100</xdr:colOff>
      <xdr:row>85</xdr:row>
      <xdr:rowOff>135890</xdr:rowOff>
    </xdr:to>
    <xdr:sp macro="" textlink="">
      <xdr:nvSpPr>
        <xdr:cNvPr id="351" name="フローチャート: 判断 350">
          <a:extLst>
            <a:ext uri="{FF2B5EF4-FFF2-40B4-BE49-F238E27FC236}">
              <a16:creationId xmlns:a16="http://schemas.microsoft.com/office/drawing/2014/main" id="{4F03B760-712B-4439-AA8A-05D91C3C3B1C}"/>
            </a:ext>
          </a:extLst>
        </xdr:cNvPr>
        <xdr:cNvSpPr/>
      </xdr:nvSpPr>
      <xdr:spPr>
        <a:xfrm>
          <a:off x="8632190" y="146075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20320</xdr:rowOff>
    </xdr:from>
    <xdr:to>
      <xdr:col>46</xdr:col>
      <xdr:colOff>38100</xdr:colOff>
      <xdr:row>85</xdr:row>
      <xdr:rowOff>121920</xdr:rowOff>
    </xdr:to>
    <xdr:sp macro="" textlink="">
      <xdr:nvSpPr>
        <xdr:cNvPr id="352" name="フローチャート: 判断 351">
          <a:extLst>
            <a:ext uri="{FF2B5EF4-FFF2-40B4-BE49-F238E27FC236}">
              <a16:creationId xmlns:a16="http://schemas.microsoft.com/office/drawing/2014/main" id="{7D4AE971-A8E9-47DA-BFFF-7D88C330A579}"/>
            </a:ext>
          </a:extLst>
        </xdr:cNvPr>
        <xdr:cNvSpPr/>
      </xdr:nvSpPr>
      <xdr:spPr>
        <a:xfrm>
          <a:off x="7846060" y="1458976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20955</xdr:rowOff>
    </xdr:from>
    <xdr:to>
      <xdr:col>41</xdr:col>
      <xdr:colOff>101600</xdr:colOff>
      <xdr:row>85</xdr:row>
      <xdr:rowOff>122555</xdr:rowOff>
    </xdr:to>
    <xdr:sp macro="" textlink="">
      <xdr:nvSpPr>
        <xdr:cNvPr id="353" name="フローチャート: 判断 352">
          <a:extLst>
            <a:ext uri="{FF2B5EF4-FFF2-40B4-BE49-F238E27FC236}">
              <a16:creationId xmlns:a16="http://schemas.microsoft.com/office/drawing/2014/main" id="{4DFC1DD1-23B3-4332-8AC4-F6C654A77282}"/>
            </a:ext>
          </a:extLst>
        </xdr:cNvPr>
        <xdr:cNvSpPr/>
      </xdr:nvSpPr>
      <xdr:spPr>
        <a:xfrm>
          <a:off x="7029450" y="145903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34925</xdr:rowOff>
    </xdr:from>
    <xdr:to>
      <xdr:col>36</xdr:col>
      <xdr:colOff>165100</xdr:colOff>
      <xdr:row>85</xdr:row>
      <xdr:rowOff>136525</xdr:rowOff>
    </xdr:to>
    <xdr:sp macro="" textlink="">
      <xdr:nvSpPr>
        <xdr:cNvPr id="354" name="フローチャート: 判断 353">
          <a:extLst>
            <a:ext uri="{FF2B5EF4-FFF2-40B4-BE49-F238E27FC236}">
              <a16:creationId xmlns:a16="http://schemas.microsoft.com/office/drawing/2014/main" id="{32C0231D-C6FC-4B48-ADB3-8AF921306CB7}"/>
            </a:ext>
          </a:extLst>
        </xdr:cNvPr>
        <xdr:cNvSpPr/>
      </xdr:nvSpPr>
      <xdr:spPr>
        <a:xfrm>
          <a:off x="6231890" y="1460817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6E541BD2-4A70-4130-8A54-9FD18F55C809}"/>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4C07019D-1B5E-4331-AFC6-1BDAD391D12F}"/>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E5224728-CA8D-4090-85C2-48E6E0B61340}"/>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EF59DC51-3F43-4FE2-A70F-4E2A6FEFCF35}"/>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447ECA7F-1363-424B-BE3C-CA5DB3C62E5D}"/>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92075</xdr:rowOff>
    </xdr:from>
    <xdr:to>
      <xdr:col>55</xdr:col>
      <xdr:colOff>50800</xdr:colOff>
      <xdr:row>86</xdr:row>
      <xdr:rowOff>22225</xdr:rowOff>
    </xdr:to>
    <xdr:sp macro="" textlink="">
      <xdr:nvSpPr>
        <xdr:cNvPr id="360" name="楕円 359">
          <a:extLst>
            <a:ext uri="{FF2B5EF4-FFF2-40B4-BE49-F238E27FC236}">
              <a16:creationId xmlns:a16="http://schemas.microsoft.com/office/drawing/2014/main" id="{84054D5C-5747-4667-8294-C85D77D894BD}"/>
            </a:ext>
          </a:extLst>
        </xdr:cNvPr>
        <xdr:cNvSpPr/>
      </xdr:nvSpPr>
      <xdr:spPr>
        <a:xfrm>
          <a:off x="9394190" y="1466913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6985</xdr:rowOff>
    </xdr:from>
    <xdr:ext cx="469900" cy="257175"/>
    <xdr:sp macro="" textlink="">
      <xdr:nvSpPr>
        <xdr:cNvPr id="361" name="【公営住宅】&#10;一人当たり面積該当値テキスト">
          <a:extLst>
            <a:ext uri="{FF2B5EF4-FFF2-40B4-BE49-F238E27FC236}">
              <a16:creationId xmlns:a16="http://schemas.microsoft.com/office/drawing/2014/main" id="{0BBEE21A-7C73-4F16-A343-B863676DE9B6}"/>
            </a:ext>
          </a:extLst>
        </xdr:cNvPr>
        <xdr:cNvSpPr txBox="1"/>
      </xdr:nvSpPr>
      <xdr:spPr>
        <a:xfrm>
          <a:off x="9467850" y="14582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92710</xdr:rowOff>
    </xdr:from>
    <xdr:to>
      <xdr:col>50</xdr:col>
      <xdr:colOff>165100</xdr:colOff>
      <xdr:row>86</xdr:row>
      <xdr:rowOff>22860</xdr:rowOff>
    </xdr:to>
    <xdr:sp macro="" textlink="">
      <xdr:nvSpPr>
        <xdr:cNvPr id="362" name="楕円 361">
          <a:extLst>
            <a:ext uri="{FF2B5EF4-FFF2-40B4-BE49-F238E27FC236}">
              <a16:creationId xmlns:a16="http://schemas.microsoft.com/office/drawing/2014/main" id="{B1BEADC1-6FC3-496E-B094-E83604E7638B}"/>
            </a:ext>
          </a:extLst>
        </xdr:cNvPr>
        <xdr:cNvSpPr/>
      </xdr:nvSpPr>
      <xdr:spPr>
        <a:xfrm>
          <a:off x="8632190" y="1466977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143510</xdr:rowOff>
    </xdr:from>
    <xdr:to>
      <xdr:col>55</xdr:col>
      <xdr:colOff>0</xdr:colOff>
      <xdr:row>85</xdr:row>
      <xdr:rowOff>143510</xdr:rowOff>
    </xdr:to>
    <xdr:cxnSp macro="">
      <xdr:nvCxnSpPr>
        <xdr:cNvPr id="363" name="直線コネクタ 362">
          <a:extLst>
            <a:ext uri="{FF2B5EF4-FFF2-40B4-BE49-F238E27FC236}">
              <a16:creationId xmlns:a16="http://schemas.microsoft.com/office/drawing/2014/main" id="{9A1AC113-3284-4521-AA4C-03248B69AEB4}"/>
            </a:ext>
          </a:extLst>
        </xdr:cNvPr>
        <xdr:cNvCxnSpPr/>
      </xdr:nvCxnSpPr>
      <xdr:spPr>
        <a:xfrm flipV="1">
          <a:off x="8686800" y="147148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92710</xdr:rowOff>
    </xdr:from>
    <xdr:to>
      <xdr:col>46</xdr:col>
      <xdr:colOff>38100</xdr:colOff>
      <xdr:row>86</xdr:row>
      <xdr:rowOff>22860</xdr:rowOff>
    </xdr:to>
    <xdr:sp macro="" textlink="">
      <xdr:nvSpPr>
        <xdr:cNvPr id="364" name="楕円 363">
          <a:extLst>
            <a:ext uri="{FF2B5EF4-FFF2-40B4-BE49-F238E27FC236}">
              <a16:creationId xmlns:a16="http://schemas.microsoft.com/office/drawing/2014/main" id="{D9BBBC94-F242-4DD9-B528-1837AF081CC0}"/>
            </a:ext>
          </a:extLst>
        </xdr:cNvPr>
        <xdr:cNvSpPr/>
      </xdr:nvSpPr>
      <xdr:spPr>
        <a:xfrm>
          <a:off x="7846060" y="1466977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143510</xdr:rowOff>
    </xdr:from>
    <xdr:to>
      <xdr:col>50</xdr:col>
      <xdr:colOff>114300</xdr:colOff>
      <xdr:row>85</xdr:row>
      <xdr:rowOff>143510</xdr:rowOff>
    </xdr:to>
    <xdr:cxnSp macro="">
      <xdr:nvCxnSpPr>
        <xdr:cNvPr id="365" name="直線コネクタ 364">
          <a:extLst>
            <a:ext uri="{FF2B5EF4-FFF2-40B4-BE49-F238E27FC236}">
              <a16:creationId xmlns:a16="http://schemas.microsoft.com/office/drawing/2014/main" id="{855F2846-0358-41CC-963B-A538037DF2E0}"/>
            </a:ext>
          </a:extLst>
        </xdr:cNvPr>
        <xdr:cNvCxnSpPr/>
      </xdr:nvCxnSpPr>
      <xdr:spPr>
        <a:xfrm>
          <a:off x="7889240" y="1471485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92710</xdr:rowOff>
    </xdr:from>
    <xdr:to>
      <xdr:col>41</xdr:col>
      <xdr:colOff>101600</xdr:colOff>
      <xdr:row>86</xdr:row>
      <xdr:rowOff>22860</xdr:rowOff>
    </xdr:to>
    <xdr:sp macro="" textlink="">
      <xdr:nvSpPr>
        <xdr:cNvPr id="366" name="楕円 365">
          <a:extLst>
            <a:ext uri="{FF2B5EF4-FFF2-40B4-BE49-F238E27FC236}">
              <a16:creationId xmlns:a16="http://schemas.microsoft.com/office/drawing/2014/main" id="{4FB6EFEA-3E87-4F4F-9A87-54768FE42BFC}"/>
            </a:ext>
          </a:extLst>
        </xdr:cNvPr>
        <xdr:cNvSpPr/>
      </xdr:nvSpPr>
      <xdr:spPr>
        <a:xfrm>
          <a:off x="7029450" y="1466977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143510</xdr:rowOff>
    </xdr:from>
    <xdr:to>
      <xdr:col>45</xdr:col>
      <xdr:colOff>177800</xdr:colOff>
      <xdr:row>85</xdr:row>
      <xdr:rowOff>143510</xdr:rowOff>
    </xdr:to>
    <xdr:cxnSp macro="">
      <xdr:nvCxnSpPr>
        <xdr:cNvPr id="367" name="直線コネクタ 366">
          <a:extLst>
            <a:ext uri="{FF2B5EF4-FFF2-40B4-BE49-F238E27FC236}">
              <a16:creationId xmlns:a16="http://schemas.microsoft.com/office/drawing/2014/main" id="{9134D408-932E-4B89-8329-81817216DE54}"/>
            </a:ext>
          </a:extLst>
        </xdr:cNvPr>
        <xdr:cNvCxnSpPr/>
      </xdr:nvCxnSpPr>
      <xdr:spPr>
        <a:xfrm flipV="1">
          <a:off x="7084060" y="1471485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93345</xdr:rowOff>
    </xdr:from>
    <xdr:to>
      <xdr:col>36</xdr:col>
      <xdr:colOff>165100</xdr:colOff>
      <xdr:row>86</xdr:row>
      <xdr:rowOff>23495</xdr:rowOff>
    </xdr:to>
    <xdr:sp macro="" textlink="">
      <xdr:nvSpPr>
        <xdr:cNvPr id="368" name="楕円 367">
          <a:extLst>
            <a:ext uri="{FF2B5EF4-FFF2-40B4-BE49-F238E27FC236}">
              <a16:creationId xmlns:a16="http://schemas.microsoft.com/office/drawing/2014/main" id="{26EF185D-D9BB-4514-AB06-7A2167DA9FF5}"/>
            </a:ext>
          </a:extLst>
        </xdr:cNvPr>
        <xdr:cNvSpPr/>
      </xdr:nvSpPr>
      <xdr:spPr>
        <a:xfrm>
          <a:off x="6231890" y="1467040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143510</xdr:rowOff>
    </xdr:from>
    <xdr:to>
      <xdr:col>41</xdr:col>
      <xdr:colOff>50800</xdr:colOff>
      <xdr:row>85</xdr:row>
      <xdr:rowOff>144145</xdr:rowOff>
    </xdr:to>
    <xdr:cxnSp macro="">
      <xdr:nvCxnSpPr>
        <xdr:cNvPr id="369" name="直線コネクタ 368">
          <a:extLst>
            <a:ext uri="{FF2B5EF4-FFF2-40B4-BE49-F238E27FC236}">
              <a16:creationId xmlns:a16="http://schemas.microsoft.com/office/drawing/2014/main" id="{9AABA621-71F9-4A01-B067-AD043584079B}"/>
            </a:ext>
          </a:extLst>
        </xdr:cNvPr>
        <xdr:cNvCxnSpPr/>
      </xdr:nvCxnSpPr>
      <xdr:spPr>
        <a:xfrm flipV="1">
          <a:off x="6286500" y="1471485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152400</xdr:rowOff>
    </xdr:from>
    <xdr:ext cx="469900" cy="259080"/>
    <xdr:sp macro="" textlink="">
      <xdr:nvSpPr>
        <xdr:cNvPr id="370" name="n_1aveValue【公営住宅】&#10;一人当たり面積">
          <a:extLst>
            <a:ext uri="{FF2B5EF4-FFF2-40B4-BE49-F238E27FC236}">
              <a16:creationId xmlns:a16="http://schemas.microsoft.com/office/drawing/2014/main" id="{7033CD97-A8D2-4F7D-BD52-18FBCDD23C15}"/>
            </a:ext>
          </a:extLst>
        </xdr:cNvPr>
        <xdr:cNvSpPr txBox="1"/>
      </xdr:nvSpPr>
      <xdr:spPr>
        <a:xfrm>
          <a:off x="8454390" y="1438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138430</xdr:rowOff>
    </xdr:from>
    <xdr:ext cx="467995" cy="259080"/>
    <xdr:sp macro="" textlink="">
      <xdr:nvSpPr>
        <xdr:cNvPr id="371" name="n_2aveValue【公営住宅】&#10;一人当たり面積">
          <a:extLst>
            <a:ext uri="{FF2B5EF4-FFF2-40B4-BE49-F238E27FC236}">
              <a16:creationId xmlns:a16="http://schemas.microsoft.com/office/drawing/2014/main" id="{C5F1B7F6-81F9-400E-8910-86D6D990A59B}"/>
            </a:ext>
          </a:extLst>
        </xdr:cNvPr>
        <xdr:cNvSpPr txBox="1"/>
      </xdr:nvSpPr>
      <xdr:spPr>
        <a:xfrm>
          <a:off x="7673340" y="14364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139065</xdr:rowOff>
    </xdr:from>
    <xdr:ext cx="467995" cy="259080"/>
    <xdr:sp macro="" textlink="">
      <xdr:nvSpPr>
        <xdr:cNvPr id="372" name="n_3aveValue【公営住宅】&#10;一人当たり面積">
          <a:extLst>
            <a:ext uri="{FF2B5EF4-FFF2-40B4-BE49-F238E27FC236}">
              <a16:creationId xmlns:a16="http://schemas.microsoft.com/office/drawing/2014/main" id="{97F7D473-F458-4C33-877C-52AD5CE4F3FF}"/>
            </a:ext>
          </a:extLst>
        </xdr:cNvPr>
        <xdr:cNvSpPr txBox="1"/>
      </xdr:nvSpPr>
      <xdr:spPr>
        <a:xfrm>
          <a:off x="6866255" y="14365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153035</xdr:rowOff>
    </xdr:from>
    <xdr:ext cx="467995" cy="259080"/>
    <xdr:sp macro="" textlink="">
      <xdr:nvSpPr>
        <xdr:cNvPr id="373" name="n_4aveValue【公営住宅】&#10;一人当たり面積">
          <a:extLst>
            <a:ext uri="{FF2B5EF4-FFF2-40B4-BE49-F238E27FC236}">
              <a16:creationId xmlns:a16="http://schemas.microsoft.com/office/drawing/2014/main" id="{9BA14643-7C1C-4E39-A84B-84FE1238438A}"/>
            </a:ext>
          </a:extLst>
        </xdr:cNvPr>
        <xdr:cNvSpPr txBox="1"/>
      </xdr:nvSpPr>
      <xdr:spPr>
        <a:xfrm>
          <a:off x="6068695" y="14383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13970</xdr:rowOff>
    </xdr:from>
    <xdr:ext cx="469900" cy="259080"/>
    <xdr:sp macro="" textlink="">
      <xdr:nvSpPr>
        <xdr:cNvPr id="374" name="n_1mainValue【公営住宅】&#10;一人当たり面積">
          <a:extLst>
            <a:ext uri="{FF2B5EF4-FFF2-40B4-BE49-F238E27FC236}">
              <a16:creationId xmlns:a16="http://schemas.microsoft.com/office/drawing/2014/main" id="{07E3691E-CFEC-4954-B25C-FBB4D9693534}"/>
            </a:ext>
          </a:extLst>
        </xdr:cNvPr>
        <xdr:cNvSpPr txBox="1"/>
      </xdr:nvSpPr>
      <xdr:spPr>
        <a:xfrm>
          <a:off x="8454390" y="1476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13970</xdr:rowOff>
    </xdr:from>
    <xdr:ext cx="467995" cy="259080"/>
    <xdr:sp macro="" textlink="">
      <xdr:nvSpPr>
        <xdr:cNvPr id="375" name="n_2mainValue【公営住宅】&#10;一人当たり面積">
          <a:extLst>
            <a:ext uri="{FF2B5EF4-FFF2-40B4-BE49-F238E27FC236}">
              <a16:creationId xmlns:a16="http://schemas.microsoft.com/office/drawing/2014/main" id="{1DC78761-9F73-4FDE-BA83-90DD5DC67200}"/>
            </a:ext>
          </a:extLst>
        </xdr:cNvPr>
        <xdr:cNvSpPr txBox="1"/>
      </xdr:nvSpPr>
      <xdr:spPr>
        <a:xfrm>
          <a:off x="7673340" y="14762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13970</xdr:rowOff>
    </xdr:from>
    <xdr:ext cx="467995" cy="259080"/>
    <xdr:sp macro="" textlink="">
      <xdr:nvSpPr>
        <xdr:cNvPr id="376" name="n_3mainValue【公営住宅】&#10;一人当たり面積">
          <a:extLst>
            <a:ext uri="{FF2B5EF4-FFF2-40B4-BE49-F238E27FC236}">
              <a16:creationId xmlns:a16="http://schemas.microsoft.com/office/drawing/2014/main" id="{E4A0254C-C3BB-4CD2-AD7E-E30D4CBA62FC}"/>
            </a:ext>
          </a:extLst>
        </xdr:cNvPr>
        <xdr:cNvSpPr txBox="1"/>
      </xdr:nvSpPr>
      <xdr:spPr>
        <a:xfrm>
          <a:off x="6866255" y="14762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14605</xdr:rowOff>
    </xdr:from>
    <xdr:ext cx="467995" cy="259080"/>
    <xdr:sp macro="" textlink="">
      <xdr:nvSpPr>
        <xdr:cNvPr id="377" name="n_4mainValue【公営住宅】&#10;一人当たり面積">
          <a:extLst>
            <a:ext uri="{FF2B5EF4-FFF2-40B4-BE49-F238E27FC236}">
              <a16:creationId xmlns:a16="http://schemas.microsoft.com/office/drawing/2014/main" id="{9AD5EE8E-E64F-4CCF-86AC-D2DB3D6EB3E3}"/>
            </a:ext>
          </a:extLst>
        </xdr:cNvPr>
        <xdr:cNvSpPr txBox="1"/>
      </xdr:nvSpPr>
      <xdr:spPr>
        <a:xfrm>
          <a:off x="6068695" y="14763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F17E1DD-2816-4647-B02F-6615C4E7940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7BAE39F-2D26-4455-9D8B-5EE7294CDD72}"/>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1C3DD96-0AAE-4D32-BB97-E5E0F8FE7F37}"/>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0AA8D0E-0D91-4ED0-868B-341545D2D96B}"/>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78A97AC-F230-4627-BF58-F39FD608533D}"/>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2FA8E74-4FC1-41ED-9C03-44699221022D}"/>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A42191C-A5EF-4641-A754-68D6AFD7279F}"/>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A404A46-9DA4-4265-AE94-4D50731B8FA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D4BF78DE-4299-435E-A945-6ACFE4521E7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2543CC5-B8E9-4437-AA3D-AD1859820A6F}"/>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F8F220E-ABF4-4358-9C01-50E044F5DF24}"/>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0A2CAE3-DAB3-4208-8A50-26174A38FF8B}"/>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79D4E1B7-745C-4310-A013-A34A742BC2D6}"/>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7FF2EA19-F480-492E-AC8F-7EF6A1C71E12}"/>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D6272450-1C5B-46D8-8E72-29AE353324D7}"/>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7E2C675-3D86-4137-A918-E2C7DB26E37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5596DE5-BA87-4CEB-AA20-EB05BA3311D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590C280F-6636-448C-ADBB-C5A850C51F7D}"/>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F2DF85E-C9D3-48CD-9C05-516FCA5327FB}"/>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A487375-EBB0-4DD2-B4E6-E8502CE380E9}"/>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834BC96-C4CC-41C6-BE83-A14B8E06054D}"/>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684B6CF-6880-4B44-9D73-6BDEABB7CBFD}"/>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F8A5EC8B-7643-45BC-BB85-31D8C7A00A21}"/>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8675F6CF-7AC5-4633-9A30-8DEF3E679AD3}"/>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2" name="テキスト ボックス 401">
          <a:extLst>
            <a:ext uri="{FF2B5EF4-FFF2-40B4-BE49-F238E27FC236}">
              <a16:creationId xmlns:a16="http://schemas.microsoft.com/office/drawing/2014/main" id="{CF06F18A-3910-403E-B576-F25260D21323}"/>
            </a:ext>
          </a:extLst>
        </xdr:cNvPr>
        <xdr:cNvSpPr txBox="1"/>
      </xdr:nvSpPr>
      <xdr:spPr>
        <a:xfrm>
          <a:off x="1116584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57C3BD5-419C-4313-B83C-1F3E3F47FDE1}"/>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4" name="テキスト ボックス 403">
          <a:extLst>
            <a:ext uri="{FF2B5EF4-FFF2-40B4-BE49-F238E27FC236}">
              <a16:creationId xmlns:a16="http://schemas.microsoft.com/office/drawing/2014/main" id="{3AEE65EB-E9E4-4E88-A838-36C1C9659854}"/>
            </a:ext>
          </a:extLst>
        </xdr:cNvPr>
        <xdr:cNvSpPr txBox="1"/>
      </xdr:nvSpPr>
      <xdr:spPr>
        <a:xfrm>
          <a:off x="10801350" y="7475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5" name="直線コネクタ 404">
          <a:extLst>
            <a:ext uri="{FF2B5EF4-FFF2-40B4-BE49-F238E27FC236}">
              <a16:creationId xmlns:a16="http://schemas.microsoft.com/office/drawing/2014/main" id="{005CD66F-22FB-4AF0-9AF1-1AA77196CF9F}"/>
            </a:ext>
          </a:extLst>
        </xdr:cNvPr>
        <xdr:cNvCxnSpPr/>
      </xdr:nvCxnSpPr>
      <xdr:spPr>
        <a:xfrm>
          <a:off x="1120394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06" name="テキスト ボックス 405">
          <a:extLst>
            <a:ext uri="{FF2B5EF4-FFF2-40B4-BE49-F238E27FC236}">
              <a16:creationId xmlns:a16="http://schemas.microsoft.com/office/drawing/2014/main" id="{5F6E2C07-FFA0-4800-A425-F4ADE6CC0C98}"/>
            </a:ext>
          </a:extLst>
        </xdr:cNvPr>
        <xdr:cNvSpPr txBox="1"/>
      </xdr:nvSpPr>
      <xdr:spPr>
        <a:xfrm>
          <a:off x="10801350" y="71532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7" name="直線コネクタ 406">
          <a:extLst>
            <a:ext uri="{FF2B5EF4-FFF2-40B4-BE49-F238E27FC236}">
              <a16:creationId xmlns:a16="http://schemas.microsoft.com/office/drawing/2014/main" id="{2275D112-176E-4ADB-9DDC-F91119C38046}"/>
            </a:ext>
          </a:extLst>
        </xdr:cNvPr>
        <xdr:cNvCxnSpPr/>
      </xdr:nvCxnSpPr>
      <xdr:spPr>
        <a:xfrm>
          <a:off x="1120394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8" name="テキスト ボックス 407">
          <a:extLst>
            <a:ext uri="{FF2B5EF4-FFF2-40B4-BE49-F238E27FC236}">
              <a16:creationId xmlns:a16="http://schemas.microsoft.com/office/drawing/2014/main" id="{B185C387-6856-4846-88F8-FA12B7B96132}"/>
            </a:ext>
          </a:extLst>
        </xdr:cNvPr>
        <xdr:cNvSpPr txBox="1"/>
      </xdr:nvSpPr>
      <xdr:spPr>
        <a:xfrm>
          <a:off x="1084262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9" name="直線コネクタ 408">
          <a:extLst>
            <a:ext uri="{FF2B5EF4-FFF2-40B4-BE49-F238E27FC236}">
              <a16:creationId xmlns:a16="http://schemas.microsoft.com/office/drawing/2014/main" id="{DD1C42AC-7947-4706-9AC7-8F63A2320069}"/>
            </a:ext>
          </a:extLst>
        </xdr:cNvPr>
        <xdr:cNvCxnSpPr/>
      </xdr:nvCxnSpPr>
      <xdr:spPr>
        <a:xfrm>
          <a:off x="1120394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10" name="テキスト ボックス 409">
          <a:extLst>
            <a:ext uri="{FF2B5EF4-FFF2-40B4-BE49-F238E27FC236}">
              <a16:creationId xmlns:a16="http://schemas.microsoft.com/office/drawing/2014/main" id="{629E7050-C589-4FE8-97F1-A4B5CD872305}"/>
            </a:ext>
          </a:extLst>
        </xdr:cNvPr>
        <xdr:cNvSpPr txBox="1"/>
      </xdr:nvSpPr>
      <xdr:spPr>
        <a:xfrm>
          <a:off x="1084262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1" name="直線コネクタ 410">
          <a:extLst>
            <a:ext uri="{FF2B5EF4-FFF2-40B4-BE49-F238E27FC236}">
              <a16:creationId xmlns:a16="http://schemas.microsoft.com/office/drawing/2014/main" id="{96009B68-0744-49F2-ABCD-6930D8CE49B4}"/>
            </a:ext>
          </a:extLst>
        </xdr:cNvPr>
        <xdr:cNvCxnSpPr/>
      </xdr:nvCxnSpPr>
      <xdr:spPr>
        <a:xfrm>
          <a:off x="1120394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2" name="テキスト ボックス 411">
          <a:extLst>
            <a:ext uri="{FF2B5EF4-FFF2-40B4-BE49-F238E27FC236}">
              <a16:creationId xmlns:a16="http://schemas.microsoft.com/office/drawing/2014/main" id="{A4D884DD-1358-4C0A-810A-F2698B13C3E2}"/>
            </a:ext>
          </a:extLst>
        </xdr:cNvPr>
        <xdr:cNvSpPr txBox="1"/>
      </xdr:nvSpPr>
      <xdr:spPr>
        <a:xfrm>
          <a:off x="1084262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3" name="直線コネクタ 412">
          <a:extLst>
            <a:ext uri="{FF2B5EF4-FFF2-40B4-BE49-F238E27FC236}">
              <a16:creationId xmlns:a16="http://schemas.microsoft.com/office/drawing/2014/main" id="{FD61933B-9272-4592-8B79-D5914EBF9AC0}"/>
            </a:ext>
          </a:extLst>
        </xdr:cNvPr>
        <xdr:cNvCxnSpPr/>
      </xdr:nvCxnSpPr>
      <xdr:spPr>
        <a:xfrm>
          <a:off x="1120394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4" name="テキスト ボックス 413">
          <a:extLst>
            <a:ext uri="{FF2B5EF4-FFF2-40B4-BE49-F238E27FC236}">
              <a16:creationId xmlns:a16="http://schemas.microsoft.com/office/drawing/2014/main" id="{05C17652-4055-4E66-84E0-91688D3EFC05}"/>
            </a:ext>
          </a:extLst>
        </xdr:cNvPr>
        <xdr:cNvSpPr txBox="1"/>
      </xdr:nvSpPr>
      <xdr:spPr>
        <a:xfrm>
          <a:off x="1084262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5" name="直線コネクタ 414">
          <a:extLst>
            <a:ext uri="{FF2B5EF4-FFF2-40B4-BE49-F238E27FC236}">
              <a16:creationId xmlns:a16="http://schemas.microsoft.com/office/drawing/2014/main" id="{CF3886D6-0656-45F9-BDF1-1F3DA30222A4}"/>
            </a:ext>
          </a:extLst>
        </xdr:cNvPr>
        <xdr:cNvCxnSpPr/>
      </xdr:nvCxnSpPr>
      <xdr:spPr>
        <a:xfrm>
          <a:off x="1120394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16" name="テキスト ボックス 415">
          <a:extLst>
            <a:ext uri="{FF2B5EF4-FFF2-40B4-BE49-F238E27FC236}">
              <a16:creationId xmlns:a16="http://schemas.microsoft.com/office/drawing/2014/main" id="{2E67D3AA-1365-4477-A8F1-17E04375EB4B}"/>
            </a:ext>
          </a:extLst>
        </xdr:cNvPr>
        <xdr:cNvSpPr txBox="1"/>
      </xdr:nvSpPr>
      <xdr:spPr>
        <a:xfrm>
          <a:off x="10904855" y="551624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17A496F3-874F-4315-940C-2F4E4BFBD09C}"/>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1F86412-0B7C-4880-9336-C04158E0E73B}"/>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78105</xdr:rowOff>
    </xdr:from>
    <xdr:to>
      <xdr:col>85</xdr:col>
      <xdr:colOff>126365</xdr:colOff>
      <xdr:row>42</xdr:row>
      <xdr:rowOff>92710</xdr:rowOff>
    </xdr:to>
    <xdr:cxnSp macro="">
      <xdr:nvCxnSpPr>
        <xdr:cNvPr id="419" name="直線コネクタ 418">
          <a:extLst>
            <a:ext uri="{FF2B5EF4-FFF2-40B4-BE49-F238E27FC236}">
              <a16:creationId xmlns:a16="http://schemas.microsoft.com/office/drawing/2014/main" id="{B19998C9-46E9-4C49-BBA3-8A75303D59A4}"/>
            </a:ext>
          </a:extLst>
        </xdr:cNvPr>
        <xdr:cNvCxnSpPr/>
      </xdr:nvCxnSpPr>
      <xdr:spPr>
        <a:xfrm flipV="1">
          <a:off x="14703425" y="573595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0" name="【認定こども園・幼稚園・保育所】&#10;有形固定資産減価償却率最小値テキスト">
          <a:extLst>
            <a:ext uri="{FF2B5EF4-FFF2-40B4-BE49-F238E27FC236}">
              <a16:creationId xmlns:a16="http://schemas.microsoft.com/office/drawing/2014/main" id="{E156C9C5-C98D-4577-8C86-AB861724B177}"/>
            </a:ext>
          </a:extLst>
        </xdr:cNvPr>
        <xdr:cNvSpPr txBox="1"/>
      </xdr:nvSpPr>
      <xdr:spPr>
        <a:xfrm>
          <a:off x="1474216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1" name="直線コネクタ 420">
          <a:extLst>
            <a:ext uri="{FF2B5EF4-FFF2-40B4-BE49-F238E27FC236}">
              <a16:creationId xmlns:a16="http://schemas.microsoft.com/office/drawing/2014/main" id="{B25E1183-8D64-4D20-A16A-4BBF2CE116FF}"/>
            </a:ext>
          </a:extLst>
        </xdr:cNvPr>
        <xdr:cNvCxnSpPr/>
      </xdr:nvCxnSpPr>
      <xdr:spPr>
        <a:xfrm>
          <a:off x="1461135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24765</xdr:rowOff>
    </xdr:from>
    <xdr:ext cx="340360" cy="259080"/>
    <xdr:sp macro="" textlink="">
      <xdr:nvSpPr>
        <xdr:cNvPr id="422" name="【認定こども園・幼稚園・保育所】&#10;有形固定資産減価償却率最大値テキスト">
          <a:extLst>
            <a:ext uri="{FF2B5EF4-FFF2-40B4-BE49-F238E27FC236}">
              <a16:creationId xmlns:a16="http://schemas.microsoft.com/office/drawing/2014/main" id="{726F9DFA-E6ED-4E75-A0EB-CBB784E11A2E}"/>
            </a:ext>
          </a:extLst>
        </xdr:cNvPr>
        <xdr:cNvSpPr txBox="1"/>
      </xdr:nvSpPr>
      <xdr:spPr>
        <a:xfrm>
          <a:off x="14742160" y="550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a:extLst>
            <a:ext uri="{FF2B5EF4-FFF2-40B4-BE49-F238E27FC236}">
              <a16:creationId xmlns:a16="http://schemas.microsoft.com/office/drawing/2014/main" id="{228FE415-01AB-4CF5-9853-B150FAF830E7}"/>
            </a:ext>
          </a:extLst>
        </xdr:cNvPr>
        <xdr:cNvCxnSpPr/>
      </xdr:nvCxnSpPr>
      <xdr:spPr>
        <a:xfrm>
          <a:off x="14611350" y="5735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635</xdr:rowOff>
    </xdr:from>
    <xdr:ext cx="405130" cy="259080"/>
    <xdr:sp macro="" textlink="">
      <xdr:nvSpPr>
        <xdr:cNvPr id="424" name="【認定こども園・幼稚園・保育所】&#10;有形固定資産減価償却率平均値テキスト">
          <a:extLst>
            <a:ext uri="{FF2B5EF4-FFF2-40B4-BE49-F238E27FC236}">
              <a16:creationId xmlns:a16="http://schemas.microsoft.com/office/drawing/2014/main" id="{07CF93ED-5E0B-4893-9CE5-62C6051A956F}"/>
            </a:ext>
          </a:extLst>
        </xdr:cNvPr>
        <xdr:cNvSpPr txBox="1"/>
      </xdr:nvSpPr>
      <xdr:spPr>
        <a:xfrm>
          <a:off x="14742160" y="634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25" name="フローチャート: 判断 424">
          <a:extLst>
            <a:ext uri="{FF2B5EF4-FFF2-40B4-BE49-F238E27FC236}">
              <a16:creationId xmlns:a16="http://schemas.microsoft.com/office/drawing/2014/main" id="{89B1A34B-6E67-41E1-8FDA-B600704E275A}"/>
            </a:ext>
          </a:extLst>
        </xdr:cNvPr>
        <xdr:cNvSpPr/>
      </xdr:nvSpPr>
      <xdr:spPr>
        <a:xfrm>
          <a:off x="14649450" y="64928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136525</xdr:rowOff>
    </xdr:from>
    <xdr:to>
      <xdr:col>81</xdr:col>
      <xdr:colOff>101600</xdr:colOff>
      <xdr:row>38</xdr:row>
      <xdr:rowOff>66675</xdr:rowOff>
    </xdr:to>
    <xdr:sp macro="" textlink="">
      <xdr:nvSpPr>
        <xdr:cNvPr id="426" name="フローチャート: 判断 425">
          <a:extLst>
            <a:ext uri="{FF2B5EF4-FFF2-40B4-BE49-F238E27FC236}">
              <a16:creationId xmlns:a16="http://schemas.microsoft.com/office/drawing/2014/main" id="{3C153A61-D8BC-4082-8929-DA50F4CC1519}"/>
            </a:ext>
          </a:extLst>
        </xdr:cNvPr>
        <xdr:cNvSpPr/>
      </xdr:nvSpPr>
      <xdr:spPr>
        <a:xfrm>
          <a:off x="13887450" y="64763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133350</xdr:rowOff>
    </xdr:from>
    <xdr:to>
      <xdr:col>76</xdr:col>
      <xdr:colOff>165100</xdr:colOff>
      <xdr:row>38</xdr:row>
      <xdr:rowOff>63500</xdr:rowOff>
    </xdr:to>
    <xdr:sp macro="" textlink="">
      <xdr:nvSpPr>
        <xdr:cNvPr id="427" name="フローチャート: 判断 426">
          <a:extLst>
            <a:ext uri="{FF2B5EF4-FFF2-40B4-BE49-F238E27FC236}">
              <a16:creationId xmlns:a16="http://schemas.microsoft.com/office/drawing/2014/main" id="{261399BB-3979-4FA7-BA86-391BF753FC5A}"/>
            </a:ext>
          </a:extLst>
        </xdr:cNvPr>
        <xdr:cNvSpPr/>
      </xdr:nvSpPr>
      <xdr:spPr>
        <a:xfrm>
          <a:off x="13089890" y="64731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154940</xdr:rowOff>
    </xdr:from>
    <xdr:to>
      <xdr:col>72</xdr:col>
      <xdr:colOff>38100</xdr:colOff>
      <xdr:row>38</xdr:row>
      <xdr:rowOff>84455</xdr:rowOff>
    </xdr:to>
    <xdr:sp macro="" textlink="">
      <xdr:nvSpPr>
        <xdr:cNvPr id="428" name="フローチャート: 判断 427">
          <a:extLst>
            <a:ext uri="{FF2B5EF4-FFF2-40B4-BE49-F238E27FC236}">
              <a16:creationId xmlns:a16="http://schemas.microsoft.com/office/drawing/2014/main" id="{D364295A-A6E5-4B58-9601-65908C0DDA2C}"/>
            </a:ext>
          </a:extLst>
        </xdr:cNvPr>
        <xdr:cNvSpPr/>
      </xdr:nvSpPr>
      <xdr:spPr>
        <a:xfrm>
          <a:off x="12303760" y="649859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153035</xdr:rowOff>
    </xdr:from>
    <xdr:to>
      <xdr:col>67</xdr:col>
      <xdr:colOff>101600</xdr:colOff>
      <xdr:row>38</xdr:row>
      <xdr:rowOff>83185</xdr:rowOff>
    </xdr:to>
    <xdr:sp macro="" textlink="">
      <xdr:nvSpPr>
        <xdr:cNvPr id="429" name="フローチャート: 判断 428">
          <a:extLst>
            <a:ext uri="{FF2B5EF4-FFF2-40B4-BE49-F238E27FC236}">
              <a16:creationId xmlns:a16="http://schemas.microsoft.com/office/drawing/2014/main" id="{7C8FF600-9715-4115-9A5F-B6E597334F8F}"/>
            </a:ext>
          </a:extLst>
        </xdr:cNvPr>
        <xdr:cNvSpPr/>
      </xdr:nvSpPr>
      <xdr:spPr>
        <a:xfrm>
          <a:off x="1148715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B0AD0ADE-84ED-471E-B2BA-5BF26142C37C}"/>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F0CA1974-63E7-4EDF-8BFA-793995A295C6}"/>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F4DEACBE-2287-4569-ADE2-2D4BB2BDA306}"/>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B1FFE769-D16B-4823-BA21-71533EA5E808}"/>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CDCFFB8B-C93D-4CF4-8F7E-A576BD4A489E}"/>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7620</xdr:rowOff>
    </xdr:from>
    <xdr:to>
      <xdr:col>85</xdr:col>
      <xdr:colOff>177800</xdr:colOff>
      <xdr:row>39</xdr:row>
      <xdr:rowOff>109220</xdr:rowOff>
    </xdr:to>
    <xdr:sp macro="" textlink="">
      <xdr:nvSpPr>
        <xdr:cNvPr id="435" name="楕円 434">
          <a:extLst>
            <a:ext uri="{FF2B5EF4-FFF2-40B4-BE49-F238E27FC236}">
              <a16:creationId xmlns:a16="http://schemas.microsoft.com/office/drawing/2014/main" id="{EFB8CDFE-4274-4524-B773-238C48C8A5E7}"/>
            </a:ext>
          </a:extLst>
        </xdr:cNvPr>
        <xdr:cNvSpPr/>
      </xdr:nvSpPr>
      <xdr:spPr>
        <a:xfrm>
          <a:off x="14649450" y="6696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157480</xdr:rowOff>
    </xdr:from>
    <xdr:ext cx="405130" cy="257175"/>
    <xdr:sp macro="" textlink="">
      <xdr:nvSpPr>
        <xdr:cNvPr id="436" name="【認定こども園・幼稚園・保育所】&#10;有形固定資産減価償却率該当値テキスト">
          <a:extLst>
            <a:ext uri="{FF2B5EF4-FFF2-40B4-BE49-F238E27FC236}">
              <a16:creationId xmlns:a16="http://schemas.microsoft.com/office/drawing/2014/main" id="{5956F84A-5BB8-47EC-A3B1-1F12F371F695}"/>
            </a:ext>
          </a:extLst>
        </xdr:cNvPr>
        <xdr:cNvSpPr txBox="1"/>
      </xdr:nvSpPr>
      <xdr:spPr>
        <a:xfrm>
          <a:off x="14742160" y="66744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166370</xdr:rowOff>
    </xdr:from>
    <xdr:to>
      <xdr:col>81</xdr:col>
      <xdr:colOff>101600</xdr:colOff>
      <xdr:row>39</xdr:row>
      <xdr:rowOff>95885</xdr:rowOff>
    </xdr:to>
    <xdr:sp macro="" textlink="">
      <xdr:nvSpPr>
        <xdr:cNvPr id="437" name="楕円 436">
          <a:extLst>
            <a:ext uri="{FF2B5EF4-FFF2-40B4-BE49-F238E27FC236}">
              <a16:creationId xmlns:a16="http://schemas.microsoft.com/office/drawing/2014/main" id="{0073AFC6-C4FF-4B22-BF8C-50CC7091D18E}"/>
            </a:ext>
          </a:extLst>
        </xdr:cNvPr>
        <xdr:cNvSpPr/>
      </xdr:nvSpPr>
      <xdr:spPr>
        <a:xfrm>
          <a:off x="13887450" y="6685280"/>
          <a:ext cx="9779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45085</xdr:rowOff>
    </xdr:from>
    <xdr:to>
      <xdr:col>85</xdr:col>
      <xdr:colOff>127000</xdr:colOff>
      <xdr:row>39</xdr:row>
      <xdr:rowOff>58420</xdr:rowOff>
    </xdr:to>
    <xdr:cxnSp macro="">
      <xdr:nvCxnSpPr>
        <xdr:cNvPr id="438" name="直線コネクタ 437">
          <a:extLst>
            <a:ext uri="{FF2B5EF4-FFF2-40B4-BE49-F238E27FC236}">
              <a16:creationId xmlns:a16="http://schemas.microsoft.com/office/drawing/2014/main" id="{16DD5C78-84E1-48F3-9FB2-E9318C628DF9}"/>
            </a:ext>
          </a:extLst>
        </xdr:cNvPr>
        <xdr:cNvCxnSpPr/>
      </xdr:nvCxnSpPr>
      <xdr:spPr>
        <a:xfrm>
          <a:off x="13942060" y="673354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39" name="楕円 438">
          <a:extLst>
            <a:ext uri="{FF2B5EF4-FFF2-40B4-BE49-F238E27FC236}">
              <a16:creationId xmlns:a16="http://schemas.microsoft.com/office/drawing/2014/main" id="{867C946B-CFA4-4297-A18D-B6FB9FB95477}"/>
            </a:ext>
          </a:extLst>
        </xdr:cNvPr>
        <xdr:cNvSpPr/>
      </xdr:nvSpPr>
      <xdr:spPr>
        <a:xfrm>
          <a:off x="13089890" y="66490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xdr:rowOff>
    </xdr:from>
    <xdr:to>
      <xdr:col>81</xdr:col>
      <xdr:colOff>50800</xdr:colOff>
      <xdr:row>39</xdr:row>
      <xdr:rowOff>45085</xdr:rowOff>
    </xdr:to>
    <xdr:cxnSp macro="">
      <xdr:nvCxnSpPr>
        <xdr:cNvPr id="440" name="直線コネクタ 439">
          <a:extLst>
            <a:ext uri="{FF2B5EF4-FFF2-40B4-BE49-F238E27FC236}">
              <a16:creationId xmlns:a16="http://schemas.microsoft.com/office/drawing/2014/main" id="{877AF230-C777-4A77-91CE-82C45626D4A9}"/>
            </a:ext>
          </a:extLst>
        </xdr:cNvPr>
        <xdr:cNvCxnSpPr/>
      </xdr:nvCxnSpPr>
      <xdr:spPr>
        <a:xfrm>
          <a:off x="13144500" y="6697980"/>
          <a:ext cx="7975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87630</xdr:rowOff>
    </xdr:from>
    <xdr:to>
      <xdr:col>72</xdr:col>
      <xdr:colOff>38100</xdr:colOff>
      <xdr:row>39</xdr:row>
      <xdr:rowOff>17780</xdr:rowOff>
    </xdr:to>
    <xdr:sp macro="" textlink="">
      <xdr:nvSpPr>
        <xdr:cNvPr id="441" name="楕円 440">
          <a:extLst>
            <a:ext uri="{FF2B5EF4-FFF2-40B4-BE49-F238E27FC236}">
              <a16:creationId xmlns:a16="http://schemas.microsoft.com/office/drawing/2014/main" id="{B87C247D-8E8F-4146-A120-828828FEFF67}"/>
            </a:ext>
          </a:extLst>
        </xdr:cNvPr>
        <xdr:cNvSpPr/>
      </xdr:nvSpPr>
      <xdr:spPr>
        <a:xfrm>
          <a:off x="12303760" y="6606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138430</xdr:rowOff>
    </xdr:from>
    <xdr:to>
      <xdr:col>76</xdr:col>
      <xdr:colOff>114300</xdr:colOff>
      <xdr:row>39</xdr:row>
      <xdr:rowOff>9525</xdr:rowOff>
    </xdr:to>
    <xdr:cxnSp macro="">
      <xdr:nvCxnSpPr>
        <xdr:cNvPr id="442" name="直線コネクタ 441">
          <a:extLst>
            <a:ext uri="{FF2B5EF4-FFF2-40B4-BE49-F238E27FC236}">
              <a16:creationId xmlns:a16="http://schemas.microsoft.com/office/drawing/2014/main" id="{94CAC758-BB75-484C-AB92-31499BB79688}"/>
            </a:ext>
          </a:extLst>
        </xdr:cNvPr>
        <xdr:cNvCxnSpPr/>
      </xdr:nvCxnSpPr>
      <xdr:spPr>
        <a:xfrm>
          <a:off x="12346940" y="6649720"/>
          <a:ext cx="7975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443" name="楕円 442">
          <a:extLst>
            <a:ext uri="{FF2B5EF4-FFF2-40B4-BE49-F238E27FC236}">
              <a16:creationId xmlns:a16="http://schemas.microsoft.com/office/drawing/2014/main" id="{318527E4-2C9A-4ED5-99F5-22B192D82D8B}"/>
            </a:ext>
          </a:extLst>
        </xdr:cNvPr>
        <xdr:cNvSpPr/>
      </xdr:nvSpPr>
      <xdr:spPr>
        <a:xfrm>
          <a:off x="11487150" y="65347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38</xdr:row>
      <xdr:rowOff>138430</xdr:rowOff>
    </xdr:to>
    <xdr:cxnSp macro="">
      <xdr:nvCxnSpPr>
        <xdr:cNvPr id="444" name="直線コネクタ 443">
          <a:extLst>
            <a:ext uri="{FF2B5EF4-FFF2-40B4-BE49-F238E27FC236}">
              <a16:creationId xmlns:a16="http://schemas.microsoft.com/office/drawing/2014/main" id="{9C83AF6F-658B-4F2E-AAAB-D1B12CC34C33}"/>
            </a:ext>
          </a:extLst>
        </xdr:cNvPr>
        <xdr:cNvCxnSpPr/>
      </xdr:nvCxnSpPr>
      <xdr:spPr>
        <a:xfrm>
          <a:off x="11541760" y="6579870"/>
          <a:ext cx="8051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83185</xdr:rowOff>
    </xdr:from>
    <xdr:ext cx="405130" cy="259080"/>
    <xdr:sp macro="" textlink="">
      <xdr:nvSpPr>
        <xdr:cNvPr id="445" name="n_1aveValue【認定こども園・幼稚園・保育所】&#10;有形固定資産減価償却率">
          <a:extLst>
            <a:ext uri="{FF2B5EF4-FFF2-40B4-BE49-F238E27FC236}">
              <a16:creationId xmlns:a16="http://schemas.microsoft.com/office/drawing/2014/main" id="{AFF944C1-B514-42FD-A903-EAEC39CA1951}"/>
            </a:ext>
          </a:extLst>
        </xdr:cNvPr>
        <xdr:cNvSpPr txBox="1"/>
      </xdr:nvSpPr>
      <xdr:spPr>
        <a:xfrm>
          <a:off x="13738225" y="6257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80010</xdr:rowOff>
    </xdr:from>
    <xdr:ext cx="403225" cy="259080"/>
    <xdr:sp macro="" textlink="">
      <xdr:nvSpPr>
        <xdr:cNvPr id="446" name="n_2aveValue【認定こども園・幼稚園・保育所】&#10;有形固定資産減価償却率">
          <a:extLst>
            <a:ext uri="{FF2B5EF4-FFF2-40B4-BE49-F238E27FC236}">
              <a16:creationId xmlns:a16="http://schemas.microsoft.com/office/drawing/2014/main" id="{67DB2D4C-5380-4B5D-844B-61D5EC85EA08}"/>
            </a:ext>
          </a:extLst>
        </xdr:cNvPr>
        <xdr:cNvSpPr txBox="1"/>
      </xdr:nvSpPr>
      <xdr:spPr>
        <a:xfrm>
          <a:off x="12957175" y="6254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100965</xdr:rowOff>
    </xdr:from>
    <xdr:ext cx="403225" cy="257175"/>
    <xdr:sp macro="" textlink="">
      <xdr:nvSpPr>
        <xdr:cNvPr id="447" name="n_3aveValue【認定こども園・幼稚園・保育所】&#10;有形固定資産減価償却率">
          <a:extLst>
            <a:ext uri="{FF2B5EF4-FFF2-40B4-BE49-F238E27FC236}">
              <a16:creationId xmlns:a16="http://schemas.microsoft.com/office/drawing/2014/main" id="{D3258FCB-BF7D-46EE-AB75-25CBCE69523F}"/>
            </a:ext>
          </a:extLst>
        </xdr:cNvPr>
        <xdr:cNvSpPr txBox="1"/>
      </xdr:nvSpPr>
      <xdr:spPr>
        <a:xfrm>
          <a:off x="12171045" y="6269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99695</xdr:rowOff>
    </xdr:from>
    <xdr:ext cx="403225" cy="257175"/>
    <xdr:sp macro="" textlink="">
      <xdr:nvSpPr>
        <xdr:cNvPr id="448" name="n_4aveValue【認定こども園・幼稚園・保育所】&#10;有形固定資産減価償却率">
          <a:extLst>
            <a:ext uri="{FF2B5EF4-FFF2-40B4-BE49-F238E27FC236}">
              <a16:creationId xmlns:a16="http://schemas.microsoft.com/office/drawing/2014/main" id="{F9055228-3F37-4B34-B532-B0D075A825AF}"/>
            </a:ext>
          </a:extLst>
        </xdr:cNvPr>
        <xdr:cNvSpPr txBox="1"/>
      </xdr:nvSpPr>
      <xdr:spPr>
        <a:xfrm>
          <a:off x="11354435" y="6268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86995</xdr:rowOff>
    </xdr:from>
    <xdr:ext cx="405130" cy="257175"/>
    <xdr:sp macro="" textlink="">
      <xdr:nvSpPr>
        <xdr:cNvPr id="449" name="n_1mainValue【認定こども園・幼稚園・保育所】&#10;有形固定資産減価償却率">
          <a:extLst>
            <a:ext uri="{FF2B5EF4-FFF2-40B4-BE49-F238E27FC236}">
              <a16:creationId xmlns:a16="http://schemas.microsoft.com/office/drawing/2014/main" id="{78DEC5EC-0E34-4C3F-AFE7-87CCBE70FF37}"/>
            </a:ext>
          </a:extLst>
        </xdr:cNvPr>
        <xdr:cNvSpPr txBox="1"/>
      </xdr:nvSpPr>
      <xdr:spPr>
        <a:xfrm>
          <a:off x="13738225" y="6775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52070</xdr:rowOff>
    </xdr:from>
    <xdr:ext cx="403225" cy="257175"/>
    <xdr:sp macro="" textlink="">
      <xdr:nvSpPr>
        <xdr:cNvPr id="450" name="n_2mainValue【認定こども園・幼稚園・保育所】&#10;有形固定資産減価償却率">
          <a:extLst>
            <a:ext uri="{FF2B5EF4-FFF2-40B4-BE49-F238E27FC236}">
              <a16:creationId xmlns:a16="http://schemas.microsoft.com/office/drawing/2014/main" id="{0ABCC3EF-9B03-4AA0-A8B3-B2E21830BEBE}"/>
            </a:ext>
          </a:extLst>
        </xdr:cNvPr>
        <xdr:cNvSpPr txBox="1"/>
      </xdr:nvSpPr>
      <xdr:spPr>
        <a:xfrm>
          <a:off x="12957175" y="6742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8890</xdr:rowOff>
    </xdr:from>
    <xdr:ext cx="403225" cy="257175"/>
    <xdr:sp macro="" textlink="">
      <xdr:nvSpPr>
        <xdr:cNvPr id="451" name="n_3mainValue【認定こども園・幼稚園・保育所】&#10;有形固定資産減価償却率">
          <a:extLst>
            <a:ext uri="{FF2B5EF4-FFF2-40B4-BE49-F238E27FC236}">
              <a16:creationId xmlns:a16="http://schemas.microsoft.com/office/drawing/2014/main" id="{67EB4AEF-027C-42DA-9628-F1D7EA4FCB60}"/>
            </a:ext>
          </a:extLst>
        </xdr:cNvPr>
        <xdr:cNvSpPr txBox="1"/>
      </xdr:nvSpPr>
      <xdr:spPr>
        <a:xfrm>
          <a:off x="12171045" y="6697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109220</xdr:rowOff>
    </xdr:from>
    <xdr:ext cx="403225" cy="257175"/>
    <xdr:sp macro="" textlink="">
      <xdr:nvSpPr>
        <xdr:cNvPr id="452" name="n_4mainValue【認定こども園・幼稚園・保育所】&#10;有形固定資産減価償却率">
          <a:extLst>
            <a:ext uri="{FF2B5EF4-FFF2-40B4-BE49-F238E27FC236}">
              <a16:creationId xmlns:a16="http://schemas.microsoft.com/office/drawing/2014/main" id="{41A3310D-9F9D-40D3-89AC-C7F651A729F9}"/>
            </a:ext>
          </a:extLst>
        </xdr:cNvPr>
        <xdr:cNvSpPr txBox="1"/>
      </xdr:nvSpPr>
      <xdr:spPr>
        <a:xfrm>
          <a:off x="11354435" y="66224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C57A399-407A-4024-BF43-026F1C1E52D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D0B82FDC-2C54-47DD-86BE-01B2ED8EFF08}"/>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3D049965-3EDF-434C-A757-C94EEE88DDE4}"/>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9CE4F07C-2A5A-4BF7-8D73-AC4CEEA440BA}"/>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74D12BF0-D582-4BA4-A068-5C2D934293DA}"/>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E4944B85-5D15-492E-B69E-5F78D4354582}"/>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10BDD195-4F45-45A5-A840-F97D76E607ED}"/>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72244D7B-6028-48F2-9D5E-5AC3643ACFF1}"/>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1" name="テキスト ボックス 460">
          <a:extLst>
            <a:ext uri="{FF2B5EF4-FFF2-40B4-BE49-F238E27FC236}">
              <a16:creationId xmlns:a16="http://schemas.microsoft.com/office/drawing/2014/main" id="{DFC1E966-A4ED-40BC-90FB-AEE1D3D2BBA0}"/>
            </a:ext>
          </a:extLst>
        </xdr:cNvPr>
        <xdr:cNvSpPr txBox="1"/>
      </xdr:nvSpPr>
      <xdr:spPr>
        <a:xfrm>
          <a:off x="1644015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F693E11-65A8-4602-8314-1D3CCC1E13AB}"/>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B07C19BA-54F8-4462-B7F2-9CBF1D8B2172}"/>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4" name="テキスト ボックス 463">
          <a:extLst>
            <a:ext uri="{FF2B5EF4-FFF2-40B4-BE49-F238E27FC236}">
              <a16:creationId xmlns:a16="http://schemas.microsoft.com/office/drawing/2014/main" id="{4E66C29D-CB23-477A-89E5-C6C0DAB858AF}"/>
            </a:ext>
          </a:extLst>
        </xdr:cNvPr>
        <xdr:cNvSpPr txBox="1"/>
      </xdr:nvSpPr>
      <xdr:spPr>
        <a:xfrm>
          <a:off x="16047085" y="7022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CEAC4943-B229-461A-B924-C33329591BB0}"/>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6" name="テキスト ボックス 465">
          <a:extLst>
            <a:ext uri="{FF2B5EF4-FFF2-40B4-BE49-F238E27FC236}">
              <a16:creationId xmlns:a16="http://schemas.microsoft.com/office/drawing/2014/main" id="{973769AE-9189-401D-9A30-C00FCFB08191}"/>
            </a:ext>
          </a:extLst>
        </xdr:cNvPr>
        <xdr:cNvSpPr txBox="1"/>
      </xdr:nvSpPr>
      <xdr:spPr>
        <a:xfrm>
          <a:off x="16047085" y="6565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8627672C-2631-45BA-99C4-3CC2735D64E5}"/>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8" name="テキスト ボックス 467">
          <a:extLst>
            <a:ext uri="{FF2B5EF4-FFF2-40B4-BE49-F238E27FC236}">
              <a16:creationId xmlns:a16="http://schemas.microsoft.com/office/drawing/2014/main" id="{F55C85D8-5907-4CC2-B216-77CFAC426565}"/>
            </a:ext>
          </a:extLst>
        </xdr:cNvPr>
        <xdr:cNvSpPr txBox="1"/>
      </xdr:nvSpPr>
      <xdr:spPr>
        <a:xfrm>
          <a:off x="16047085" y="61042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5B8E9386-A1F0-475A-BC18-E1BF6A0D23B7}"/>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70" name="テキスト ボックス 469">
          <a:extLst>
            <a:ext uri="{FF2B5EF4-FFF2-40B4-BE49-F238E27FC236}">
              <a16:creationId xmlns:a16="http://schemas.microsoft.com/office/drawing/2014/main" id="{ECCD71AB-2E52-4895-B4E6-3280054E1CD1}"/>
            </a:ext>
          </a:extLst>
        </xdr:cNvPr>
        <xdr:cNvSpPr txBox="1"/>
      </xdr:nvSpPr>
      <xdr:spPr>
        <a:xfrm>
          <a:off x="16047085" y="5650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C3C5B26-8E72-484E-A109-8792B679A8F7}"/>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2" name="テキスト ボックス 471">
          <a:extLst>
            <a:ext uri="{FF2B5EF4-FFF2-40B4-BE49-F238E27FC236}">
              <a16:creationId xmlns:a16="http://schemas.microsoft.com/office/drawing/2014/main" id="{D8709281-6D1B-4846-B432-A4C80050662C}"/>
            </a:ext>
          </a:extLst>
        </xdr:cNvPr>
        <xdr:cNvSpPr txBox="1"/>
      </xdr:nvSpPr>
      <xdr:spPr>
        <a:xfrm>
          <a:off x="16047085" y="519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772D713-BE5D-437A-80D7-0A7103947E86}"/>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128905</xdr:rowOff>
    </xdr:from>
    <xdr:to>
      <xdr:col>116</xdr:col>
      <xdr:colOff>62865</xdr:colOff>
      <xdr:row>41</xdr:row>
      <xdr:rowOff>114935</xdr:rowOff>
    </xdr:to>
    <xdr:cxnSp macro="">
      <xdr:nvCxnSpPr>
        <xdr:cNvPr id="474" name="直線コネクタ 473">
          <a:extLst>
            <a:ext uri="{FF2B5EF4-FFF2-40B4-BE49-F238E27FC236}">
              <a16:creationId xmlns:a16="http://schemas.microsoft.com/office/drawing/2014/main" id="{30E4B786-3A89-492A-B667-44542D9B33C5}"/>
            </a:ext>
          </a:extLst>
        </xdr:cNvPr>
        <xdr:cNvCxnSpPr/>
      </xdr:nvCxnSpPr>
      <xdr:spPr>
        <a:xfrm flipV="1">
          <a:off x="19947255" y="5962015"/>
          <a:ext cx="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75" name="【認定こども園・幼稚園・保育所】&#10;一人当たり面積最小値テキスト">
          <a:extLst>
            <a:ext uri="{FF2B5EF4-FFF2-40B4-BE49-F238E27FC236}">
              <a16:creationId xmlns:a16="http://schemas.microsoft.com/office/drawing/2014/main" id="{25CB0015-8B0E-4CE2-8A05-0F9ADA98AEE0}"/>
            </a:ext>
          </a:extLst>
        </xdr:cNvPr>
        <xdr:cNvSpPr txBox="1"/>
      </xdr:nvSpPr>
      <xdr:spPr>
        <a:xfrm>
          <a:off x="19985990" y="715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76" name="直線コネクタ 475">
          <a:extLst>
            <a:ext uri="{FF2B5EF4-FFF2-40B4-BE49-F238E27FC236}">
              <a16:creationId xmlns:a16="http://schemas.microsoft.com/office/drawing/2014/main" id="{283A9628-ECF1-4F01-92DB-C57A8F812AD2}"/>
            </a:ext>
          </a:extLst>
        </xdr:cNvPr>
        <xdr:cNvCxnSpPr/>
      </xdr:nvCxnSpPr>
      <xdr:spPr>
        <a:xfrm>
          <a:off x="19885660" y="71443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75565</xdr:rowOff>
    </xdr:from>
    <xdr:ext cx="469900" cy="257175"/>
    <xdr:sp macro="" textlink="">
      <xdr:nvSpPr>
        <xdr:cNvPr id="477" name="【認定こども園・幼稚園・保育所】&#10;一人当たり面積最大値テキスト">
          <a:extLst>
            <a:ext uri="{FF2B5EF4-FFF2-40B4-BE49-F238E27FC236}">
              <a16:creationId xmlns:a16="http://schemas.microsoft.com/office/drawing/2014/main" id="{E625B9E0-34BD-403A-BD34-419CB9BCECC5}"/>
            </a:ext>
          </a:extLst>
        </xdr:cNvPr>
        <xdr:cNvSpPr txBox="1"/>
      </xdr:nvSpPr>
      <xdr:spPr>
        <a:xfrm>
          <a:off x="19985990" y="5733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128905</xdr:rowOff>
    </xdr:from>
    <xdr:to>
      <xdr:col>116</xdr:col>
      <xdr:colOff>152400</xdr:colOff>
      <xdr:row>34</xdr:row>
      <xdr:rowOff>128905</xdr:rowOff>
    </xdr:to>
    <xdr:cxnSp macro="">
      <xdr:nvCxnSpPr>
        <xdr:cNvPr id="478" name="直線コネクタ 477">
          <a:extLst>
            <a:ext uri="{FF2B5EF4-FFF2-40B4-BE49-F238E27FC236}">
              <a16:creationId xmlns:a16="http://schemas.microsoft.com/office/drawing/2014/main" id="{79056FC9-0A8B-4D07-9F9F-93E117BDDE10}"/>
            </a:ext>
          </a:extLst>
        </xdr:cNvPr>
        <xdr:cNvCxnSpPr/>
      </xdr:nvCxnSpPr>
      <xdr:spPr>
        <a:xfrm>
          <a:off x="19885660" y="59620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125095</xdr:rowOff>
    </xdr:from>
    <xdr:ext cx="469900" cy="258445"/>
    <xdr:sp macro="" textlink="">
      <xdr:nvSpPr>
        <xdr:cNvPr id="479" name="【認定こども園・幼稚園・保育所】&#10;一人当たり面積平均値テキスト">
          <a:extLst>
            <a:ext uri="{FF2B5EF4-FFF2-40B4-BE49-F238E27FC236}">
              <a16:creationId xmlns:a16="http://schemas.microsoft.com/office/drawing/2014/main" id="{A94888FD-020B-43CA-AA0A-E13262978C4B}"/>
            </a:ext>
          </a:extLst>
        </xdr:cNvPr>
        <xdr:cNvSpPr txBox="1"/>
      </xdr:nvSpPr>
      <xdr:spPr>
        <a:xfrm>
          <a:off x="19985990" y="68135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146685</xdr:rowOff>
    </xdr:from>
    <xdr:to>
      <xdr:col>116</xdr:col>
      <xdr:colOff>114300</xdr:colOff>
      <xdr:row>40</xdr:row>
      <xdr:rowOff>76835</xdr:rowOff>
    </xdr:to>
    <xdr:sp macro="" textlink="">
      <xdr:nvSpPr>
        <xdr:cNvPr id="480" name="フローチャート: 判断 479">
          <a:extLst>
            <a:ext uri="{FF2B5EF4-FFF2-40B4-BE49-F238E27FC236}">
              <a16:creationId xmlns:a16="http://schemas.microsoft.com/office/drawing/2014/main" id="{C5A5E724-CF3D-4767-BAA4-0BA0CA7BA8DA}"/>
            </a:ext>
          </a:extLst>
        </xdr:cNvPr>
        <xdr:cNvSpPr/>
      </xdr:nvSpPr>
      <xdr:spPr>
        <a:xfrm>
          <a:off x="19904710" y="68313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1A5E09D9-C8C2-477C-8C46-C3441D948C52}"/>
            </a:ext>
          </a:extLst>
        </xdr:cNvPr>
        <xdr:cNvSpPr/>
      </xdr:nvSpPr>
      <xdr:spPr>
        <a:xfrm>
          <a:off x="19161760" y="68224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121285</xdr:rowOff>
    </xdr:from>
    <xdr:to>
      <xdr:col>107</xdr:col>
      <xdr:colOff>101600</xdr:colOff>
      <xdr:row>40</xdr:row>
      <xdr:rowOff>52070</xdr:rowOff>
    </xdr:to>
    <xdr:sp macro="" textlink="">
      <xdr:nvSpPr>
        <xdr:cNvPr id="482" name="フローチャート: 判断 481">
          <a:extLst>
            <a:ext uri="{FF2B5EF4-FFF2-40B4-BE49-F238E27FC236}">
              <a16:creationId xmlns:a16="http://schemas.microsoft.com/office/drawing/2014/main" id="{4D799298-FE97-4B6B-97D6-AAAA7585EC55}"/>
            </a:ext>
          </a:extLst>
        </xdr:cNvPr>
        <xdr:cNvSpPr/>
      </xdr:nvSpPr>
      <xdr:spPr>
        <a:xfrm>
          <a:off x="18345150" y="680974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132715</xdr:rowOff>
    </xdr:from>
    <xdr:to>
      <xdr:col>102</xdr:col>
      <xdr:colOff>165100</xdr:colOff>
      <xdr:row>40</xdr:row>
      <xdr:rowOff>63500</xdr:rowOff>
    </xdr:to>
    <xdr:sp macro="" textlink="">
      <xdr:nvSpPr>
        <xdr:cNvPr id="483" name="フローチャート: 判断 482">
          <a:extLst>
            <a:ext uri="{FF2B5EF4-FFF2-40B4-BE49-F238E27FC236}">
              <a16:creationId xmlns:a16="http://schemas.microsoft.com/office/drawing/2014/main" id="{13419DB5-E1F0-4E6C-BFD2-9E12F30CAD37}"/>
            </a:ext>
          </a:extLst>
        </xdr:cNvPr>
        <xdr:cNvSpPr/>
      </xdr:nvSpPr>
      <xdr:spPr>
        <a:xfrm>
          <a:off x="17547590" y="6823075"/>
          <a:ext cx="10922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132715</xdr:rowOff>
    </xdr:from>
    <xdr:to>
      <xdr:col>98</xdr:col>
      <xdr:colOff>38100</xdr:colOff>
      <xdr:row>40</xdr:row>
      <xdr:rowOff>63500</xdr:rowOff>
    </xdr:to>
    <xdr:sp macro="" textlink="">
      <xdr:nvSpPr>
        <xdr:cNvPr id="484" name="フローチャート: 判断 483">
          <a:extLst>
            <a:ext uri="{FF2B5EF4-FFF2-40B4-BE49-F238E27FC236}">
              <a16:creationId xmlns:a16="http://schemas.microsoft.com/office/drawing/2014/main" id="{8DE25EA8-08CE-4C47-A8C4-C21706BD9153}"/>
            </a:ext>
          </a:extLst>
        </xdr:cNvPr>
        <xdr:cNvSpPr/>
      </xdr:nvSpPr>
      <xdr:spPr>
        <a:xfrm>
          <a:off x="16761460" y="6823075"/>
          <a:ext cx="7874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8E5EFB0F-6D47-44AC-8B36-31B70B3580B0}"/>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C627B45-3B53-4E0F-801D-0FC076131E5B}"/>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5B3B53EC-DA83-49C4-9C20-25F1106CDF30}"/>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8A09E06B-10B4-4F2F-BC51-083F46B3D2A6}"/>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B0CCCA2B-E664-4703-ACBB-6D9851C586A3}"/>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90" name="楕円 489">
          <a:extLst>
            <a:ext uri="{FF2B5EF4-FFF2-40B4-BE49-F238E27FC236}">
              <a16:creationId xmlns:a16="http://schemas.microsoft.com/office/drawing/2014/main" id="{26DA3E08-ABAD-4F45-8F14-33D2BA7C91CF}"/>
            </a:ext>
          </a:extLst>
        </xdr:cNvPr>
        <xdr:cNvSpPr/>
      </xdr:nvSpPr>
      <xdr:spPr>
        <a:xfrm>
          <a:off x="19904710" y="66636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0</xdr:rowOff>
    </xdr:from>
    <xdr:ext cx="469900" cy="259080"/>
    <xdr:sp macro="" textlink="">
      <xdr:nvSpPr>
        <xdr:cNvPr id="491" name="【認定こども園・幼稚園・保育所】&#10;一人当たり面積該当値テキスト">
          <a:extLst>
            <a:ext uri="{FF2B5EF4-FFF2-40B4-BE49-F238E27FC236}">
              <a16:creationId xmlns:a16="http://schemas.microsoft.com/office/drawing/2014/main" id="{08C3E25A-0E21-45D2-A4ED-A1D90FA752E9}"/>
            </a:ext>
          </a:extLst>
        </xdr:cNvPr>
        <xdr:cNvSpPr txBox="1"/>
      </xdr:nvSpPr>
      <xdr:spPr>
        <a:xfrm>
          <a:off x="19985990" y="6515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92" name="楕円 491">
          <a:extLst>
            <a:ext uri="{FF2B5EF4-FFF2-40B4-BE49-F238E27FC236}">
              <a16:creationId xmlns:a16="http://schemas.microsoft.com/office/drawing/2014/main" id="{D7EF25D4-C128-4F41-A5CB-3F5D64198948}"/>
            </a:ext>
          </a:extLst>
        </xdr:cNvPr>
        <xdr:cNvSpPr/>
      </xdr:nvSpPr>
      <xdr:spPr>
        <a:xfrm>
          <a:off x="19161760" y="66662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27940</xdr:rowOff>
    </xdr:from>
    <xdr:to>
      <xdr:col>116</xdr:col>
      <xdr:colOff>63500</xdr:colOff>
      <xdr:row>39</xdr:row>
      <xdr:rowOff>30480</xdr:rowOff>
    </xdr:to>
    <xdr:cxnSp macro="">
      <xdr:nvCxnSpPr>
        <xdr:cNvPr id="493" name="直線コネクタ 492">
          <a:extLst>
            <a:ext uri="{FF2B5EF4-FFF2-40B4-BE49-F238E27FC236}">
              <a16:creationId xmlns:a16="http://schemas.microsoft.com/office/drawing/2014/main" id="{355B7351-4A59-4CD4-9201-D879E869CFFD}"/>
            </a:ext>
          </a:extLst>
        </xdr:cNvPr>
        <xdr:cNvCxnSpPr/>
      </xdr:nvCxnSpPr>
      <xdr:spPr>
        <a:xfrm flipV="1">
          <a:off x="19204940" y="671258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153670</xdr:rowOff>
    </xdr:from>
    <xdr:to>
      <xdr:col>107</xdr:col>
      <xdr:colOff>101600</xdr:colOff>
      <xdr:row>39</xdr:row>
      <xdr:rowOff>83820</xdr:rowOff>
    </xdr:to>
    <xdr:sp macro="" textlink="">
      <xdr:nvSpPr>
        <xdr:cNvPr id="494" name="楕円 493">
          <a:extLst>
            <a:ext uri="{FF2B5EF4-FFF2-40B4-BE49-F238E27FC236}">
              <a16:creationId xmlns:a16="http://schemas.microsoft.com/office/drawing/2014/main" id="{A138EFF0-331D-450A-8F5A-F0337C1D3657}"/>
            </a:ext>
          </a:extLst>
        </xdr:cNvPr>
        <xdr:cNvSpPr/>
      </xdr:nvSpPr>
      <xdr:spPr>
        <a:xfrm>
          <a:off x="18345150" y="66687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33020</xdr:rowOff>
    </xdr:to>
    <xdr:cxnSp macro="">
      <xdr:nvCxnSpPr>
        <xdr:cNvPr id="495" name="直線コネクタ 494">
          <a:extLst>
            <a:ext uri="{FF2B5EF4-FFF2-40B4-BE49-F238E27FC236}">
              <a16:creationId xmlns:a16="http://schemas.microsoft.com/office/drawing/2014/main" id="{D59C98A9-7A40-4B8D-B2FF-3CA114F7572D}"/>
            </a:ext>
          </a:extLst>
        </xdr:cNvPr>
        <xdr:cNvCxnSpPr/>
      </xdr:nvCxnSpPr>
      <xdr:spPr>
        <a:xfrm flipV="1">
          <a:off x="18399760" y="6715125"/>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155575</xdr:rowOff>
    </xdr:from>
    <xdr:to>
      <xdr:col>102</xdr:col>
      <xdr:colOff>165100</xdr:colOff>
      <xdr:row>39</xdr:row>
      <xdr:rowOff>86360</xdr:rowOff>
    </xdr:to>
    <xdr:sp macro="" textlink="">
      <xdr:nvSpPr>
        <xdr:cNvPr id="496" name="楕円 495">
          <a:extLst>
            <a:ext uri="{FF2B5EF4-FFF2-40B4-BE49-F238E27FC236}">
              <a16:creationId xmlns:a16="http://schemas.microsoft.com/office/drawing/2014/main" id="{74A5FE15-A21E-4EDB-898C-8A9E41DB79C2}"/>
            </a:ext>
          </a:extLst>
        </xdr:cNvPr>
        <xdr:cNvSpPr/>
      </xdr:nvSpPr>
      <xdr:spPr>
        <a:xfrm>
          <a:off x="17547590" y="6670675"/>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33020</xdr:rowOff>
    </xdr:from>
    <xdr:to>
      <xdr:col>107</xdr:col>
      <xdr:colOff>50800</xdr:colOff>
      <xdr:row>39</xdr:row>
      <xdr:rowOff>34925</xdr:rowOff>
    </xdr:to>
    <xdr:cxnSp macro="">
      <xdr:nvCxnSpPr>
        <xdr:cNvPr id="497" name="直線コネクタ 496">
          <a:extLst>
            <a:ext uri="{FF2B5EF4-FFF2-40B4-BE49-F238E27FC236}">
              <a16:creationId xmlns:a16="http://schemas.microsoft.com/office/drawing/2014/main" id="{4F17CD79-5440-45BF-882C-85549CF5BDC2}"/>
            </a:ext>
          </a:extLst>
        </xdr:cNvPr>
        <xdr:cNvCxnSpPr/>
      </xdr:nvCxnSpPr>
      <xdr:spPr>
        <a:xfrm flipV="1">
          <a:off x="17602200" y="6717665"/>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155575</xdr:rowOff>
    </xdr:from>
    <xdr:to>
      <xdr:col>98</xdr:col>
      <xdr:colOff>38100</xdr:colOff>
      <xdr:row>39</xdr:row>
      <xdr:rowOff>86360</xdr:rowOff>
    </xdr:to>
    <xdr:sp macro="" textlink="">
      <xdr:nvSpPr>
        <xdr:cNvPr id="498" name="楕円 497">
          <a:extLst>
            <a:ext uri="{FF2B5EF4-FFF2-40B4-BE49-F238E27FC236}">
              <a16:creationId xmlns:a16="http://schemas.microsoft.com/office/drawing/2014/main" id="{523D0B46-F57A-4E1C-8D13-085F4CF293C8}"/>
            </a:ext>
          </a:extLst>
        </xdr:cNvPr>
        <xdr:cNvSpPr/>
      </xdr:nvSpPr>
      <xdr:spPr>
        <a:xfrm>
          <a:off x="16761460" y="6670675"/>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34925</xdr:rowOff>
    </xdr:from>
    <xdr:to>
      <xdr:col>102</xdr:col>
      <xdr:colOff>114300</xdr:colOff>
      <xdr:row>39</xdr:row>
      <xdr:rowOff>34925</xdr:rowOff>
    </xdr:to>
    <xdr:cxnSp macro="">
      <xdr:nvCxnSpPr>
        <xdr:cNvPr id="499" name="直線コネクタ 498">
          <a:extLst>
            <a:ext uri="{FF2B5EF4-FFF2-40B4-BE49-F238E27FC236}">
              <a16:creationId xmlns:a16="http://schemas.microsoft.com/office/drawing/2014/main" id="{31A6E619-7EB8-4BF7-ACF8-D88E08457E14}"/>
            </a:ext>
          </a:extLst>
        </xdr:cNvPr>
        <xdr:cNvCxnSpPr/>
      </xdr:nvCxnSpPr>
      <xdr:spPr>
        <a:xfrm>
          <a:off x="16804640" y="672147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60960</xdr:rowOff>
    </xdr:from>
    <xdr:ext cx="469900" cy="259080"/>
    <xdr:sp macro="" textlink="">
      <xdr:nvSpPr>
        <xdr:cNvPr id="500" name="n_1aveValue【認定こども園・幼稚園・保育所】&#10;一人当たり面積">
          <a:extLst>
            <a:ext uri="{FF2B5EF4-FFF2-40B4-BE49-F238E27FC236}">
              <a16:creationId xmlns:a16="http://schemas.microsoft.com/office/drawing/2014/main" id="{0337E335-390B-4F6D-849B-9FB5833B70C1}"/>
            </a:ext>
          </a:extLst>
        </xdr:cNvPr>
        <xdr:cNvSpPr txBox="1"/>
      </xdr:nvSpPr>
      <xdr:spPr>
        <a:xfrm>
          <a:off x="18982055" y="691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42545</xdr:rowOff>
    </xdr:from>
    <xdr:ext cx="467995" cy="257175"/>
    <xdr:sp macro="" textlink="">
      <xdr:nvSpPr>
        <xdr:cNvPr id="501" name="n_2aveValue【認定こども園・幼稚園・保育所】&#10;一人当たり面積">
          <a:extLst>
            <a:ext uri="{FF2B5EF4-FFF2-40B4-BE49-F238E27FC236}">
              <a16:creationId xmlns:a16="http://schemas.microsoft.com/office/drawing/2014/main" id="{8824A6EB-A87C-40FC-B76A-180714A34C3D}"/>
            </a:ext>
          </a:extLst>
        </xdr:cNvPr>
        <xdr:cNvSpPr txBox="1"/>
      </xdr:nvSpPr>
      <xdr:spPr>
        <a:xfrm>
          <a:off x="18181955" y="6902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53975</xdr:rowOff>
    </xdr:from>
    <xdr:ext cx="467995" cy="257175"/>
    <xdr:sp macro="" textlink="">
      <xdr:nvSpPr>
        <xdr:cNvPr id="502" name="n_3aveValue【認定こども園・幼稚園・保育所】&#10;一人当たり面積">
          <a:extLst>
            <a:ext uri="{FF2B5EF4-FFF2-40B4-BE49-F238E27FC236}">
              <a16:creationId xmlns:a16="http://schemas.microsoft.com/office/drawing/2014/main" id="{3E6A19A7-4893-4814-A5BD-9FC0EA0A0546}"/>
            </a:ext>
          </a:extLst>
        </xdr:cNvPr>
        <xdr:cNvSpPr txBox="1"/>
      </xdr:nvSpPr>
      <xdr:spPr>
        <a:xfrm>
          <a:off x="17384395" y="6915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53975</xdr:rowOff>
    </xdr:from>
    <xdr:ext cx="467995" cy="257175"/>
    <xdr:sp macro="" textlink="">
      <xdr:nvSpPr>
        <xdr:cNvPr id="503" name="n_4aveValue【認定こども園・幼稚園・保育所】&#10;一人当たり面積">
          <a:extLst>
            <a:ext uri="{FF2B5EF4-FFF2-40B4-BE49-F238E27FC236}">
              <a16:creationId xmlns:a16="http://schemas.microsoft.com/office/drawing/2014/main" id="{DCD23532-1C87-450A-9E32-2AD76BA3544C}"/>
            </a:ext>
          </a:extLst>
        </xdr:cNvPr>
        <xdr:cNvSpPr txBox="1"/>
      </xdr:nvSpPr>
      <xdr:spPr>
        <a:xfrm>
          <a:off x="16588740" y="6915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97790</xdr:rowOff>
    </xdr:from>
    <xdr:ext cx="469900" cy="257175"/>
    <xdr:sp macro="" textlink="">
      <xdr:nvSpPr>
        <xdr:cNvPr id="504" name="n_1mainValue【認定こども園・幼稚園・保育所】&#10;一人当たり面積">
          <a:extLst>
            <a:ext uri="{FF2B5EF4-FFF2-40B4-BE49-F238E27FC236}">
              <a16:creationId xmlns:a16="http://schemas.microsoft.com/office/drawing/2014/main" id="{5135D648-E191-4D5C-B780-5849A39328D1}"/>
            </a:ext>
          </a:extLst>
        </xdr:cNvPr>
        <xdr:cNvSpPr txBox="1"/>
      </xdr:nvSpPr>
      <xdr:spPr>
        <a:xfrm>
          <a:off x="18982055" y="64376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100330</xdr:rowOff>
    </xdr:from>
    <xdr:ext cx="467995" cy="257175"/>
    <xdr:sp macro="" textlink="">
      <xdr:nvSpPr>
        <xdr:cNvPr id="505" name="n_2mainValue【認定こども園・幼稚園・保育所】&#10;一人当たり面積">
          <a:extLst>
            <a:ext uri="{FF2B5EF4-FFF2-40B4-BE49-F238E27FC236}">
              <a16:creationId xmlns:a16="http://schemas.microsoft.com/office/drawing/2014/main" id="{68802D26-96AF-4BD9-B696-0F160A63D25B}"/>
            </a:ext>
          </a:extLst>
        </xdr:cNvPr>
        <xdr:cNvSpPr txBox="1"/>
      </xdr:nvSpPr>
      <xdr:spPr>
        <a:xfrm>
          <a:off x="18181955" y="6440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102235</xdr:rowOff>
    </xdr:from>
    <xdr:ext cx="467995" cy="258445"/>
    <xdr:sp macro="" textlink="">
      <xdr:nvSpPr>
        <xdr:cNvPr id="506" name="n_3mainValue【認定こども園・幼稚園・保育所】&#10;一人当たり面積">
          <a:extLst>
            <a:ext uri="{FF2B5EF4-FFF2-40B4-BE49-F238E27FC236}">
              <a16:creationId xmlns:a16="http://schemas.microsoft.com/office/drawing/2014/main" id="{545222CF-DED4-454B-A816-57FEAB72F39B}"/>
            </a:ext>
          </a:extLst>
        </xdr:cNvPr>
        <xdr:cNvSpPr txBox="1"/>
      </xdr:nvSpPr>
      <xdr:spPr>
        <a:xfrm>
          <a:off x="17384395" y="64420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102235</xdr:rowOff>
    </xdr:from>
    <xdr:ext cx="467995" cy="258445"/>
    <xdr:sp macro="" textlink="">
      <xdr:nvSpPr>
        <xdr:cNvPr id="507" name="n_4mainValue【認定こども園・幼稚園・保育所】&#10;一人当たり面積">
          <a:extLst>
            <a:ext uri="{FF2B5EF4-FFF2-40B4-BE49-F238E27FC236}">
              <a16:creationId xmlns:a16="http://schemas.microsoft.com/office/drawing/2014/main" id="{1E477FB4-55F0-401B-9EFA-FF1392FFFC72}"/>
            </a:ext>
          </a:extLst>
        </xdr:cNvPr>
        <xdr:cNvSpPr txBox="1"/>
      </xdr:nvSpPr>
      <xdr:spPr>
        <a:xfrm>
          <a:off x="16588740" y="64420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CDCEB2D-082E-4A83-8FE0-B8FB4B5E8B8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934EFD8-F89C-4AF8-9267-ED714D33BB72}"/>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9F654FD-CDCE-476A-9F67-689F2B6ABE18}"/>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F86091E-E2BD-4045-8452-89B5749DB7D4}"/>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8B6138E-8A14-4B31-A00C-F2FBA264A727}"/>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ABCC766-AE1D-4D31-9C70-EA1006D8DA95}"/>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1C9FB8F-7ED1-4AA0-89E9-31C918FBEF4E}"/>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8FAB546-5BCE-46C9-84F7-14ED00EF4649}"/>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6" name="テキスト ボックス 515">
          <a:extLst>
            <a:ext uri="{FF2B5EF4-FFF2-40B4-BE49-F238E27FC236}">
              <a16:creationId xmlns:a16="http://schemas.microsoft.com/office/drawing/2014/main" id="{8B440395-F720-468B-80E2-1E8133319441}"/>
            </a:ext>
          </a:extLst>
        </xdr:cNvPr>
        <xdr:cNvSpPr txBox="1"/>
      </xdr:nvSpPr>
      <xdr:spPr>
        <a:xfrm>
          <a:off x="1116584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61AD5C2-7EF6-45E9-BB8F-203B8F469696}"/>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8" name="テキスト ボックス 517">
          <a:extLst>
            <a:ext uri="{FF2B5EF4-FFF2-40B4-BE49-F238E27FC236}">
              <a16:creationId xmlns:a16="http://schemas.microsoft.com/office/drawing/2014/main" id="{93BEDD18-50E7-423E-90B8-FF1E4D5E5A36}"/>
            </a:ext>
          </a:extLst>
        </xdr:cNvPr>
        <xdr:cNvSpPr txBox="1"/>
      </xdr:nvSpPr>
      <xdr:spPr>
        <a:xfrm>
          <a:off x="10801350" y="11285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D0D44E03-CB81-41D3-AB0D-C6CB8F049CC5}"/>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0" name="テキスト ボックス 519">
          <a:extLst>
            <a:ext uri="{FF2B5EF4-FFF2-40B4-BE49-F238E27FC236}">
              <a16:creationId xmlns:a16="http://schemas.microsoft.com/office/drawing/2014/main" id="{7534F55D-E649-47FE-BFDC-25678B572F11}"/>
            </a:ext>
          </a:extLst>
        </xdr:cNvPr>
        <xdr:cNvSpPr txBox="1"/>
      </xdr:nvSpPr>
      <xdr:spPr>
        <a:xfrm>
          <a:off x="10801350" y="1090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127D2B5-81CA-4FB8-85D1-275D05A15D65}"/>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2" name="テキスト ボックス 521">
          <a:extLst>
            <a:ext uri="{FF2B5EF4-FFF2-40B4-BE49-F238E27FC236}">
              <a16:creationId xmlns:a16="http://schemas.microsoft.com/office/drawing/2014/main" id="{E265A479-7431-44EE-8DD4-0C6A80324F09}"/>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AEC91FC1-5596-4D35-A671-B60E965A3B63}"/>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4" name="テキスト ボックス 523">
          <a:extLst>
            <a:ext uri="{FF2B5EF4-FFF2-40B4-BE49-F238E27FC236}">
              <a16:creationId xmlns:a16="http://schemas.microsoft.com/office/drawing/2014/main" id="{5DFE5935-47DB-49AC-90F7-21C8ED94D897}"/>
            </a:ext>
          </a:extLst>
        </xdr:cNvPr>
        <xdr:cNvSpPr txBox="1"/>
      </xdr:nvSpPr>
      <xdr:spPr>
        <a:xfrm>
          <a:off x="10842625" y="10142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9B502C4-08F6-4973-A4A9-411F1336048A}"/>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6" name="テキスト ボックス 525">
          <a:extLst>
            <a:ext uri="{FF2B5EF4-FFF2-40B4-BE49-F238E27FC236}">
              <a16:creationId xmlns:a16="http://schemas.microsoft.com/office/drawing/2014/main" id="{D830F13C-4755-4C9B-A9D1-609B39253EE1}"/>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A3A2B5D-99CC-45B1-9752-32527D7D874A}"/>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8" name="テキスト ボックス 527">
          <a:extLst>
            <a:ext uri="{FF2B5EF4-FFF2-40B4-BE49-F238E27FC236}">
              <a16:creationId xmlns:a16="http://schemas.microsoft.com/office/drawing/2014/main" id="{3EC70AB3-F04B-4EAC-B947-0684B0C70C28}"/>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6A46B78-EEAD-46A2-82C6-CCADF50A97B4}"/>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0" name="テキスト ボックス 529">
          <a:extLst>
            <a:ext uri="{FF2B5EF4-FFF2-40B4-BE49-F238E27FC236}">
              <a16:creationId xmlns:a16="http://schemas.microsoft.com/office/drawing/2014/main" id="{E8B5EC8C-7E92-4114-9107-BD99985607B0}"/>
            </a:ext>
          </a:extLst>
        </xdr:cNvPr>
        <xdr:cNvSpPr txBox="1"/>
      </xdr:nvSpPr>
      <xdr:spPr>
        <a:xfrm>
          <a:off x="10904855" y="900366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A99B00A0-3A27-414A-9A77-BD4A482B5720}"/>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0</xdr:rowOff>
    </xdr:from>
    <xdr:to>
      <xdr:col>85</xdr:col>
      <xdr:colOff>126365</xdr:colOff>
      <xdr:row>63</xdr:row>
      <xdr:rowOff>78105</xdr:rowOff>
    </xdr:to>
    <xdr:cxnSp macro="">
      <xdr:nvCxnSpPr>
        <xdr:cNvPr id="532" name="直線コネクタ 531">
          <a:extLst>
            <a:ext uri="{FF2B5EF4-FFF2-40B4-BE49-F238E27FC236}">
              <a16:creationId xmlns:a16="http://schemas.microsoft.com/office/drawing/2014/main" id="{46043022-634F-4EF3-9494-4CA0B86CB4F0}"/>
            </a:ext>
          </a:extLst>
        </xdr:cNvPr>
        <xdr:cNvCxnSpPr/>
      </xdr:nvCxnSpPr>
      <xdr:spPr>
        <a:xfrm flipV="1">
          <a:off x="14703425" y="977265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81915</xdr:rowOff>
    </xdr:from>
    <xdr:ext cx="405130" cy="259080"/>
    <xdr:sp macro="" textlink="">
      <xdr:nvSpPr>
        <xdr:cNvPr id="533" name="【学校施設】&#10;有形固定資産減価償却率最小値テキスト">
          <a:extLst>
            <a:ext uri="{FF2B5EF4-FFF2-40B4-BE49-F238E27FC236}">
              <a16:creationId xmlns:a16="http://schemas.microsoft.com/office/drawing/2014/main" id="{1D5C9E29-DD12-44E4-914E-8B575B6D6587}"/>
            </a:ext>
          </a:extLst>
        </xdr:cNvPr>
        <xdr:cNvSpPr txBox="1"/>
      </xdr:nvSpPr>
      <xdr:spPr>
        <a:xfrm>
          <a:off x="1474216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1D54E81B-8DB9-4230-8B4B-6C360700BCE6}"/>
            </a:ext>
          </a:extLst>
        </xdr:cNvPr>
        <xdr:cNvCxnSpPr/>
      </xdr:nvCxnSpPr>
      <xdr:spPr>
        <a:xfrm>
          <a:off x="14611350" y="10879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118110</xdr:rowOff>
    </xdr:from>
    <xdr:ext cx="405130" cy="259080"/>
    <xdr:sp macro="" textlink="">
      <xdr:nvSpPr>
        <xdr:cNvPr id="535" name="【学校施設】&#10;有形固定資産減価償却率最大値テキスト">
          <a:extLst>
            <a:ext uri="{FF2B5EF4-FFF2-40B4-BE49-F238E27FC236}">
              <a16:creationId xmlns:a16="http://schemas.microsoft.com/office/drawing/2014/main" id="{54AAE137-8799-4C56-8B7E-1CAC4EC9F4F6}"/>
            </a:ext>
          </a:extLst>
        </xdr:cNvPr>
        <xdr:cNvSpPr txBox="1"/>
      </xdr:nvSpPr>
      <xdr:spPr>
        <a:xfrm>
          <a:off x="14742160" y="954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75CD34D-0014-41D9-8F2B-9AA6F92839B1}"/>
            </a:ext>
          </a:extLst>
        </xdr:cNvPr>
        <xdr:cNvCxnSpPr/>
      </xdr:nvCxnSpPr>
      <xdr:spPr>
        <a:xfrm>
          <a:off x="14611350" y="9772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6350</xdr:rowOff>
    </xdr:from>
    <xdr:ext cx="405130" cy="257175"/>
    <xdr:sp macro="" textlink="">
      <xdr:nvSpPr>
        <xdr:cNvPr id="537" name="【学校施設】&#10;有形固定資産減価償却率平均値テキスト">
          <a:extLst>
            <a:ext uri="{FF2B5EF4-FFF2-40B4-BE49-F238E27FC236}">
              <a16:creationId xmlns:a16="http://schemas.microsoft.com/office/drawing/2014/main" id="{02CB74DD-4CAA-4319-9482-313B79E8BCA3}"/>
            </a:ext>
          </a:extLst>
        </xdr:cNvPr>
        <xdr:cNvSpPr txBox="1"/>
      </xdr:nvSpPr>
      <xdr:spPr>
        <a:xfrm>
          <a:off x="14742160" y="102952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7AF422D9-42A0-415B-B694-4FBE0E0F0F23}"/>
            </a:ext>
          </a:extLst>
        </xdr:cNvPr>
        <xdr:cNvSpPr/>
      </xdr:nvSpPr>
      <xdr:spPr>
        <a:xfrm>
          <a:off x="146494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2FF64A49-B5B9-4510-9825-9BDE5E72CFC1}"/>
            </a:ext>
          </a:extLst>
        </xdr:cNvPr>
        <xdr:cNvSpPr/>
      </xdr:nvSpPr>
      <xdr:spPr>
        <a:xfrm>
          <a:off x="13887450" y="10302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ED750A3D-ED66-4CAC-88C9-194BBF5C844C}"/>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D574C653-EFBD-4FA2-AAF2-1F47813CD154}"/>
            </a:ext>
          </a:extLst>
        </xdr:cNvPr>
        <xdr:cNvSpPr/>
      </xdr:nvSpPr>
      <xdr:spPr>
        <a:xfrm>
          <a:off x="12303760" y="10289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1D42C3AC-F125-4491-A0FF-97813C5CA16D}"/>
            </a:ext>
          </a:extLst>
        </xdr:cNvPr>
        <xdr:cNvSpPr/>
      </xdr:nvSpPr>
      <xdr:spPr>
        <a:xfrm>
          <a:off x="11487150" y="102609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3" name="テキスト ボックス 542">
          <a:extLst>
            <a:ext uri="{FF2B5EF4-FFF2-40B4-BE49-F238E27FC236}">
              <a16:creationId xmlns:a16="http://schemas.microsoft.com/office/drawing/2014/main" id="{0C4228C0-77CD-489A-AABC-BEEBB376DADB}"/>
            </a:ext>
          </a:extLst>
        </xdr:cNvPr>
        <xdr:cNvSpPr txBox="1"/>
      </xdr:nvSpPr>
      <xdr:spPr>
        <a:xfrm>
          <a:off x="145326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4" name="テキスト ボックス 543">
          <a:extLst>
            <a:ext uri="{FF2B5EF4-FFF2-40B4-BE49-F238E27FC236}">
              <a16:creationId xmlns:a16="http://schemas.microsoft.com/office/drawing/2014/main" id="{9F4E22F7-07B7-48B2-9148-AF02E23E7EC5}"/>
            </a:ext>
          </a:extLst>
        </xdr:cNvPr>
        <xdr:cNvSpPr txBox="1"/>
      </xdr:nvSpPr>
      <xdr:spPr>
        <a:xfrm>
          <a:off x="137706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5" name="テキスト ボックス 544">
          <a:extLst>
            <a:ext uri="{FF2B5EF4-FFF2-40B4-BE49-F238E27FC236}">
              <a16:creationId xmlns:a16="http://schemas.microsoft.com/office/drawing/2014/main" id="{E89320BC-67E8-416C-92EA-80BC13A10459}"/>
            </a:ext>
          </a:extLst>
        </xdr:cNvPr>
        <xdr:cNvSpPr txBox="1"/>
      </xdr:nvSpPr>
      <xdr:spPr>
        <a:xfrm>
          <a:off x="12973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6" name="テキスト ボックス 545">
          <a:extLst>
            <a:ext uri="{FF2B5EF4-FFF2-40B4-BE49-F238E27FC236}">
              <a16:creationId xmlns:a16="http://schemas.microsoft.com/office/drawing/2014/main" id="{D69CDF7C-979C-4493-B5DD-F5BB99BB3B52}"/>
            </a:ext>
          </a:extLst>
        </xdr:cNvPr>
        <xdr:cNvSpPr txBox="1"/>
      </xdr:nvSpPr>
      <xdr:spPr>
        <a:xfrm>
          <a:off x="121754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7" name="テキスト ボックス 546">
          <a:extLst>
            <a:ext uri="{FF2B5EF4-FFF2-40B4-BE49-F238E27FC236}">
              <a16:creationId xmlns:a16="http://schemas.microsoft.com/office/drawing/2014/main" id="{BD715A59-44E3-4DB5-B539-892519A9E589}"/>
            </a:ext>
          </a:extLst>
        </xdr:cNvPr>
        <xdr:cNvSpPr txBox="1"/>
      </xdr:nvSpPr>
      <xdr:spPr>
        <a:xfrm>
          <a:off x="113703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48" name="楕円 547">
          <a:extLst>
            <a:ext uri="{FF2B5EF4-FFF2-40B4-BE49-F238E27FC236}">
              <a16:creationId xmlns:a16="http://schemas.microsoft.com/office/drawing/2014/main" id="{9AA38151-944F-42FA-AAA7-B3B31D239B86}"/>
            </a:ext>
          </a:extLst>
        </xdr:cNvPr>
        <xdr:cNvSpPr/>
      </xdr:nvSpPr>
      <xdr:spPr>
        <a:xfrm>
          <a:off x="14649450" y="101657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71120</xdr:rowOff>
    </xdr:from>
    <xdr:ext cx="405130" cy="259080"/>
    <xdr:sp macro="" textlink="">
      <xdr:nvSpPr>
        <xdr:cNvPr id="549" name="【学校施設】&#10;有形固定資産減価償却率該当値テキスト">
          <a:extLst>
            <a:ext uri="{FF2B5EF4-FFF2-40B4-BE49-F238E27FC236}">
              <a16:creationId xmlns:a16="http://schemas.microsoft.com/office/drawing/2014/main" id="{80D055ED-F28A-4A73-855E-144BFD9DF803}"/>
            </a:ext>
          </a:extLst>
        </xdr:cNvPr>
        <xdr:cNvSpPr txBox="1"/>
      </xdr:nvSpPr>
      <xdr:spPr>
        <a:xfrm>
          <a:off x="14742160"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550" name="楕円 549">
          <a:extLst>
            <a:ext uri="{FF2B5EF4-FFF2-40B4-BE49-F238E27FC236}">
              <a16:creationId xmlns:a16="http://schemas.microsoft.com/office/drawing/2014/main" id="{7DC44212-AAF9-44B1-A07A-79707B52BE52}"/>
            </a:ext>
          </a:extLst>
        </xdr:cNvPr>
        <xdr:cNvSpPr/>
      </xdr:nvSpPr>
      <xdr:spPr>
        <a:xfrm>
          <a:off x="13887450" y="10133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99060</xdr:rowOff>
    </xdr:to>
    <xdr:cxnSp macro="">
      <xdr:nvCxnSpPr>
        <xdr:cNvPr id="551" name="直線コネクタ 550">
          <a:extLst>
            <a:ext uri="{FF2B5EF4-FFF2-40B4-BE49-F238E27FC236}">
              <a16:creationId xmlns:a16="http://schemas.microsoft.com/office/drawing/2014/main" id="{616C812D-5406-4F53-9748-EF410F8DDE33}"/>
            </a:ext>
          </a:extLst>
        </xdr:cNvPr>
        <xdr:cNvCxnSpPr/>
      </xdr:nvCxnSpPr>
      <xdr:spPr>
        <a:xfrm>
          <a:off x="13942060" y="1017841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133985</xdr:rowOff>
    </xdr:from>
    <xdr:to>
      <xdr:col>76</xdr:col>
      <xdr:colOff>165100</xdr:colOff>
      <xdr:row>59</xdr:row>
      <xdr:rowOff>64135</xdr:rowOff>
    </xdr:to>
    <xdr:sp macro="" textlink="">
      <xdr:nvSpPr>
        <xdr:cNvPr id="552" name="楕円 551">
          <a:extLst>
            <a:ext uri="{FF2B5EF4-FFF2-40B4-BE49-F238E27FC236}">
              <a16:creationId xmlns:a16="http://schemas.microsoft.com/office/drawing/2014/main" id="{31CD1102-0CE9-4A3D-8E08-FFECC2590B77}"/>
            </a:ext>
          </a:extLst>
        </xdr:cNvPr>
        <xdr:cNvSpPr/>
      </xdr:nvSpPr>
      <xdr:spPr>
        <a:xfrm>
          <a:off x="13089890" y="100742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xdr:rowOff>
    </xdr:from>
    <xdr:to>
      <xdr:col>81</xdr:col>
      <xdr:colOff>50800</xdr:colOff>
      <xdr:row>59</xdr:row>
      <xdr:rowOff>64770</xdr:rowOff>
    </xdr:to>
    <xdr:cxnSp macro="">
      <xdr:nvCxnSpPr>
        <xdr:cNvPr id="553" name="直線コネクタ 552">
          <a:extLst>
            <a:ext uri="{FF2B5EF4-FFF2-40B4-BE49-F238E27FC236}">
              <a16:creationId xmlns:a16="http://schemas.microsoft.com/office/drawing/2014/main" id="{4C2FB744-9A85-4466-A3B3-93310E0C5DFA}"/>
            </a:ext>
          </a:extLst>
        </xdr:cNvPr>
        <xdr:cNvCxnSpPr/>
      </xdr:nvCxnSpPr>
      <xdr:spPr>
        <a:xfrm>
          <a:off x="13144500" y="10132695"/>
          <a:ext cx="7975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554" name="楕円 553">
          <a:extLst>
            <a:ext uri="{FF2B5EF4-FFF2-40B4-BE49-F238E27FC236}">
              <a16:creationId xmlns:a16="http://schemas.microsoft.com/office/drawing/2014/main" id="{2BA28A7F-42A9-4A20-BF9A-CA2EA9119903}"/>
            </a:ext>
          </a:extLst>
        </xdr:cNvPr>
        <xdr:cNvSpPr/>
      </xdr:nvSpPr>
      <xdr:spPr>
        <a:xfrm>
          <a:off x="12303760" y="10028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59</xdr:row>
      <xdr:rowOff>13335</xdr:rowOff>
    </xdr:to>
    <xdr:cxnSp macro="">
      <xdr:nvCxnSpPr>
        <xdr:cNvPr id="555" name="直線コネクタ 554">
          <a:extLst>
            <a:ext uri="{FF2B5EF4-FFF2-40B4-BE49-F238E27FC236}">
              <a16:creationId xmlns:a16="http://schemas.microsoft.com/office/drawing/2014/main" id="{8812BCE3-1F0F-4A88-AC5F-70508FE0BDBA}"/>
            </a:ext>
          </a:extLst>
        </xdr:cNvPr>
        <xdr:cNvCxnSpPr/>
      </xdr:nvCxnSpPr>
      <xdr:spPr>
        <a:xfrm>
          <a:off x="12346940" y="10073640"/>
          <a:ext cx="7975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556" name="楕円 555">
          <a:extLst>
            <a:ext uri="{FF2B5EF4-FFF2-40B4-BE49-F238E27FC236}">
              <a16:creationId xmlns:a16="http://schemas.microsoft.com/office/drawing/2014/main" id="{75F38FCE-2B78-4BA9-ABFC-9C7E03DBE953}"/>
            </a:ext>
          </a:extLst>
        </xdr:cNvPr>
        <xdr:cNvSpPr/>
      </xdr:nvSpPr>
      <xdr:spPr>
        <a:xfrm>
          <a:off x="11487150" y="100114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120650</xdr:rowOff>
    </xdr:from>
    <xdr:to>
      <xdr:col>71</xdr:col>
      <xdr:colOff>177800</xdr:colOff>
      <xdr:row>58</xdr:row>
      <xdr:rowOff>133350</xdr:rowOff>
    </xdr:to>
    <xdr:cxnSp macro="">
      <xdr:nvCxnSpPr>
        <xdr:cNvPr id="557" name="直線コネクタ 556">
          <a:extLst>
            <a:ext uri="{FF2B5EF4-FFF2-40B4-BE49-F238E27FC236}">
              <a16:creationId xmlns:a16="http://schemas.microsoft.com/office/drawing/2014/main" id="{94FA7CEC-6075-4474-A1BF-352D2A702DA5}"/>
            </a:ext>
          </a:extLst>
        </xdr:cNvPr>
        <xdr:cNvCxnSpPr/>
      </xdr:nvCxnSpPr>
      <xdr:spPr>
        <a:xfrm>
          <a:off x="11541760" y="10066655"/>
          <a:ext cx="8051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104775</xdr:rowOff>
    </xdr:from>
    <xdr:ext cx="405130" cy="259080"/>
    <xdr:sp macro="" textlink="">
      <xdr:nvSpPr>
        <xdr:cNvPr id="558" name="n_1aveValue【学校施設】&#10;有形固定資産減価償却率">
          <a:extLst>
            <a:ext uri="{FF2B5EF4-FFF2-40B4-BE49-F238E27FC236}">
              <a16:creationId xmlns:a16="http://schemas.microsoft.com/office/drawing/2014/main" id="{083557BE-95BF-4C55-B522-9792DD07162C}"/>
            </a:ext>
          </a:extLst>
        </xdr:cNvPr>
        <xdr:cNvSpPr txBox="1"/>
      </xdr:nvSpPr>
      <xdr:spPr>
        <a:xfrm>
          <a:off x="13738225" y="10389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89535</xdr:rowOff>
    </xdr:from>
    <xdr:ext cx="403225" cy="257175"/>
    <xdr:sp macro="" textlink="">
      <xdr:nvSpPr>
        <xdr:cNvPr id="559" name="n_2aveValue【学校施設】&#10;有形固定資産減価償却率">
          <a:extLst>
            <a:ext uri="{FF2B5EF4-FFF2-40B4-BE49-F238E27FC236}">
              <a16:creationId xmlns:a16="http://schemas.microsoft.com/office/drawing/2014/main" id="{E7ADBB04-9C82-4A81-B6A5-AC60E828B203}"/>
            </a:ext>
          </a:extLst>
        </xdr:cNvPr>
        <xdr:cNvSpPr txBox="1"/>
      </xdr:nvSpPr>
      <xdr:spPr>
        <a:xfrm>
          <a:off x="12957175" y="10380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95250</xdr:rowOff>
    </xdr:from>
    <xdr:ext cx="403225" cy="259080"/>
    <xdr:sp macro="" textlink="">
      <xdr:nvSpPr>
        <xdr:cNvPr id="560" name="n_3aveValue【学校施設】&#10;有形固定資産減価償却率">
          <a:extLst>
            <a:ext uri="{FF2B5EF4-FFF2-40B4-BE49-F238E27FC236}">
              <a16:creationId xmlns:a16="http://schemas.microsoft.com/office/drawing/2014/main" id="{AEA118DD-64B3-4556-9CAD-B028E3DD5FD0}"/>
            </a:ext>
          </a:extLst>
        </xdr:cNvPr>
        <xdr:cNvSpPr txBox="1"/>
      </xdr:nvSpPr>
      <xdr:spPr>
        <a:xfrm>
          <a:off x="12171045" y="10378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68580</xdr:rowOff>
    </xdr:from>
    <xdr:ext cx="403225" cy="259080"/>
    <xdr:sp macro="" textlink="">
      <xdr:nvSpPr>
        <xdr:cNvPr id="561" name="n_4aveValue【学校施設】&#10;有形固定資産減価償却率">
          <a:extLst>
            <a:ext uri="{FF2B5EF4-FFF2-40B4-BE49-F238E27FC236}">
              <a16:creationId xmlns:a16="http://schemas.microsoft.com/office/drawing/2014/main" id="{B54CC1E9-5BA2-43AD-B660-3B88573A6461}"/>
            </a:ext>
          </a:extLst>
        </xdr:cNvPr>
        <xdr:cNvSpPr txBox="1"/>
      </xdr:nvSpPr>
      <xdr:spPr>
        <a:xfrm>
          <a:off x="11354435" y="1035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132080</xdr:rowOff>
    </xdr:from>
    <xdr:ext cx="405130" cy="257175"/>
    <xdr:sp macro="" textlink="">
      <xdr:nvSpPr>
        <xdr:cNvPr id="562" name="n_1mainValue【学校施設】&#10;有形固定資産減価償却率">
          <a:extLst>
            <a:ext uri="{FF2B5EF4-FFF2-40B4-BE49-F238E27FC236}">
              <a16:creationId xmlns:a16="http://schemas.microsoft.com/office/drawing/2014/main" id="{2BF57B64-5458-4B1A-8491-B69518124C20}"/>
            </a:ext>
          </a:extLst>
        </xdr:cNvPr>
        <xdr:cNvSpPr txBox="1"/>
      </xdr:nvSpPr>
      <xdr:spPr>
        <a:xfrm>
          <a:off x="13738225" y="9908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80645</xdr:rowOff>
    </xdr:from>
    <xdr:ext cx="403225" cy="259080"/>
    <xdr:sp macro="" textlink="">
      <xdr:nvSpPr>
        <xdr:cNvPr id="563" name="n_2mainValue【学校施設】&#10;有形固定資産減価償却率">
          <a:extLst>
            <a:ext uri="{FF2B5EF4-FFF2-40B4-BE49-F238E27FC236}">
              <a16:creationId xmlns:a16="http://schemas.microsoft.com/office/drawing/2014/main" id="{43AB2842-FCFC-451F-8640-725399B14FBA}"/>
            </a:ext>
          </a:extLst>
        </xdr:cNvPr>
        <xdr:cNvSpPr txBox="1"/>
      </xdr:nvSpPr>
      <xdr:spPr>
        <a:xfrm>
          <a:off x="12957175" y="9855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29210</xdr:rowOff>
    </xdr:from>
    <xdr:ext cx="403225" cy="257175"/>
    <xdr:sp macro="" textlink="">
      <xdr:nvSpPr>
        <xdr:cNvPr id="564" name="n_3mainValue【学校施設】&#10;有形固定資産減価償却率">
          <a:extLst>
            <a:ext uri="{FF2B5EF4-FFF2-40B4-BE49-F238E27FC236}">
              <a16:creationId xmlns:a16="http://schemas.microsoft.com/office/drawing/2014/main" id="{844C7718-A8E4-48BF-A53A-3E3B5ACEE08F}"/>
            </a:ext>
          </a:extLst>
        </xdr:cNvPr>
        <xdr:cNvSpPr txBox="1"/>
      </xdr:nvSpPr>
      <xdr:spPr>
        <a:xfrm>
          <a:off x="12171045" y="9799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15875</xdr:rowOff>
    </xdr:from>
    <xdr:ext cx="403225" cy="259080"/>
    <xdr:sp macro="" textlink="">
      <xdr:nvSpPr>
        <xdr:cNvPr id="565" name="n_4mainValue【学校施設】&#10;有形固定資産減価償却率">
          <a:extLst>
            <a:ext uri="{FF2B5EF4-FFF2-40B4-BE49-F238E27FC236}">
              <a16:creationId xmlns:a16="http://schemas.microsoft.com/office/drawing/2014/main" id="{503DF203-17B8-4258-BDF2-E25C2BD997BE}"/>
            </a:ext>
          </a:extLst>
        </xdr:cNvPr>
        <xdr:cNvSpPr txBox="1"/>
      </xdr:nvSpPr>
      <xdr:spPr>
        <a:xfrm>
          <a:off x="11354435" y="9792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89B697B-8190-4903-BFF1-0EDAFB49E59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D1C7C27-7015-4962-9654-BCBBDAC746DA}"/>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3826958-5886-4485-9DE7-DF8BB019B840}"/>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EFCE3FF-E310-49F5-AB88-709F7234C1ED}"/>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180DB0EC-B408-432D-B43A-F72F63E336ED}"/>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445839E-B55E-4666-A609-B8E00AAFFE58}"/>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526F2E1-C4F9-44EB-96D1-2EB1C46CE7BD}"/>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6D3BACE-16F0-4A37-9134-E26CFA425F24}"/>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4" name="テキスト ボックス 573">
          <a:extLst>
            <a:ext uri="{FF2B5EF4-FFF2-40B4-BE49-F238E27FC236}">
              <a16:creationId xmlns:a16="http://schemas.microsoft.com/office/drawing/2014/main" id="{C3DF8530-7765-403D-A549-01BA7AB77A28}"/>
            </a:ext>
          </a:extLst>
        </xdr:cNvPr>
        <xdr:cNvSpPr txBox="1"/>
      </xdr:nvSpPr>
      <xdr:spPr>
        <a:xfrm>
          <a:off x="1644015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145F12F-F3EA-419A-8E8E-71B5FBDFC5C2}"/>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76" name="テキスト ボックス 575">
          <a:extLst>
            <a:ext uri="{FF2B5EF4-FFF2-40B4-BE49-F238E27FC236}">
              <a16:creationId xmlns:a16="http://schemas.microsoft.com/office/drawing/2014/main" id="{41160DB8-D3FC-4C61-8550-0A04327D6B74}"/>
            </a:ext>
          </a:extLst>
        </xdr:cNvPr>
        <xdr:cNvSpPr txBox="1"/>
      </xdr:nvSpPr>
      <xdr:spPr>
        <a:xfrm>
          <a:off x="16047085" y="11285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7" name="直線コネクタ 576">
          <a:extLst>
            <a:ext uri="{FF2B5EF4-FFF2-40B4-BE49-F238E27FC236}">
              <a16:creationId xmlns:a16="http://schemas.microsoft.com/office/drawing/2014/main" id="{45971F7B-DCA7-4551-9287-1B96FDA1EF8B}"/>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578" name="テキスト ボックス 577">
          <a:extLst>
            <a:ext uri="{FF2B5EF4-FFF2-40B4-BE49-F238E27FC236}">
              <a16:creationId xmlns:a16="http://schemas.microsoft.com/office/drawing/2014/main" id="{65CEBAFA-91D8-4490-9870-AF38D7AC2C51}"/>
            </a:ext>
          </a:extLst>
        </xdr:cNvPr>
        <xdr:cNvSpPr txBox="1"/>
      </xdr:nvSpPr>
      <xdr:spPr>
        <a:xfrm>
          <a:off x="16047085" y="10963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9" name="直線コネクタ 578">
          <a:extLst>
            <a:ext uri="{FF2B5EF4-FFF2-40B4-BE49-F238E27FC236}">
              <a16:creationId xmlns:a16="http://schemas.microsoft.com/office/drawing/2014/main" id="{57749DB1-26B2-4312-9815-F10E94C8A8DB}"/>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580" name="テキスト ボックス 579">
          <a:extLst>
            <a:ext uri="{FF2B5EF4-FFF2-40B4-BE49-F238E27FC236}">
              <a16:creationId xmlns:a16="http://schemas.microsoft.com/office/drawing/2014/main" id="{59D40FA3-E33A-40A3-B0DF-CA057C72CBC7}"/>
            </a:ext>
          </a:extLst>
        </xdr:cNvPr>
        <xdr:cNvSpPr txBox="1"/>
      </xdr:nvSpPr>
      <xdr:spPr>
        <a:xfrm>
          <a:off x="16047085" y="10636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1" name="直線コネクタ 580">
          <a:extLst>
            <a:ext uri="{FF2B5EF4-FFF2-40B4-BE49-F238E27FC236}">
              <a16:creationId xmlns:a16="http://schemas.microsoft.com/office/drawing/2014/main" id="{2E0FE62D-8C22-4D7E-9B9F-C412782AB3CB}"/>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582" name="テキスト ボックス 581">
          <a:extLst>
            <a:ext uri="{FF2B5EF4-FFF2-40B4-BE49-F238E27FC236}">
              <a16:creationId xmlns:a16="http://schemas.microsoft.com/office/drawing/2014/main" id="{FBEF2991-3455-4463-9914-00B6D23312C4}"/>
            </a:ext>
          </a:extLst>
        </xdr:cNvPr>
        <xdr:cNvSpPr txBox="1"/>
      </xdr:nvSpPr>
      <xdr:spPr>
        <a:xfrm>
          <a:off x="16047085" y="103041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3" name="直線コネクタ 582">
          <a:extLst>
            <a:ext uri="{FF2B5EF4-FFF2-40B4-BE49-F238E27FC236}">
              <a16:creationId xmlns:a16="http://schemas.microsoft.com/office/drawing/2014/main" id="{D3FA9059-8FDC-44D6-8A74-12D5719C7E92}"/>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584" name="テキスト ボックス 583">
          <a:extLst>
            <a:ext uri="{FF2B5EF4-FFF2-40B4-BE49-F238E27FC236}">
              <a16:creationId xmlns:a16="http://schemas.microsoft.com/office/drawing/2014/main" id="{2E9F04F1-6430-406D-98E9-A291A773333F}"/>
            </a:ext>
          </a:extLst>
        </xdr:cNvPr>
        <xdr:cNvSpPr txBox="1"/>
      </xdr:nvSpPr>
      <xdr:spPr>
        <a:xfrm>
          <a:off x="16047085"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5" name="直線コネクタ 584">
          <a:extLst>
            <a:ext uri="{FF2B5EF4-FFF2-40B4-BE49-F238E27FC236}">
              <a16:creationId xmlns:a16="http://schemas.microsoft.com/office/drawing/2014/main" id="{AC591942-ECAA-4989-BD5C-3E4439754165}"/>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586" name="テキスト ボックス 585">
          <a:extLst>
            <a:ext uri="{FF2B5EF4-FFF2-40B4-BE49-F238E27FC236}">
              <a16:creationId xmlns:a16="http://schemas.microsoft.com/office/drawing/2014/main" id="{15C7E722-EBD4-4474-9FA7-2EBBB01E312D}"/>
            </a:ext>
          </a:extLst>
        </xdr:cNvPr>
        <xdr:cNvSpPr txBox="1"/>
      </xdr:nvSpPr>
      <xdr:spPr>
        <a:xfrm>
          <a:off x="16047085" y="96589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7" name="直線コネクタ 586">
          <a:extLst>
            <a:ext uri="{FF2B5EF4-FFF2-40B4-BE49-F238E27FC236}">
              <a16:creationId xmlns:a16="http://schemas.microsoft.com/office/drawing/2014/main" id="{31EA4864-2EDB-4253-80E5-A92D10681402}"/>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588" name="テキスト ボックス 587">
          <a:extLst>
            <a:ext uri="{FF2B5EF4-FFF2-40B4-BE49-F238E27FC236}">
              <a16:creationId xmlns:a16="http://schemas.microsoft.com/office/drawing/2014/main" id="{DA5DE5C4-CC80-4C9A-AB39-C890442B59DC}"/>
            </a:ext>
          </a:extLst>
        </xdr:cNvPr>
        <xdr:cNvSpPr txBox="1"/>
      </xdr:nvSpPr>
      <xdr:spPr>
        <a:xfrm>
          <a:off x="16047085" y="9326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9565B25-3695-433B-9E5D-5493D2444A50}"/>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90" name="テキスト ボックス 589">
          <a:extLst>
            <a:ext uri="{FF2B5EF4-FFF2-40B4-BE49-F238E27FC236}">
              <a16:creationId xmlns:a16="http://schemas.microsoft.com/office/drawing/2014/main" id="{CE8540E1-65EC-4A15-BC8C-03915056B618}"/>
            </a:ext>
          </a:extLst>
        </xdr:cNvPr>
        <xdr:cNvSpPr txBox="1"/>
      </xdr:nvSpPr>
      <xdr:spPr>
        <a:xfrm>
          <a:off x="16047085" y="90036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EA706D5-5DD0-4609-9298-BB72466AA5DE}"/>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160655</xdr:rowOff>
    </xdr:from>
    <xdr:to>
      <xdr:col>116</xdr:col>
      <xdr:colOff>62865</xdr:colOff>
      <xdr:row>63</xdr:row>
      <xdr:rowOff>74930</xdr:rowOff>
    </xdr:to>
    <xdr:cxnSp macro="">
      <xdr:nvCxnSpPr>
        <xdr:cNvPr id="592" name="直線コネクタ 591">
          <a:extLst>
            <a:ext uri="{FF2B5EF4-FFF2-40B4-BE49-F238E27FC236}">
              <a16:creationId xmlns:a16="http://schemas.microsoft.com/office/drawing/2014/main" id="{7B2FB25B-865C-42E6-9EB5-8EDD8459548E}"/>
            </a:ext>
          </a:extLst>
        </xdr:cNvPr>
        <xdr:cNvCxnSpPr/>
      </xdr:nvCxnSpPr>
      <xdr:spPr>
        <a:xfrm flipV="1">
          <a:off x="19947255" y="959231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78740</xdr:rowOff>
    </xdr:from>
    <xdr:ext cx="469900" cy="259080"/>
    <xdr:sp macro="" textlink="">
      <xdr:nvSpPr>
        <xdr:cNvPr id="593" name="【学校施設】&#10;一人当たり面積最小値テキスト">
          <a:extLst>
            <a:ext uri="{FF2B5EF4-FFF2-40B4-BE49-F238E27FC236}">
              <a16:creationId xmlns:a16="http://schemas.microsoft.com/office/drawing/2014/main" id="{85FC48A3-89E3-44A3-A6B1-B32172A4E1B5}"/>
            </a:ext>
          </a:extLst>
        </xdr:cNvPr>
        <xdr:cNvSpPr txBox="1"/>
      </xdr:nvSpPr>
      <xdr:spPr>
        <a:xfrm>
          <a:off x="19985990" y="1088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74930</xdr:rowOff>
    </xdr:from>
    <xdr:to>
      <xdr:col>116</xdr:col>
      <xdr:colOff>152400</xdr:colOff>
      <xdr:row>63</xdr:row>
      <xdr:rowOff>74930</xdr:rowOff>
    </xdr:to>
    <xdr:cxnSp macro="">
      <xdr:nvCxnSpPr>
        <xdr:cNvPr id="594" name="直線コネクタ 593">
          <a:extLst>
            <a:ext uri="{FF2B5EF4-FFF2-40B4-BE49-F238E27FC236}">
              <a16:creationId xmlns:a16="http://schemas.microsoft.com/office/drawing/2014/main" id="{9612594C-D722-49F1-82C4-18754DFF7317}"/>
            </a:ext>
          </a:extLst>
        </xdr:cNvPr>
        <xdr:cNvCxnSpPr/>
      </xdr:nvCxnSpPr>
      <xdr:spPr>
        <a:xfrm>
          <a:off x="19885660" y="108762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107315</xdr:rowOff>
    </xdr:from>
    <xdr:ext cx="469900" cy="259080"/>
    <xdr:sp macro="" textlink="">
      <xdr:nvSpPr>
        <xdr:cNvPr id="595" name="【学校施設】&#10;一人当たり面積最大値テキスト">
          <a:extLst>
            <a:ext uri="{FF2B5EF4-FFF2-40B4-BE49-F238E27FC236}">
              <a16:creationId xmlns:a16="http://schemas.microsoft.com/office/drawing/2014/main" id="{4D7336C6-DD07-4A88-8122-59DE5DA23A31}"/>
            </a:ext>
          </a:extLst>
        </xdr:cNvPr>
        <xdr:cNvSpPr txBox="1"/>
      </xdr:nvSpPr>
      <xdr:spPr>
        <a:xfrm>
          <a:off x="19985990" y="936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160655</xdr:rowOff>
    </xdr:from>
    <xdr:to>
      <xdr:col>116</xdr:col>
      <xdr:colOff>152400</xdr:colOff>
      <xdr:row>55</xdr:row>
      <xdr:rowOff>160655</xdr:rowOff>
    </xdr:to>
    <xdr:cxnSp macro="">
      <xdr:nvCxnSpPr>
        <xdr:cNvPr id="596" name="直線コネクタ 595">
          <a:extLst>
            <a:ext uri="{FF2B5EF4-FFF2-40B4-BE49-F238E27FC236}">
              <a16:creationId xmlns:a16="http://schemas.microsoft.com/office/drawing/2014/main" id="{6998965A-EC3F-45E6-9EE8-7E2E58CA98B3}"/>
            </a:ext>
          </a:extLst>
        </xdr:cNvPr>
        <xdr:cNvCxnSpPr/>
      </xdr:nvCxnSpPr>
      <xdr:spPr>
        <a:xfrm>
          <a:off x="19885660" y="95923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87630</xdr:rowOff>
    </xdr:from>
    <xdr:ext cx="469900" cy="257175"/>
    <xdr:sp macro="" textlink="">
      <xdr:nvSpPr>
        <xdr:cNvPr id="597" name="【学校施設】&#10;一人当たり面積平均値テキスト">
          <a:extLst>
            <a:ext uri="{FF2B5EF4-FFF2-40B4-BE49-F238E27FC236}">
              <a16:creationId xmlns:a16="http://schemas.microsoft.com/office/drawing/2014/main" id="{BBF7C045-F70E-4876-B055-D9E2B7E60E3D}"/>
            </a:ext>
          </a:extLst>
        </xdr:cNvPr>
        <xdr:cNvSpPr txBox="1"/>
      </xdr:nvSpPr>
      <xdr:spPr>
        <a:xfrm>
          <a:off x="19985990" y="10378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C97A04D9-BAEA-4A3B-91E2-219037A0EFAD}"/>
            </a:ext>
          </a:extLst>
        </xdr:cNvPr>
        <xdr:cNvSpPr/>
      </xdr:nvSpPr>
      <xdr:spPr>
        <a:xfrm>
          <a:off x="199047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117475</xdr:rowOff>
    </xdr:from>
    <xdr:to>
      <xdr:col>112</xdr:col>
      <xdr:colOff>38100</xdr:colOff>
      <xdr:row>61</xdr:row>
      <xdr:rowOff>47625</xdr:rowOff>
    </xdr:to>
    <xdr:sp macro="" textlink="">
      <xdr:nvSpPr>
        <xdr:cNvPr id="599" name="フローチャート: 判断 598">
          <a:extLst>
            <a:ext uri="{FF2B5EF4-FFF2-40B4-BE49-F238E27FC236}">
              <a16:creationId xmlns:a16="http://schemas.microsoft.com/office/drawing/2014/main" id="{FBD99B04-C20C-4BC7-80B8-29B15E9AE0D3}"/>
            </a:ext>
          </a:extLst>
        </xdr:cNvPr>
        <xdr:cNvSpPr/>
      </xdr:nvSpPr>
      <xdr:spPr>
        <a:xfrm>
          <a:off x="19161760" y="104044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98425</xdr:rowOff>
    </xdr:from>
    <xdr:to>
      <xdr:col>107</xdr:col>
      <xdr:colOff>101600</xdr:colOff>
      <xdr:row>61</xdr:row>
      <xdr:rowOff>29210</xdr:rowOff>
    </xdr:to>
    <xdr:sp macro="" textlink="">
      <xdr:nvSpPr>
        <xdr:cNvPr id="600" name="フローチャート: 判断 599">
          <a:extLst>
            <a:ext uri="{FF2B5EF4-FFF2-40B4-BE49-F238E27FC236}">
              <a16:creationId xmlns:a16="http://schemas.microsoft.com/office/drawing/2014/main" id="{04012A24-9EDF-41C5-A7A0-3C7ECBC66DE9}"/>
            </a:ext>
          </a:extLst>
        </xdr:cNvPr>
        <xdr:cNvSpPr/>
      </xdr:nvSpPr>
      <xdr:spPr>
        <a:xfrm>
          <a:off x="18345150" y="10381615"/>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112395</xdr:rowOff>
    </xdr:from>
    <xdr:to>
      <xdr:col>102</xdr:col>
      <xdr:colOff>165100</xdr:colOff>
      <xdr:row>61</xdr:row>
      <xdr:rowOff>42545</xdr:rowOff>
    </xdr:to>
    <xdr:sp macro="" textlink="">
      <xdr:nvSpPr>
        <xdr:cNvPr id="601" name="フローチャート: 判断 600">
          <a:extLst>
            <a:ext uri="{FF2B5EF4-FFF2-40B4-BE49-F238E27FC236}">
              <a16:creationId xmlns:a16="http://schemas.microsoft.com/office/drawing/2014/main" id="{4B074EC4-B4A3-4712-83E9-BC2F34978F5C}"/>
            </a:ext>
          </a:extLst>
        </xdr:cNvPr>
        <xdr:cNvSpPr/>
      </xdr:nvSpPr>
      <xdr:spPr>
        <a:xfrm>
          <a:off x="17547590" y="103993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126365</xdr:rowOff>
    </xdr:from>
    <xdr:to>
      <xdr:col>98</xdr:col>
      <xdr:colOff>38100</xdr:colOff>
      <xdr:row>61</xdr:row>
      <xdr:rowOff>56515</xdr:rowOff>
    </xdr:to>
    <xdr:sp macro="" textlink="">
      <xdr:nvSpPr>
        <xdr:cNvPr id="602" name="フローチャート: 判断 601">
          <a:extLst>
            <a:ext uri="{FF2B5EF4-FFF2-40B4-BE49-F238E27FC236}">
              <a16:creationId xmlns:a16="http://schemas.microsoft.com/office/drawing/2014/main" id="{4BC05C3C-7187-47E8-AF42-65EDCD34EE4D}"/>
            </a:ext>
          </a:extLst>
        </xdr:cNvPr>
        <xdr:cNvSpPr/>
      </xdr:nvSpPr>
      <xdr:spPr>
        <a:xfrm>
          <a:off x="16761460" y="10417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3" name="テキスト ボックス 602">
          <a:extLst>
            <a:ext uri="{FF2B5EF4-FFF2-40B4-BE49-F238E27FC236}">
              <a16:creationId xmlns:a16="http://schemas.microsoft.com/office/drawing/2014/main" id="{B0E29226-4696-4334-8CE0-8046BCB8FDFB}"/>
            </a:ext>
          </a:extLst>
        </xdr:cNvPr>
        <xdr:cNvSpPr txBox="1"/>
      </xdr:nvSpPr>
      <xdr:spPr>
        <a:xfrm>
          <a:off x="1977644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92B35353-AF21-4619-9403-922D543466E6}"/>
            </a:ext>
          </a:extLst>
        </xdr:cNvPr>
        <xdr:cNvSpPr txBox="1"/>
      </xdr:nvSpPr>
      <xdr:spPr>
        <a:xfrm>
          <a:off x="190334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7B8F1CB0-D487-4496-AF20-9A38D3EDD1A9}"/>
            </a:ext>
          </a:extLst>
        </xdr:cNvPr>
        <xdr:cNvSpPr txBox="1"/>
      </xdr:nvSpPr>
      <xdr:spPr>
        <a:xfrm>
          <a:off x="182283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35A9B6ED-C989-4B1D-9BF7-CD1733492C81}"/>
            </a:ext>
          </a:extLst>
        </xdr:cNvPr>
        <xdr:cNvSpPr txBox="1"/>
      </xdr:nvSpPr>
      <xdr:spPr>
        <a:xfrm>
          <a:off x="174307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7" name="テキスト ボックス 606">
          <a:extLst>
            <a:ext uri="{FF2B5EF4-FFF2-40B4-BE49-F238E27FC236}">
              <a16:creationId xmlns:a16="http://schemas.microsoft.com/office/drawing/2014/main" id="{C10F67CE-1F9C-4835-9E80-655A0D70C8E0}"/>
            </a:ext>
          </a:extLst>
        </xdr:cNvPr>
        <xdr:cNvSpPr txBox="1"/>
      </xdr:nvSpPr>
      <xdr:spPr>
        <a:xfrm>
          <a:off x="166331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48260</xdr:rowOff>
    </xdr:from>
    <xdr:to>
      <xdr:col>116</xdr:col>
      <xdr:colOff>114300</xdr:colOff>
      <xdr:row>60</xdr:row>
      <xdr:rowOff>149860</xdr:rowOff>
    </xdr:to>
    <xdr:sp macro="" textlink="">
      <xdr:nvSpPr>
        <xdr:cNvPr id="608" name="楕円 607">
          <a:extLst>
            <a:ext uri="{FF2B5EF4-FFF2-40B4-BE49-F238E27FC236}">
              <a16:creationId xmlns:a16="http://schemas.microsoft.com/office/drawing/2014/main" id="{D194A759-A6E8-4DB9-BED3-E1E69DDC62E8}"/>
            </a:ext>
          </a:extLst>
        </xdr:cNvPr>
        <xdr:cNvSpPr/>
      </xdr:nvSpPr>
      <xdr:spPr>
        <a:xfrm>
          <a:off x="19904710" y="10337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71120</xdr:rowOff>
    </xdr:from>
    <xdr:ext cx="469900" cy="259080"/>
    <xdr:sp macro="" textlink="">
      <xdr:nvSpPr>
        <xdr:cNvPr id="609" name="【学校施設】&#10;一人当たり面積該当値テキスト">
          <a:extLst>
            <a:ext uri="{FF2B5EF4-FFF2-40B4-BE49-F238E27FC236}">
              <a16:creationId xmlns:a16="http://schemas.microsoft.com/office/drawing/2014/main" id="{EBF44931-F9EE-4587-B616-230CFD3F1E93}"/>
            </a:ext>
          </a:extLst>
        </xdr:cNvPr>
        <xdr:cNvSpPr txBox="1"/>
      </xdr:nvSpPr>
      <xdr:spPr>
        <a:xfrm>
          <a:off x="19985990" y="10184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53340</xdr:rowOff>
    </xdr:from>
    <xdr:to>
      <xdr:col>112</xdr:col>
      <xdr:colOff>38100</xdr:colOff>
      <xdr:row>60</xdr:row>
      <xdr:rowOff>154940</xdr:rowOff>
    </xdr:to>
    <xdr:sp macro="" textlink="">
      <xdr:nvSpPr>
        <xdr:cNvPr id="610" name="楕円 609">
          <a:extLst>
            <a:ext uri="{FF2B5EF4-FFF2-40B4-BE49-F238E27FC236}">
              <a16:creationId xmlns:a16="http://schemas.microsoft.com/office/drawing/2014/main" id="{EDAFDA86-B336-4880-A670-4BC1B8B14A23}"/>
            </a:ext>
          </a:extLst>
        </xdr:cNvPr>
        <xdr:cNvSpPr/>
      </xdr:nvSpPr>
      <xdr:spPr>
        <a:xfrm>
          <a:off x="19161760" y="10344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99060</xdr:rowOff>
    </xdr:from>
    <xdr:to>
      <xdr:col>116</xdr:col>
      <xdr:colOff>63500</xdr:colOff>
      <xdr:row>60</xdr:row>
      <xdr:rowOff>104140</xdr:rowOff>
    </xdr:to>
    <xdr:cxnSp macro="">
      <xdr:nvCxnSpPr>
        <xdr:cNvPr id="611" name="直線コネクタ 610">
          <a:extLst>
            <a:ext uri="{FF2B5EF4-FFF2-40B4-BE49-F238E27FC236}">
              <a16:creationId xmlns:a16="http://schemas.microsoft.com/office/drawing/2014/main" id="{B20522F4-32BC-40A9-B194-132A0AF3D77B}"/>
            </a:ext>
          </a:extLst>
        </xdr:cNvPr>
        <xdr:cNvCxnSpPr/>
      </xdr:nvCxnSpPr>
      <xdr:spPr>
        <a:xfrm flipV="1">
          <a:off x="19204940" y="10382250"/>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58420</xdr:rowOff>
    </xdr:from>
    <xdr:to>
      <xdr:col>107</xdr:col>
      <xdr:colOff>101600</xdr:colOff>
      <xdr:row>60</xdr:row>
      <xdr:rowOff>160020</xdr:rowOff>
    </xdr:to>
    <xdr:sp macro="" textlink="">
      <xdr:nvSpPr>
        <xdr:cNvPr id="612" name="楕円 611">
          <a:extLst>
            <a:ext uri="{FF2B5EF4-FFF2-40B4-BE49-F238E27FC236}">
              <a16:creationId xmlns:a16="http://schemas.microsoft.com/office/drawing/2014/main" id="{C329749A-502E-4E36-9C85-1831B28A1E8F}"/>
            </a:ext>
          </a:extLst>
        </xdr:cNvPr>
        <xdr:cNvSpPr/>
      </xdr:nvSpPr>
      <xdr:spPr>
        <a:xfrm>
          <a:off x="18345150" y="103416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104140</xdr:rowOff>
    </xdr:from>
    <xdr:to>
      <xdr:col>111</xdr:col>
      <xdr:colOff>177800</xdr:colOff>
      <xdr:row>60</xdr:row>
      <xdr:rowOff>109220</xdr:rowOff>
    </xdr:to>
    <xdr:cxnSp macro="">
      <xdr:nvCxnSpPr>
        <xdr:cNvPr id="613" name="直線コネクタ 612">
          <a:extLst>
            <a:ext uri="{FF2B5EF4-FFF2-40B4-BE49-F238E27FC236}">
              <a16:creationId xmlns:a16="http://schemas.microsoft.com/office/drawing/2014/main" id="{20E42E1C-EEAB-4AD0-A459-80E472FEC127}"/>
            </a:ext>
          </a:extLst>
        </xdr:cNvPr>
        <xdr:cNvCxnSpPr/>
      </xdr:nvCxnSpPr>
      <xdr:spPr>
        <a:xfrm flipV="1">
          <a:off x="18399760" y="10389235"/>
          <a:ext cx="8051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62230</xdr:rowOff>
    </xdr:from>
    <xdr:to>
      <xdr:col>102</xdr:col>
      <xdr:colOff>165100</xdr:colOff>
      <xdr:row>60</xdr:row>
      <xdr:rowOff>163830</xdr:rowOff>
    </xdr:to>
    <xdr:sp macro="" textlink="">
      <xdr:nvSpPr>
        <xdr:cNvPr id="614" name="楕円 613">
          <a:extLst>
            <a:ext uri="{FF2B5EF4-FFF2-40B4-BE49-F238E27FC236}">
              <a16:creationId xmlns:a16="http://schemas.microsoft.com/office/drawing/2014/main" id="{87974B86-7A01-41B9-8AE7-C9005DEC7BFA}"/>
            </a:ext>
          </a:extLst>
        </xdr:cNvPr>
        <xdr:cNvSpPr/>
      </xdr:nvSpPr>
      <xdr:spPr>
        <a:xfrm>
          <a:off x="17547590" y="103454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109220</xdr:rowOff>
    </xdr:from>
    <xdr:to>
      <xdr:col>107</xdr:col>
      <xdr:colOff>50800</xdr:colOff>
      <xdr:row>60</xdr:row>
      <xdr:rowOff>113030</xdr:rowOff>
    </xdr:to>
    <xdr:cxnSp macro="">
      <xdr:nvCxnSpPr>
        <xdr:cNvPr id="615" name="直線コネクタ 614">
          <a:extLst>
            <a:ext uri="{FF2B5EF4-FFF2-40B4-BE49-F238E27FC236}">
              <a16:creationId xmlns:a16="http://schemas.microsoft.com/office/drawing/2014/main" id="{05B180CC-221B-4FF7-8571-BD34ED22546A}"/>
            </a:ext>
          </a:extLst>
        </xdr:cNvPr>
        <xdr:cNvCxnSpPr/>
      </xdr:nvCxnSpPr>
      <xdr:spPr>
        <a:xfrm flipV="1">
          <a:off x="17602200" y="1039431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64770</xdr:rowOff>
    </xdr:from>
    <xdr:to>
      <xdr:col>98</xdr:col>
      <xdr:colOff>38100</xdr:colOff>
      <xdr:row>60</xdr:row>
      <xdr:rowOff>166370</xdr:rowOff>
    </xdr:to>
    <xdr:sp macro="" textlink="">
      <xdr:nvSpPr>
        <xdr:cNvPr id="616" name="楕円 615">
          <a:extLst>
            <a:ext uri="{FF2B5EF4-FFF2-40B4-BE49-F238E27FC236}">
              <a16:creationId xmlns:a16="http://schemas.microsoft.com/office/drawing/2014/main" id="{6B662B6F-87AD-4963-B335-136D7107FA35}"/>
            </a:ext>
          </a:extLst>
        </xdr:cNvPr>
        <xdr:cNvSpPr/>
      </xdr:nvSpPr>
      <xdr:spPr>
        <a:xfrm>
          <a:off x="16761460" y="1034986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113030</xdr:rowOff>
    </xdr:from>
    <xdr:to>
      <xdr:col>102</xdr:col>
      <xdr:colOff>114300</xdr:colOff>
      <xdr:row>60</xdr:row>
      <xdr:rowOff>115570</xdr:rowOff>
    </xdr:to>
    <xdr:cxnSp macro="">
      <xdr:nvCxnSpPr>
        <xdr:cNvPr id="617" name="直線コネクタ 616">
          <a:extLst>
            <a:ext uri="{FF2B5EF4-FFF2-40B4-BE49-F238E27FC236}">
              <a16:creationId xmlns:a16="http://schemas.microsoft.com/office/drawing/2014/main" id="{D39B3CF8-27F6-46E6-9EED-B328609354C0}"/>
            </a:ext>
          </a:extLst>
        </xdr:cNvPr>
        <xdr:cNvCxnSpPr/>
      </xdr:nvCxnSpPr>
      <xdr:spPr>
        <a:xfrm flipV="1">
          <a:off x="16804640" y="10400030"/>
          <a:ext cx="7975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38735</xdr:rowOff>
    </xdr:from>
    <xdr:ext cx="469900" cy="259080"/>
    <xdr:sp macro="" textlink="">
      <xdr:nvSpPr>
        <xdr:cNvPr id="618" name="n_1aveValue【学校施設】&#10;一人当たり面積">
          <a:extLst>
            <a:ext uri="{FF2B5EF4-FFF2-40B4-BE49-F238E27FC236}">
              <a16:creationId xmlns:a16="http://schemas.microsoft.com/office/drawing/2014/main" id="{D9E43823-59F5-45DB-959E-F5AD183CCA8A}"/>
            </a:ext>
          </a:extLst>
        </xdr:cNvPr>
        <xdr:cNvSpPr txBox="1"/>
      </xdr:nvSpPr>
      <xdr:spPr>
        <a:xfrm>
          <a:off x="18982055" y="1049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19685</xdr:rowOff>
    </xdr:from>
    <xdr:ext cx="467995" cy="257175"/>
    <xdr:sp macro="" textlink="">
      <xdr:nvSpPr>
        <xdr:cNvPr id="619" name="n_2aveValue【学校施設】&#10;一人当たり面積">
          <a:extLst>
            <a:ext uri="{FF2B5EF4-FFF2-40B4-BE49-F238E27FC236}">
              <a16:creationId xmlns:a16="http://schemas.microsoft.com/office/drawing/2014/main" id="{94DF1391-35B1-44CE-B4C8-FDE29072C9D5}"/>
            </a:ext>
          </a:extLst>
        </xdr:cNvPr>
        <xdr:cNvSpPr txBox="1"/>
      </xdr:nvSpPr>
      <xdr:spPr>
        <a:xfrm>
          <a:off x="18181955" y="10474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33655</xdr:rowOff>
    </xdr:from>
    <xdr:ext cx="467995" cy="258445"/>
    <xdr:sp macro="" textlink="">
      <xdr:nvSpPr>
        <xdr:cNvPr id="620" name="n_3aveValue【学校施設】&#10;一人当たり面積">
          <a:extLst>
            <a:ext uri="{FF2B5EF4-FFF2-40B4-BE49-F238E27FC236}">
              <a16:creationId xmlns:a16="http://schemas.microsoft.com/office/drawing/2014/main" id="{99DB02C4-A718-4495-BE66-DF39D9CA7692}"/>
            </a:ext>
          </a:extLst>
        </xdr:cNvPr>
        <xdr:cNvSpPr txBox="1"/>
      </xdr:nvSpPr>
      <xdr:spPr>
        <a:xfrm>
          <a:off x="17384395" y="10490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47625</xdr:rowOff>
    </xdr:from>
    <xdr:ext cx="467995" cy="259080"/>
    <xdr:sp macro="" textlink="">
      <xdr:nvSpPr>
        <xdr:cNvPr id="621" name="n_4aveValue【学校施設】&#10;一人当たり面積">
          <a:extLst>
            <a:ext uri="{FF2B5EF4-FFF2-40B4-BE49-F238E27FC236}">
              <a16:creationId xmlns:a16="http://schemas.microsoft.com/office/drawing/2014/main" id="{F7F12C87-5BF4-4093-9A39-683366574B3D}"/>
            </a:ext>
          </a:extLst>
        </xdr:cNvPr>
        <xdr:cNvSpPr txBox="1"/>
      </xdr:nvSpPr>
      <xdr:spPr>
        <a:xfrm>
          <a:off x="16588740" y="10507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171450</xdr:rowOff>
    </xdr:from>
    <xdr:ext cx="469900" cy="259080"/>
    <xdr:sp macro="" textlink="">
      <xdr:nvSpPr>
        <xdr:cNvPr id="622" name="n_1mainValue【学校施設】&#10;一人当たり面積">
          <a:extLst>
            <a:ext uri="{FF2B5EF4-FFF2-40B4-BE49-F238E27FC236}">
              <a16:creationId xmlns:a16="http://schemas.microsoft.com/office/drawing/2014/main" id="{81ACA67E-F7F4-4D02-94EF-72F6A4E0A7C0}"/>
            </a:ext>
          </a:extLst>
        </xdr:cNvPr>
        <xdr:cNvSpPr txBox="1"/>
      </xdr:nvSpPr>
      <xdr:spPr>
        <a:xfrm>
          <a:off x="18982055" y="10111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5080</xdr:rowOff>
    </xdr:from>
    <xdr:ext cx="467995" cy="259080"/>
    <xdr:sp macro="" textlink="">
      <xdr:nvSpPr>
        <xdr:cNvPr id="623" name="n_2mainValue【学校施設】&#10;一人当たり面積">
          <a:extLst>
            <a:ext uri="{FF2B5EF4-FFF2-40B4-BE49-F238E27FC236}">
              <a16:creationId xmlns:a16="http://schemas.microsoft.com/office/drawing/2014/main" id="{2997570A-86D9-4B01-97E7-66250422A4F1}"/>
            </a:ext>
          </a:extLst>
        </xdr:cNvPr>
        <xdr:cNvSpPr txBox="1"/>
      </xdr:nvSpPr>
      <xdr:spPr>
        <a:xfrm>
          <a:off x="18181955" y="10122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8890</xdr:rowOff>
    </xdr:from>
    <xdr:ext cx="467995" cy="257175"/>
    <xdr:sp macro="" textlink="">
      <xdr:nvSpPr>
        <xdr:cNvPr id="624" name="n_3mainValue【学校施設】&#10;一人当たり面積">
          <a:extLst>
            <a:ext uri="{FF2B5EF4-FFF2-40B4-BE49-F238E27FC236}">
              <a16:creationId xmlns:a16="http://schemas.microsoft.com/office/drawing/2014/main" id="{47389DB8-41A7-4B45-9CFB-FBF6BB1E8C5C}"/>
            </a:ext>
          </a:extLst>
        </xdr:cNvPr>
        <xdr:cNvSpPr txBox="1"/>
      </xdr:nvSpPr>
      <xdr:spPr>
        <a:xfrm>
          <a:off x="17384395" y="10126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11430</xdr:rowOff>
    </xdr:from>
    <xdr:ext cx="467995" cy="259080"/>
    <xdr:sp macro="" textlink="">
      <xdr:nvSpPr>
        <xdr:cNvPr id="625" name="n_4mainValue【学校施設】&#10;一人当たり面積">
          <a:extLst>
            <a:ext uri="{FF2B5EF4-FFF2-40B4-BE49-F238E27FC236}">
              <a16:creationId xmlns:a16="http://schemas.microsoft.com/office/drawing/2014/main" id="{96A32654-C20A-47CB-BF1E-5F48833017E9}"/>
            </a:ext>
          </a:extLst>
        </xdr:cNvPr>
        <xdr:cNvSpPr txBox="1"/>
      </xdr:nvSpPr>
      <xdr:spPr>
        <a:xfrm>
          <a:off x="16588740" y="10130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AC78AB4A-EC80-487F-B457-61913D02E69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97F6632-6EDF-4AD6-8376-25B00A747C42}"/>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463CEDF6-0E98-4836-A16A-4331EC423C9D}"/>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5036027-ABCA-43C1-8A7E-E2F539CB7BF1}"/>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D6F9E51-1A81-4AA7-8A27-985EE58A9344}"/>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A3CE53D8-E19E-4F12-852E-5ACB45251FDA}"/>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C02A3AF-3DAA-48D7-82A5-C9BD486A77CE}"/>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B4EAC0D-7E08-41AB-8B98-CF40B83688FD}"/>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4" name="テキスト ボックス 633">
          <a:extLst>
            <a:ext uri="{FF2B5EF4-FFF2-40B4-BE49-F238E27FC236}">
              <a16:creationId xmlns:a16="http://schemas.microsoft.com/office/drawing/2014/main" id="{A1654772-AA76-4F7B-8D98-FE90DCE9FBF2}"/>
            </a:ext>
          </a:extLst>
        </xdr:cNvPr>
        <xdr:cNvSpPr txBox="1"/>
      </xdr:nvSpPr>
      <xdr:spPr>
        <a:xfrm>
          <a:off x="1116584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3C7F8DE-EC80-4B48-8983-8E9117CA717A}"/>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6" name="テキスト ボックス 635">
          <a:extLst>
            <a:ext uri="{FF2B5EF4-FFF2-40B4-BE49-F238E27FC236}">
              <a16:creationId xmlns:a16="http://schemas.microsoft.com/office/drawing/2014/main" id="{6F0820A3-133B-432D-B73B-FC9B53A34C7D}"/>
            </a:ext>
          </a:extLst>
        </xdr:cNvPr>
        <xdr:cNvSpPr txBox="1"/>
      </xdr:nvSpPr>
      <xdr:spPr>
        <a:xfrm>
          <a:off x="10801350" y="15099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940CFC32-0131-4242-BCF2-954935C8C782}"/>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8" name="テキスト ボックス 637">
          <a:extLst>
            <a:ext uri="{FF2B5EF4-FFF2-40B4-BE49-F238E27FC236}">
              <a16:creationId xmlns:a16="http://schemas.microsoft.com/office/drawing/2014/main" id="{6C1FA534-9ABB-45D5-8B63-2275CB2A881F}"/>
            </a:ext>
          </a:extLst>
        </xdr:cNvPr>
        <xdr:cNvSpPr txBox="1"/>
      </xdr:nvSpPr>
      <xdr:spPr>
        <a:xfrm>
          <a:off x="10801350" y="14714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43B432D5-234D-460E-A3C5-4DF9296E43B5}"/>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0" name="テキスト ボックス 639">
          <a:extLst>
            <a:ext uri="{FF2B5EF4-FFF2-40B4-BE49-F238E27FC236}">
              <a16:creationId xmlns:a16="http://schemas.microsoft.com/office/drawing/2014/main" id="{A98C7051-7D98-4782-8E23-23A69011B969}"/>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ABBF5FF9-BC55-4342-8291-F0D4F99B0BCB}"/>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2" name="テキスト ボックス 641">
          <a:extLst>
            <a:ext uri="{FF2B5EF4-FFF2-40B4-BE49-F238E27FC236}">
              <a16:creationId xmlns:a16="http://schemas.microsoft.com/office/drawing/2014/main" id="{29FCC6FB-1F29-46DE-BDFA-304926332DA5}"/>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75867415-9AF6-4E9A-87A9-726AF0C5FD41}"/>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44" name="テキスト ボックス 643">
          <a:extLst>
            <a:ext uri="{FF2B5EF4-FFF2-40B4-BE49-F238E27FC236}">
              <a16:creationId xmlns:a16="http://schemas.microsoft.com/office/drawing/2014/main" id="{E43F6B14-5587-42C9-97A7-8FA6A8E6C87D}"/>
            </a:ext>
          </a:extLst>
        </xdr:cNvPr>
        <xdr:cNvSpPr txBox="1"/>
      </xdr:nvSpPr>
      <xdr:spPr>
        <a:xfrm>
          <a:off x="10842625" y="13571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F58365D3-0BED-4976-8976-422CB21FE80E}"/>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646" name="テキスト ボックス 645">
          <a:extLst>
            <a:ext uri="{FF2B5EF4-FFF2-40B4-BE49-F238E27FC236}">
              <a16:creationId xmlns:a16="http://schemas.microsoft.com/office/drawing/2014/main" id="{1FAC2033-4076-4FEF-A8E9-FBA7ABCE6EB4}"/>
            </a:ext>
          </a:extLst>
        </xdr:cNvPr>
        <xdr:cNvSpPr txBox="1"/>
      </xdr:nvSpPr>
      <xdr:spPr>
        <a:xfrm>
          <a:off x="10904855" y="1319466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DE23978-D49E-4234-AFB5-4B452F2B1FC8}"/>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9C96B16C-6DAE-48DB-B07F-979E95803492}"/>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9" name="直線コネクタ 648">
          <a:extLst>
            <a:ext uri="{FF2B5EF4-FFF2-40B4-BE49-F238E27FC236}">
              <a16:creationId xmlns:a16="http://schemas.microsoft.com/office/drawing/2014/main" id="{2F98575D-F58C-4DBF-AD20-C05E8218C101}"/>
            </a:ext>
          </a:extLst>
        </xdr:cNvPr>
        <xdr:cNvCxnSpPr/>
      </xdr:nvCxnSpPr>
      <xdr:spPr>
        <a:xfrm flipV="1">
          <a:off x="14703425" y="133311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0" name="【児童館】&#10;有形固定資産減価償却率最小値テキスト">
          <a:extLst>
            <a:ext uri="{FF2B5EF4-FFF2-40B4-BE49-F238E27FC236}">
              <a16:creationId xmlns:a16="http://schemas.microsoft.com/office/drawing/2014/main" id="{409C4EF2-F1DF-4203-B4BB-088A1224D109}"/>
            </a:ext>
          </a:extLst>
        </xdr:cNvPr>
        <xdr:cNvSpPr txBox="1"/>
      </xdr:nvSpPr>
      <xdr:spPr>
        <a:xfrm>
          <a:off x="1474216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D2C1D702-A7FA-4D42-B63F-38E1E38E675B}"/>
            </a:ext>
          </a:extLst>
        </xdr:cNvPr>
        <xdr:cNvCxnSpPr/>
      </xdr:nvCxnSpPr>
      <xdr:spPr>
        <a:xfrm>
          <a:off x="14611350" y="146030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2" name="【児童館】&#10;有形固定資産減価償却率最大値テキスト">
          <a:extLst>
            <a:ext uri="{FF2B5EF4-FFF2-40B4-BE49-F238E27FC236}">
              <a16:creationId xmlns:a16="http://schemas.microsoft.com/office/drawing/2014/main" id="{F363A392-4444-46CE-9B91-57A2C2B819FB}"/>
            </a:ext>
          </a:extLst>
        </xdr:cNvPr>
        <xdr:cNvSpPr txBox="1"/>
      </xdr:nvSpPr>
      <xdr:spPr>
        <a:xfrm>
          <a:off x="14742160" y="1311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7B2E2805-D99E-49D8-9010-1FA12B9AF59F}"/>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80010</xdr:rowOff>
    </xdr:from>
    <xdr:ext cx="405130" cy="259080"/>
    <xdr:sp macro="" textlink="">
      <xdr:nvSpPr>
        <xdr:cNvPr id="654" name="【児童館】&#10;有形固定資産減価償却率平均値テキスト">
          <a:extLst>
            <a:ext uri="{FF2B5EF4-FFF2-40B4-BE49-F238E27FC236}">
              <a16:creationId xmlns:a16="http://schemas.microsoft.com/office/drawing/2014/main" id="{BB948161-CDB5-40B6-A5FC-805B48591A92}"/>
            </a:ext>
          </a:extLst>
        </xdr:cNvPr>
        <xdr:cNvSpPr txBox="1"/>
      </xdr:nvSpPr>
      <xdr:spPr>
        <a:xfrm>
          <a:off x="14742160" y="13797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CBD4EF9B-D981-4EC0-BD05-17A7D84D3712}"/>
            </a:ext>
          </a:extLst>
        </xdr:cNvPr>
        <xdr:cNvSpPr/>
      </xdr:nvSpPr>
      <xdr:spPr>
        <a:xfrm>
          <a:off x="14649450" y="139407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53340</xdr:rowOff>
    </xdr:from>
    <xdr:to>
      <xdr:col>81</xdr:col>
      <xdr:colOff>101600</xdr:colOff>
      <xdr:row>81</xdr:row>
      <xdr:rowOff>154940</xdr:rowOff>
    </xdr:to>
    <xdr:sp macro="" textlink="">
      <xdr:nvSpPr>
        <xdr:cNvPr id="656" name="フローチャート: 判断 655">
          <a:extLst>
            <a:ext uri="{FF2B5EF4-FFF2-40B4-BE49-F238E27FC236}">
              <a16:creationId xmlns:a16="http://schemas.microsoft.com/office/drawing/2014/main" id="{8FDE500D-7546-4FEC-8386-ED4BBA7B2EA5}"/>
            </a:ext>
          </a:extLst>
        </xdr:cNvPr>
        <xdr:cNvSpPr/>
      </xdr:nvSpPr>
      <xdr:spPr>
        <a:xfrm>
          <a:off x="13887450" y="13944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658DA9BA-A54E-442C-9D2D-9F8D339FFBE2}"/>
            </a:ext>
          </a:extLst>
        </xdr:cNvPr>
        <xdr:cNvSpPr/>
      </xdr:nvSpPr>
      <xdr:spPr>
        <a:xfrm>
          <a:off x="13089890" y="1393507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A81C0F68-3697-4FE3-9EE0-847ACED3DC73}"/>
            </a:ext>
          </a:extLst>
        </xdr:cNvPr>
        <xdr:cNvSpPr/>
      </xdr:nvSpPr>
      <xdr:spPr>
        <a:xfrm>
          <a:off x="12303760" y="1388872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161290</xdr:rowOff>
    </xdr:from>
    <xdr:to>
      <xdr:col>67</xdr:col>
      <xdr:colOff>101600</xdr:colOff>
      <xdr:row>81</xdr:row>
      <xdr:rowOff>91440</xdr:rowOff>
    </xdr:to>
    <xdr:sp macro="" textlink="">
      <xdr:nvSpPr>
        <xdr:cNvPr id="659" name="フローチャート: 判断 658">
          <a:extLst>
            <a:ext uri="{FF2B5EF4-FFF2-40B4-BE49-F238E27FC236}">
              <a16:creationId xmlns:a16="http://schemas.microsoft.com/office/drawing/2014/main" id="{72392B1D-744F-4271-8813-C7FCA203FD06}"/>
            </a:ext>
          </a:extLst>
        </xdr:cNvPr>
        <xdr:cNvSpPr/>
      </xdr:nvSpPr>
      <xdr:spPr>
        <a:xfrm>
          <a:off x="11487150" y="13879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FFC5D8B6-C1BB-4888-B81C-082E64F7F43E}"/>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D2304253-7B31-492C-AB1B-A17A7DC9957C}"/>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481F7368-0CE0-4C65-8C68-4D5609419B79}"/>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C4485F6-5BA3-44E8-BFE8-BB47ABA1C0C5}"/>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84D1869F-2162-44A7-BE02-62D077C55A4C}"/>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87630</xdr:rowOff>
    </xdr:from>
    <xdr:to>
      <xdr:col>85</xdr:col>
      <xdr:colOff>177800</xdr:colOff>
      <xdr:row>84</xdr:row>
      <xdr:rowOff>17780</xdr:rowOff>
    </xdr:to>
    <xdr:sp macro="" textlink="">
      <xdr:nvSpPr>
        <xdr:cNvPr id="665" name="楕円 664">
          <a:extLst>
            <a:ext uri="{FF2B5EF4-FFF2-40B4-BE49-F238E27FC236}">
              <a16:creationId xmlns:a16="http://schemas.microsoft.com/office/drawing/2014/main" id="{24945BB9-82E8-44C8-BD3B-7EF3B35E9E63}"/>
            </a:ext>
          </a:extLst>
        </xdr:cNvPr>
        <xdr:cNvSpPr/>
      </xdr:nvSpPr>
      <xdr:spPr>
        <a:xfrm>
          <a:off x="14649450" y="143217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66040</xdr:rowOff>
    </xdr:from>
    <xdr:ext cx="405130" cy="257175"/>
    <xdr:sp macro="" textlink="">
      <xdr:nvSpPr>
        <xdr:cNvPr id="666" name="【児童館】&#10;有形固定資産減価償却率該当値テキスト">
          <a:extLst>
            <a:ext uri="{FF2B5EF4-FFF2-40B4-BE49-F238E27FC236}">
              <a16:creationId xmlns:a16="http://schemas.microsoft.com/office/drawing/2014/main" id="{1DAEF5D9-C05D-40D9-A8AA-6CA57E5F2A38}"/>
            </a:ext>
          </a:extLst>
        </xdr:cNvPr>
        <xdr:cNvSpPr txBox="1"/>
      </xdr:nvSpPr>
      <xdr:spPr>
        <a:xfrm>
          <a:off x="14742160" y="142944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148590</xdr:rowOff>
    </xdr:from>
    <xdr:to>
      <xdr:col>81</xdr:col>
      <xdr:colOff>101600</xdr:colOff>
      <xdr:row>84</xdr:row>
      <xdr:rowOff>78740</xdr:rowOff>
    </xdr:to>
    <xdr:sp macro="" textlink="">
      <xdr:nvSpPr>
        <xdr:cNvPr id="667" name="楕円 666">
          <a:extLst>
            <a:ext uri="{FF2B5EF4-FFF2-40B4-BE49-F238E27FC236}">
              <a16:creationId xmlns:a16="http://schemas.microsoft.com/office/drawing/2014/main" id="{C5E994D1-2660-4E85-AD21-30F91A141769}"/>
            </a:ext>
          </a:extLst>
        </xdr:cNvPr>
        <xdr:cNvSpPr/>
      </xdr:nvSpPr>
      <xdr:spPr>
        <a:xfrm>
          <a:off x="13887450" y="143789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138430</xdr:rowOff>
    </xdr:from>
    <xdr:to>
      <xdr:col>85</xdr:col>
      <xdr:colOff>127000</xdr:colOff>
      <xdr:row>84</xdr:row>
      <xdr:rowOff>27940</xdr:rowOff>
    </xdr:to>
    <xdr:cxnSp macro="">
      <xdr:nvCxnSpPr>
        <xdr:cNvPr id="668" name="直線コネクタ 667">
          <a:extLst>
            <a:ext uri="{FF2B5EF4-FFF2-40B4-BE49-F238E27FC236}">
              <a16:creationId xmlns:a16="http://schemas.microsoft.com/office/drawing/2014/main" id="{C02BD383-777A-461B-B74E-8F17C890042F}"/>
            </a:ext>
          </a:extLst>
        </xdr:cNvPr>
        <xdr:cNvCxnSpPr/>
      </xdr:nvCxnSpPr>
      <xdr:spPr>
        <a:xfrm flipV="1">
          <a:off x="13942060" y="14364970"/>
          <a:ext cx="762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111760</xdr:rowOff>
    </xdr:from>
    <xdr:to>
      <xdr:col>76</xdr:col>
      <xdr:colOff>165100</xdr:colOff>
      <xdr:row>84</xdr:row>
      <xdr:rowOff>41910</xdr:rowOff>
    </xdr:to>
    <xdr:sp macro="" textlink="">
      <xdr:nvSpPr>
        <xdr:cNvPr id="669" name="楕円 668">
          <a:extLst>
            <a:ext uri="{FF2B5EF4-FFF2-40B4-BE49-F238E27FC236}">
              <a16:creationId xmlns:a16="http://schemas.microsoft.com/office/drawing/2014/main" id="{189092AA-36A7-484C-A3D6-E3CA1B28B4FC}"/>
            </a:ext>
          </a:extLst>
        </xdr:cNvPr>
        <xdr:cNvSpPr/>
      </xdr:nvSpPr>
      <xdr:spPr>
        <a:xfrm>
          <a:off x="13089890" y="143421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162560</xdr:rowOff>
    </xdr:from>
    <xdr:to>
      <xdr:col>81</xdr:col>
      <xdr:colOff>50800</xdr:colOff>
      <xdr:row>84</xdr:row>
      <xdr:rowOff>27940</xdr:rowOff>
    </xdr:to>
    <xdr:cxnSp macro="">
      <xdr:nvCxnSpPr>
        <xdr:cNvPr id="670" name="直線コネクタ 669">
          <a:extLst>
            <a:ext uri="{FF2B5EF4-FFF2-40B4-BE49-F238E27FC236}">
              <a16:creationId xmlns:a16="http://schemas.microsoft.com/office/drawing/2014/main" id="{5BF661B2-081D-4B7C-BCED-75E0E8A0DF91}"/>
            </a:ext>
          </a:extLst>
        </xdr:cNvPr>
        <xdr:cNvCxnSpPr/>
      </xdr:nvCxnSpPr>
      <xdr:spPr>
        <a:xfrm>
          <a:off x="13144500" y="14394815"/>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1270</xdr:rowOff>
    </xdr:from>
    <xdr:to>
      <xdr:col>72</xdr:col>
      <xdr:colOff>38100</xdr:colOff>
      <xdr:row>84</xdr:row>
      <xdr:rowOff>102870</xdr:rowOff>
    </xdr:to>
    <xdr:sp macro="" textlink="">
      <xdr:nvSpPr>
        <xdr:cNvPr id="671" name="楕円 670">
          <a:extLst>
            <a:ext uri="{FF2B5EF4-FFF2-40B4-BE49-F238E27FC236}">
              <a16:creationId xmlns:a16="http://schemas.microsoft.com/office/drawing/2014/main" id="{8A1E1C3A-7E75-4192-8DC2-8E199688EBD2}"/>
            </a:ext>
          </a:extLst>
        </xdr:cNvPr>
        <xdr:cNvSpPr/>
      </xdr:nvSpPr>
      <xdr:spPr>
        <a:xfrm>
          <a:off x="12303760" y="144030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162560</xdr:rowOff>
    </xdr:from>
    <xdr:to>
      <xdr:col>76</xdr:col>
      <xdr:colOff>114300</xdr:colOff>
      <xdr:row>84</xdr:row>
      <xdr:rowOff>52070</xdr:rowOff>
    </xdr:to>
    <xdr:cxnSp macro="">
      <xdr:nvCxnSpPr>
        <xdr:cNvPr id="672" name="直線コネクタ 671">
          <a:extLst>
            <a:ext uri="{FF2B5EF4-FFF2-40B4-BE49-F238E27FC236}">
              <a16:creationId xmlns:a16="http://schemas.microsoft.com/office/drawing/2014/main" id="{395B37A7-3F5C-485F-A87B-136FD9534305}"/>
            </a:ext>
          </a:extLst>
        </xdr:cNvPr>
        <xdr:cNvCxnSpPr/>
      </xdr:nvCxnSpPr>
      <xdr:spPr>
        <a:xfrm flipV="1">
          <a:off x="12346940" y="14394815"/>
          <a:ext cx="7975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16510</xdr:rowOff>
    </xdr:from>
    <xdr:to>
      <xdr:col>67</xdr:col>
      <xdr:colOff>101600</xdr:colOff>
      <xdr:row>84</xdr:row>
      <xdr:rowOff>118110</xdr:rowOff>
    </xdr:to>
    <xdr:sp macro="" textlink="">
      <xdr:nvSpPr>
        <xdr:cNvPr id="673" name="楕円 672">
          <a:extLst>
            <a:ext uri="{FF2B5EF4-FFF2-40B4-BE49-F238E27FC236}">
              <a16:creationId xmlns:a16="http://schemas.microsoft.com/office/drawing/2014/main" id="{E44C8700-A8F1-4449-A830-88045EFB73FE}"/>
            </a:ext>
          </a:extLst>
        </xdr:cNvPr>
        <xdr:cNvSpPr/>
      </xdr:nvSpPr>
      <xdr:spPr>
        <a:xfrm>
          <a:off x="11487150" y="144221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52070</xdr:rowOff>
    </xdr:from>
    <xdr:to>
      <xdr:col>71</xdr:col>
      <xdr:colOff>177800</xdr:colOff>
      <xdr:row>84</xdr:row>
      <xdr:rowOff>67310</xdr:rowOff>
    </xdr:to>
    <xdr:cxnSp macro="">
      <xdr:nvCxnSpPr>
        <xdr:cNvPr id="674" name="直線コネクタ 673">
          <a:extLst>
            <a:ext uri="{FF2B5EF4-FFF2-40B4-BE49-F238E27FC236}">
              <a16:creationId xmlns:a16="http://schemas.microsoft.com/office/drawing/2014/main" id="{81155D2A-224B-4F8D-A267-C575ED2061A4}"/>
            </a:ext>
          </a:extLst>
        </xdr:cNvPr>
        <xdr:cNvCxnSpPr/>
      </xdr:nvCxnSpPr>
      <xdr:spPr>
        <a:xfrm flipV="1">
          <a:off x="11541760" y="14457680"/>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0</xdr:rowOff>
    </xdr:from>
    <xdr:ext cx="405130" cy="259080"/>
    <xdr:sp macro="" textlink="">
      <xdr:nvSpPr>
        <xdr:cNvPr id="675" name="n_1aveValue【児童館】&#10;有形固定資産減価償却率">
          <a:extLst>
            <a:ext uri="{FF2B5EF4-FFF2-40B4-BE49-F238E27FC236}">
              <a16:creationId xmlns:a16="http://schemas.microsoft.com/office/drawing/2014/main" id="{F6C24A0C-4F28-46BA-8D26-D5F67F9D870B}"/>
            </a:ext>
          </a:extLst>
        </xdr:cNvPr>
        <xdr:cNvSpPr txBox="1"/>
      </xdr:nvSpPr>
      <xdr:spPr>
        <a:xfrm>
          <a:off x="13738225" y="13716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163830</xdr:rowOff>
    </xdr:from>
    <xdr:ext cx="403225" cy="259080"/>
    <xdr:sp macro="" textlink="">
      <xdr:nvSpPr>
        <xdr:cNvPr id="676" name="n_2aveValue【児童館】&#10;有形固定資産減価償却率">
          <a:extLst>
            <a:ext uri="{FF2B5EF4-FFF2-40B4-BE49-F238E27FC236}">
              <a16:creationId xmlns:a16="http://schemas.microsoft.com/office/drawing/2014/main" id="{D52A1FC1-E12E-47A0-81A8-8111FF1E52DD}"/>
            </a:ext>
          </a:extLst>
        </xdr:cNvPr>
        <xdr:cNvSpPr txBox="1"/>
      </xdr:nvSpPr>
      <xdr:spPr>
        <a:xfrm>
          <a:off x="12957175" y="1371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119380</xdr:rowOff>
    </xdr:from>
    <xdr:ext cx="403225" cy="259080"/>
    <xdr:sp macro="" textlink="">
      <xdr:nvSpPr>
        <xdr:cNvPr id="677" name="n_3aveValue【児童館】&#10;有形固定資産減価償却率">
          <a:extLst>
            <a:ext uri="{FF2B5EF4-FFF2-40B4-BE49-F238E27FC236}">
              <a16:creationId xmlns:a16="http://schemas.microsoft.com/office/drawing/2014/main" id="{2DB2807A-8CBD-42C1-8389-AD11665FE8A4}"/>
            </a:ext>
          </a:extLst>
        </xdr:cNvPr>
        <xdr:cNvSpPr txBox="1"/>
      </xdr:nvSpPr>
      <xdr:spPr>
        <a:xfrm>
          <a:off x="12171045" y="13665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107950</xdr:rowOff>
    </xdr:from>
    <xdr:ext cx="403225" cy="259080"/>
    <xdr:sp macro="" textlink="">
      <xdr:nvSpPr>
        <xdr:cNvPr id="678" name="n_4aveValue【児童館】&#10;有形固定資産減価償却率">
          <a:extLst>
            <a:ext uri="{FF2B5EF4-FFF2-40B4-BE49-F238E27FC236}">
              <a16:creationId xmlns:a16="http://schemas.microsoft.com/office/drawing/2014/main" id="{CBD39C17-A72B-41EC-827E-A7322DAB2507}"/>
            </a:ext>
          </a:extLst>
        </xdr:cNvPr>
        <xdr:cNvSpPr txBox="1"/>
      </xdr:nvSpPr>
      <xdr:spPr>
        <a:xfrm>
          <a:off x="11354435" y="13650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69850</xdr:rowOff>
    </xdr:from>
    <xdr:ext cx="405130" cy="259080"/>
    <xdr:sp macro="" textlink="">
      <xdr:nvSpPr>
        <xdr:cNvPr id="679" name="n_1mainValue【児童館】&#10;有形固定資産減価償却率">
          <a:extLst>
            <a:ext uri="{FF2B5EF4-FFF2-40B4-BE49-F238E27FC236}">
              <a16:creationId xmlns:a16="http://schemas.microsoft.com/office/drawing/2014/main" id="{C69359F9-938F-450C-BFE6-7818A873F0C8}"/>
            </a:ext>
          </a:extLst>
        </xdr:cNvPr>
        <xdr:cNvSpPr txBox="1"/>
      </xdr:nvSpPr>
      <xdr:spPr>
        <a:xfrm>
          <a:off x="13738225" y="1446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33020</xdr:rowOff>
    </xdr:from>
    <xdr:ext cx="403225" cy="259080"/>
    <xdr:sp macro="" textlink="">
      <xdr:nvSpPr>
        <xdr:cNvPr id="680" name="n_2mainValue【児童館】&#10;有形固定資産減価償却率">
          <a:extLst>
            <a:ext uri="{FF2B5EF4-FFF2-40B4-BE49-F238E27FC236}">
              <a16:creationId xmlns:a16="http://schemas.microsoft.com/office/drawing/2014/main" id="{ADB7A72B-F56D-4359-9BB4-955827665CDD}"/>
            </a:ext>
          </a:extLst>
        </xdr:cNvPr>
        <xdr:cNvSpPr txBox="1"/>
      </xdr:nvSpPr>
      <xdr:spPr>
        <a:xfrm>
          <a:off x="12957175" y="14432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93980</xdr:rowOff>
    </xdr:from>
    <xdr:ext cx="403225" cy="259080"/>
    <xdr:sp macro="" textlink="">
      <xdr:nvSpPr>
        <xdr:cNvPr id="681" name="n_3mainValue【児童館】&#10;有形固定資産減価償却率">
          <a:extLst>
            <a:ext uri="{FF2B5EF4-FFF2-40B4-BE49-F238E27FC236}">
              <a16:creationId xmlns:a16="http://schemas.microsoft.com/office/drawing/2014/main" id="{A064E6BE-6F67-4570-A963-11FC36B4C648}"/>
            </a:ext>
          </a:extLst>
        </xdr:cNvPr>
        <xdr:cNvSpPr txBox="1"/>
      </xdr:nvSpPr>
      <xdr:spPr>
        <a:xfrm>
          <a:off x="12171045" y="14499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109220</xdr:rowOff>
    </xdr:from>
    <xdr:ext cx="403225" cy="257175"/>
    <xdr:sp macro="" textlink="">
      <xdr:nvSpPr>
        <xdr:cNvPr id="682" name="n_4mainValue【児童館】&#10;有形固定資産減価償却率">
          <a:extLst>
            <a:ext uri="{FF2B5EF4-FFF2-40B4-BE49-F238E27FC236}">
              <a16:creationId xmlns:a16="http://schemas.microsoft.com/office/drawing/2014/main" id="{96913655-9913-4838-9038-D2F0620E09A0}"/>
            </a:ext>
          </a:extLst>
        </xdr:cNvPr>
        <xdr:cNvSpPr txBox="1"/>
      </xdr:nvSpPr>
      <xdr:spPr>
        <a:xfrm>
          <a:off x="11354435" y="14509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6DB90A-97AC-485C-B1C3-1F59DBE2091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412C27E-2EB7-4E64-A923-30CE6C40D900}"/>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3EAF111-1C8B-441C-9959-84CC156D2A4F}"/>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0282F56-3732-4A1E-A543-41BB6C5F50C8}"/>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397F3249-8B1B-4FAC-B3D1-EE5251345240}"/>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9E2A91D0-9211-4F25-85CE-03021FACD147}"/>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6913ADC-F266-4E77-B581-663244F03C76}"/>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5A213AE6-B7C0-4988-B44D-87D85925C9DB}"/>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1" name="テキスト ボックス 690">
          <a:extLst>
            <a:ext uri="{FF2B5EF4-FFF2-40B4-BE49-F238E27FC236}">
              <a16:creationId xmlns:a16="http://schemas.microsoft.com/office/drawing/2014/main" id="{00EB7FB8-2625-4F74-8351-8ACB7BCA6C5A}"/>
            </a:ext>
          </a:extLst>
        </xdr:cNvPr>
        <xdr:cNvSpPr txBox="1"/>
      </xdr:nvSpPr>
      <xdr:spPr>
        <a:xfrm>
          <a:off x="1644015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652130E9-F31B-4A10-8D11-1E48B5E4749A}"/>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705344E4-438C-4BDE-B341-CA7C4FAFCD72}"/>
            </a:ext>
          </a:extLst>
        </xdr:cNvPr>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94" name="テキスト ボックス 693">
          <a:extLst>
            <a:ext uri="{FF2B5EF4-FFF2-40B4-BE49-F238E27FC236}">
              <a16:creationId xmlns:a16="http://schemas.microsoft.com/office/drawing/2014/main" id="{FF1A4281-1790-4535-9153-A462E6842E7C}"/>
            </a:ext>
          </a:extLst>
        </xdr:cNvPr>
        <xdr:cNvSpPr txBox="1"/>
      </xdr:nvSpPr>
      <xdr:spPr>
        <a:xfrm>
          <a:off x="16047085" y="14714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189A6B71-0A91-4BC7-B60C-72EA37CB9B1B}"/>
            </a:ext>
          </a:extLst>
        </xdr:cNvPr>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96" name="テキスト ボックス 695">
          <a:extLst>
            <a:ext uri="{FF2B5EF4-FFF2-40B4-BE49-F238E27FC236}">
              <a16:creationId xmlns:a16="http://schemas.microsoft.com/office/drawing/2014/main" id="{85E20166-0173-484E-ACFB-09A078550FA9}"/>
            </a:ext>
          </a:extLst>
        </xdr:cNvPr>
        <xdr:cNvSpPr txBox="1"/>
      </xdr:nvSpPr>
      <xdr:spPr>
        <a:xfrm>
          <a:off x="16047085" y="14333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A5DE6E75-699B-4F49-B7C5-8D07A9E7C946}"/>
            </a:ext>
          </a:extLst>
        </xdr:cNvPr>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98" name="テキスト ボックス 697">
          <a:extLst>
            <a:ext uri="{FF2B5EF4-FFF2-40B4-BE49-F238E27FC236}">
              <a16:creationId xmlns:a16="http://schemas.microsoft.com/office/drawing/2014/main" id="{8A334A74-12FB-4E1C-8B5F-8FC71129D136}"/>
            </a:ext>
          </a:extLst>
        </xdr:cNvPr>
        <xdr:cNvSpPr txBox="1"/>
      </xdr:nvSpPr>
      <xdr:spPr>
        <a:xfrm>
          <a:off x="16047085" y="13952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C483560-EE62-4012-8125-9DE218533C27}"/>
            </a:ext>
          </a:extLst>
        </xdr:cNvPr>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700" name="テキスト ボックス 699">
          <a:extLst>
            <a:ext uri="{FF2B5EF4-FFF2-40B4-BE49-F238E27FC236}">
              <a16:creationId xmlns:a16="http://schemas.microsoft.com/office/drawing/2014/main" id="{E2AC4216-4E92-45A9-A0D1-BE13DEDF9146}"/>
            </a:ext>
          </a:extLst>
        </xdr:cNvPr>
        <xdr:cNvSpPr txBox="1"/>
      </xdr:nvSpPr>
      <xdr:spPr>
        <a:xfrm>
          <a:off x="16047085" y="13571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A247C7B5-8D19-455C-BF02-10CA6CE417FC}"/>
            </a:ext>
          </a:extLst>
        </xdr:cNvPr>
        <xdr:cNvCxnSpPr/>
      </xdr:nvCxnSpPr>
      <xdr:spPr>
        <a:xfrm>
          <a:off x="164592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702" name="テキスト ボックス 701">
          <a:extLst>
            <a:ext uri="{FF2B5EF4-FFF2-40B4-BE49-F238E27FC236}">
              <a16:creationId xmlns:a16="http://schemas.microsoft.com/office/drawing/2014/main" id="{D4F1DFBB-8EC9-48F4-B7D8-5DCD5D7F75F0}"/>
            </a:ext>
          </a:extLst>
        </xdr:cNvPr>
        <xdr:cNvSpPr txBox="1"/>
      </xdr:nvSpPr>
      <xdr:spPr>
        <a:xfrm>
          <a:off x="16047085" y="13194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1426A84D-413F-4DCF-A4BE-D41A89B62B98}"/>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4" name="テキスト ボックス 703">
          <a:extLst>
            <a:ext uri="{FF2B5EF4-FFF2-40B4-BE49-F238E27FC236}">
              <a16:creationId xmlns:a16="http://schemas.microsoft.com/office/drawing/2014/main" id="{B576DCA9-3FCF-49AB-9157-38C030AEE133}"/>
            </a:ext>
          </a:extLst>
        </xdr:cNvPr>
        <xdr:cNvSpPr txBox="1"/>
      </xdr:nvSpPr>
      <xdr:spPr>
        <a:xfrm>
          <a:off x="16047085" y="1281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C3AA5570-2852-469B-A7D0-B1C25A6CE796}"/>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69850</xdr:rowOff>
    </xdr:from>
    <xdr:to>
      <xdr:col>116</xdr:col>
      <xdr:colOff>62865</xdr:colOff>
      <xdr:row>86</xdr:row>
      <xdr:rowOff>76200</xdr:rowOff>
    </xdr:to>
    <xdr:cxnSp macro="">
      <xdr:nvCxnSpPr>
        <xdr:cNvPr id="706" name="直線コネクタ 705">
          <a:extLst>
            <a:ext uri="{FF2B5EF4-FFF2-40B4-BE49-F238E27FC236}">
              <a16:creationId xmlns:a16="http://schemas.microsoft.com/office/drawing/2014/main" id="{94906028-31E9-4E44-9174-7505A3C93178}"/>
            </a:ext>
          </a:extLst>
        </xdr:cNvPr>
        <xdr:cNvCxnSpPr/>
      </xdr:nvCxnSpPr>
      <xdr:spPr>
        <a:xfrm flipV="1">
          <a:off x="19947255" y="1326959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707" name="【児童館】&#10;一人当たり面積最小値テキスト">
          <a:extLst>
            <a:ext uri="{FF2B5EF4-FFF2-40B4-BE49-F238E27FC236}">
              <a16:creationId xmlns:a16="http://schemas.microsoft.com/office/drawing/2014/main" id="{B92592B5-17E5-438F-B16E-91FCC0591327}"/>
            </a:ext>
          </a:extLst>
        </xdr:cNvPr>
        <xdr:cNvSpPr txBox="1"/>
      </xdr:nvSpPr>
      <xdr:spPr>
        <a:xfrm>
          <a:off x="19985990" y="1482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A6DFA49A-7203-4893-B60D-A143BBB5D097}"/>
            </a:ext>
          </a:extLst>
        </xdr:cNvPr>
        <xdr:cNvCxnSpPr/>
      </xdr:nvCxnSpPr>
      <xdr:spPr>
        <a:xfrm>
          <a:off x="19885660" y="14820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16510</xdr:rowOff>
    </xdr:from>
    <xdr:ext cx="469900" cy="259080"/>
    <xdr:sp macro="" textlink="">
      <xdr:nvSpPr>
        <xdr:cNvPr id="709" name="【児童館】&#10;一人当たり面積最大値テキスト">
          <a:extLst>
            <a:ext uri="{FF2B5EF4-FFF2-40B4-BE49-F238E27FC236}">
              <a16:creationId xmlns:a16="http://schemas.microsoft.com/office/drawing/2014/main" id="{271DA104-43C2-49A0-A4DF-D4AEDD77E1B4}"/>
            </a:ext>
          </a:extLst>
        </xdr:cNvPr>
        <xdr:cNvSpPr txBox="1"/>
      </xdr:nvSpPr>
      <xdr:spPr>
        <a:xfrm>
          <a:off x="19985990" y="1305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50F33F1F-98CC-4ED9-A56C-7D9BB051DDF1}"/>
            </a:ext>
          </a:extLst>
        </xdr:cNvPr>
        <xdr:cNvCxnSpPr/>
      </xdr:nvCxnSpPr>
      <xdr:spPr>
        <a:xfrm>
          <a:off x="19885660" y="132695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143510</xdr:rowOff>
    </xdr:from>
    <xdr:ext cx="469900" cy="257175"/>
    <xdr:sp macro="" textlink="">
      <xdr:nvSpPr>
        <xdr:cNvPr id="711" name="【児童館】&#10;一人当たり面積平均値テキスト">
          <a:extLst>
            <a:ext uri="{FF2B5EF4-FFF2-40B4-BE49-F238E27FC236}">
              <a16:creationId xmlns:a16="http://schemas.microsoft.com/office/drawing/2014/main" id="{999F7E45-0977-4721-BDE4-027DD50BBD37}"/>
            </a:ext>
          </a:extLst>
        </xdr:cNvPr>
        <xdr:cNvSpPr txBox="1"/>
      </xdr:nvSpPr>
      <xdr:spPr>
        <a:xfrm>
          <a:off x="19985990" y="142005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A37B8D26-BE4F-4CFF-944A-394147B97805}"/>
            </a:ext>
          </a:extLst>
        </xdr:cNvPr>
        <xdr:cNvSpPr/>
      </xdr:nvSpPr>
      <xdr:spPr>
        <a:xfrm>
          <a:off x="1990471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E1290245-F510-4FF1-AABD-6F58455D8009}"/>
            </a:ext>
          </a:extLst>
        </xdr:cNvPr>
        <xdr:cNvSpPr/>
      </xdr:nvSpPr>
      <xdr:spPr>
        <a:xfrm>
          <a:off x="19161760" y="143744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C39A5E3D-A5D7-4D5B-B094-F17F5CF8F3F9}"/>
            </a:ext>
          </a:extLst>
        </xdr:cNvPr>
        <xdr:cNvSpPr/>
      </xdr:nvSpPr>
      <xdr:spPr>
        <a:xfrm>
          <a:off x="18345150" y="143744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C7F7F68B-7F8E-444F-94A3-6726836300A1}"/>
            </a:ext>
          </a:extLst>
        </xdr:cNvPr>
        <xdr:cNvSpPr/>
      </xdr:nvSpPr>
      <xdr:spPr>
        <a:xfrm>
          <a:off x="17547590" y="1439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E62ADB73-E903-45CF-AE7F-B263571D9AE9}"/>
            </a:ext>
          </a:extLst>
        </xdr:cNvPr>
        <xdr:cNvSpPr/>
      </xdr:nvSpPr>
      <xdr:spPr>
        <a:xfrm>
          <a:off x="16761460" y="14401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B2501EE-0F3F-412A-A7FF-898C9C8A3631}"/>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C3051BA-9204-4731-B138-2A6C507B295A}"/>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211A18EF-77CA-427D-8D7A-8B7679F959F7}"/>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E4ACF606-D3A9-4E75-B011-548418BFE575}"/>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E0C0424C-6F3D-4F14-A8EE-521669151943}"/>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722" name="楕円 721">
          <a:extLst>
            <a:ext uri="{FF2B5EF4-FFF2-40B4-BE49-F238E27FC236}">
              <a16:creationId xmlns:a16="http://schemas.microsoft.com/office/drawing/2014/main" id="{021D987F-8633-4479-9B10-588B96C6B693}"/>
            </a:ext>
          </a:extLst>
        </xdr:cNvPr>
        <xdr:cNvSpPr/>
      </xdr:nvSpPr>
      <xdr:spPr>
        <a:xfrm>
          <a:off x="19904710" y="145707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143510</xdr:rowOff>
    </xdr:from>
    <xdr:ext cx="469900" cy="257175"/>
    <xdr:sp macro="" textlink="">
      <xdr:nvSpPr>
        <xdr:cNvPr id="723" name="【児童館】&#10;一人当たり面積該当値テキスト">
          <a:extLst>
            <a:ext uri="{FF2B5EF4-FFF2-40B4-BE49-F238E27FC236}">
              <a16:creationId xmlns:a16="http://schemas.microsoft.com/office/drawing/2014/main" id="{60B898C8-6D8D-4A09-BB70-92C6392CB605}"/>
            </a:ext>
          </a:extLst>
        </xdr:cNvPr>
        <xdr:cNvSpPr txBox="1"/>
      </xdr:nvSpPr>
      <xdr:spPr>
        <a:xfrm>
          <a:off x="19985990" y="145434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724" name="楕円 723">
          <a:extLst>
            <a:ext uri="{FF2B5EF4-FFF2-40B4-BE49-F238E27FC236}">
              <a16:creationId xmlns:a16="http://schemas.microsoft.com/office/drawing/2014/main" id="{D3CF1C42-E634-4CB7-821E-03BBE6A01CAB}"/>
            </a:ext>
          </a:extLst>
        </xdr:cNvPr>
        <xdr:cNvSpPr/>
      </xdr:nvSpPr>
      <xdr:spPr>
        <a:xfrm>
          <a:off x="19161760" y="145707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725" name="直線コネクタ 724">
          <a:extLst>
            <a:ext uri="{FF2B5EF4-FFF2-40B4-BE49-F238E27FC236}">
              <a16:creationId xmlns:a16="http://schemas.microsoft.com/office/drawing/2014/main" id="{52B4FAE4-B4CA-4B91-9748-F51C2D621F78}"/>
            </a:ext>
          </a:extLst>
        </xdr:cNvPr>
        <xdr:cNvCxnSpPr/>
      </xdr:nvCxnSpPr>
      <xdr:spPr>
        <a:xfrm>
          <a:off x="19204940" y="1461960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726" name="楕円 725">
          <a:extLst>
            <a:ext uri="{FF2B5EF4-FFF2-40B4-BE49-F238E27FC236}">
              <a16:creationId xmlns:a16="http://schemas.microsoft.com/office/drawing/2014/main" id="{AA0CAFFD-0529-4A13-A76E-4F6445F64D8B}"/>
            </a:ext>
          </a:extLst>
        </xdr:cNvPr>
        <xdr:cNvSpPr/>
      </xdr:nvSpPr>
      <xdr:spPr>
        <a:xfrm>
          <a:off x="18345150" y="145707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727" name="直線コネクタ 726">
          <a:extLst>
            <a:ext uri="{FF2B5EF4-FFF2-40B4-BE49-F238E27FC236}">
              <a16:creationId xmlns:a16="http://schemas.microsoft.com/office/drawing/2014/main" id="{D75D5380-8E3F-4E48-9902-003427711FA8}"/>
            </a:ext>
          </a:extLst>
        </xdr:cNvPr>
        <xdr:cNvCxnSpPr/>
      </xdr:nvCxnSpPr>
      <xdr:spPr>
        <a:xfrm>
          <a:off x="18399760" y="146196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728" name="楕円 727">
          <a:extLst>
            <a:ext uri="{FF2B5EF4-FFF2-40B4-BE49-F238E27FC236}">
              <a16:creationId xmlns:a16="http://schemas.microsoft.com/office/drawing/2014/main" id="{BD723485-52B0-440F-A891-74DA1269B32B}"/>
            </a:ext>
          </a:extLst>
        </xdr:cNvPr>
        <xdr:cNvSpPr/>
      </xdr:nvSpPr>
      <xdr:spPr>
        <a:xfrm>
          <a:off x="17547590" y="145707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44450</xdr:rowOff>
    </xdr:to>
    <xdr:cxnSp macro="">
      <xdr:nvCxnSpPr>
        <xdr:cNvPr id="729" name="直線コネクタ 728">
          <a:extLst>
            <a:ext uri="{FF2B5EF4-FFF2-40B4-BE49-F238E27FC236}">
              <a16:creationId xmlns:a16="http://schemas.microsoft.com/office/drawing/2014/main" id="{788490BD-80B9-4577-B85D-191C45792D2B}"/>
            </a:ext>
          </a:extLst>
        </xdr:cNvPr>
        <xdr:cNvCxnSpPr/>
      </xdr:nvCxnSpPr>
      <xdr:spPr>
        <a:xfrm>
          <a:off x="17602200" y="1461960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165100</xdr:rowOff>
    </xdr:from>
    <xdr:to>
      <xdr:col>98</xdr:col>
      <xdr:colOff>38100</xdr:colOff>
      <xdr:row>85</xdr:row>
      <xdr:rowOff>95250</xdr:rowOff>
    </xdr:to>
    <xdr:sp macro="" textlink="">
      <xdr:nvSpPr>
        <xdr:cNvPr id="730" name="楕円 729">
          <a:extLst>
            <a:ext uri="{FF2B5EF4-FFF2-40B4-BE49-F238E27FC236}">
              <a16:creationId xmlns:a16="http://schemas.microsoft.com/office/drawing/2014/main" id="{6C078394-314B-4921-A46D-4DAFCF4B5E3A}"/>
            </a:ext>
          </a:extLst>
        </xdr:cNvPr>
        <xdr:cNvSpPr/>
      </xdr:nvSpPr>
      <xdr:spPr>
        <a:xfrm>
          <a:off x="16761460" y="145707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44450</xdr:rowOff>
    </xdr:from>
    <xdr:to>
      <xdr:col>102</xdr:col>
      <xdr:colOff>114300</xdr:colOff>
      <xdr:row>85</xdr:row>
      <xdr:rowOff>44450</xdr:rowOff>
    </xdr:to>
    <xdr:cxnSp macro="">
      <xdr:nvCxnSpPr>
        <xdr:cNvPr id="731" name="直線コネクタ 730">
          <a:extLst>
            <a:ext uri="{FF2B5EF4-FFF2-40B4-BE49-F238E27FC236}">
              <a16:creationId xmlns:a16="http://schemas.microsoft.com/office/drawing/2014/main" id="{39E5FC43-BA4E-408C-B50C-C68512D2CDB5}"/>
            </a:ext>
          </a:extLst>
        </xdr:cNvPr>
        <xdr:cNvCxnSpPr/>
      </xdr:nvCxnSpPr>
      <xdr:spPr>
        <a:xfrm>
          <a:off x="16804640" y="1461960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92710</xdr:rowOff>
    </xdr:from>
    <xdr:ext cx="469900" cy="259080"/>
    <xdr:sp macro="" textlink="">
      <xdr:nvSpPr>
        <xdr:cNvPr id="732" name="n_1aveValue【児童館】&#10;一人当たり面積">
          <a:extLst>
            <a:ext uri="{FF2B5EF4-FFF2-40B4-BE49-F238E27FC236}">
              <a16:creationId xmlns:a16="http://schemas.microsoft.com/office/drawing/2014/main" id="{581EA793-2C94-48E8-A0B4-C50351EDA1C2}"/>
            </a:ext>
          </a:extLst>
        </xdr:cNvPr>
        <xdr:cNvSpPr txBox="1"/>
      </xdr:nvSpPr>
      <xdr:spPr>
        <a:xfrm>
          <a:off x="18982055"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92710</xdr:rowOff>
    </xdr:from>
    <xdr:ext cx="467995" cy="259080"/>
    <xdr:sp macro="" textlink="">
      <xdr:nvSpPr>
        <xdr:cNvPr id="733" name="n_2aveValue【児童館】&#10;一人当たり面積">
          <a:extLst>
            <a:ext uri="{FF2B5EF4-FFF2-40B4-BE49-F238E27FC236}">
              <a16:creationId xmlns:a16="http://schemas.microsoft.com/office/drawing/2014/main" id="{E7F932EE-340C-48CF-9573-6634E939D83B}"/>
            </a:ext>
          </a:extLst>
        </xdr:cNvPr>
        <xdr:cNvSpPr txBox="1"/>
      </xdr:nvSpPr>
      <xdr:spPr>
        <a:xfrm>
          <a:off x="18181955" y="14155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105410</xdr:rowOff>
    </xdr:from>
    <xdr:ext cx="467995" cy="259080"/>
    <xdr:sp macro="" textlink="">
      <xdr:nvSpPr>
        <xdr:cNvPr id="734" name="n_3aveValue【児童館】&#10;一人当たり面積">
          <a:extLst>
            <a:ext uri="{FF2B5EF4-FFF2-40B4-BE49-F238E27FC236}">
              <a16:creationId xmlns:a16="http://schemas.microsoft.com/office/drawing/2014/main" id="{ACD10FE2-9F5B-4D5C-8953-B4C602CFCDF2}"/>
            </a:ext>
          </a:extLst>
        </xdr:cNvPr>
        <xdr:cNvSpPr txBox="1"/>
      </xdr:nvSpPr>
      <xdr:spPr>
        <a:xfrm>
          <a:off x="17384395" y="141624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118110</xdr:rowOff>
    </xdr:from>
    <xdr:ext cx="467995" cy="259080"/>
    <xdr:sp macro="" textlink="">
      <xdr:nvSpPr>
        <xdr:cNvPr id="735" name="n_4aveValue【児童館】&#10;一人当たり面積">
          <a:extLst>
            <a:ext uri="{FF2B5EF4-FFF2-40B4-BE49-F238E27FC236}">
              <a16:creationId xmlns:a16="http://schemas.microsoft.com/office/drawing/2014/main" id="{ACEA9D60-8028-4F55-BE7A-136260E939DE}"/>
            </a:ext>
          </a:extLst>
        </xdr:cNvPr>
        <xdr:cNvSpPr txBox="1"/>
      </xdr:nvSpPr>
      <xdr:spPr>
        <a:xfrm>
          <a:off x="16588740" y="14178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86360</xdr:rowOff>
    </xdr:from>
    <xdr:ext cx="469900" cy="257175"/>
    <xdr:sp macro="" textlink="">
      <xdr:nvSpPr>
        <xdr:cNvPr id="736" name="n_1mainValue【児童館】&#10;一人当たり面積">
          <a:extLst>
            <a:ext uri="{FF2B5EF4-FFF2-40B4-BE49-F238E27FC236}">
              <a16:creationId xmlns:a16="http://schemas.microsoft.com/office/drawing/2014/main" id="{93565E6F-74B2-4A61-8C65-D1FE94A6F9FA}"/>
            </a:ext>
          </a:extLst>
        </xdr:cNvPr>
        <xdr:cNvSpPr txBox="1"/>
      </xdr:nvSpPr>
      <xdr:spPr>
        <a:xfrm>
          <a:off x="18982055" y="14661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86360</xdr:rowOff>
    </xdr:from>
    <xdr:ext cx="467995" cy="257175"/>
    <xdr:sp macro="" textlink="">
      <xdr:nvSpPr>
        <xdr:cNvPr id="737" name="n_2mainValue【児童館】&#10;一人当たり面積">
          <a:extLst>
            <a:ext uri="{FF2B5EF4-FFF2-40B4-BE49-F238E27FC236}">
              <a16:creationId xmlns:a16="http://schemas.microsoft.com/office/drawing/2014/main" id="{9BEB9712-695E-40F4-B34C-69BD7F7E4A08}"/>
            </a:ext>
          </a:extLst>
        </xdr:cNvPr>
        <xdr:cNvSpPr txBox="1"/>
      </xdr:nvSpPr>
      <xdr:spPr>
        <a:xfrm>
          <a:off x="18181955" y="14661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86360</xdr:rowOff>
    </xdr:from>
    <xdr:ext cx="467995" cy="257175"/>
    <xdr:sp macro="" textlink="">
      <xdr:nvSpPr>
        <xdr:cNvPr id="738" name="n_3mainValue【児童館】&#10;一人当たり面積">
          <a:extLst>
            <a:ext uri="{FF2B5EF4-FFF2-40B4-BE49-F238E27FC236}">
              <a16:creationId xmlns:a16="http://schemas.microsoft.com/office/drawing/2014/main" id="{4DB7F4F0-2D9C-4805-A0B0-14429D39CE74}"/>
            </a:ext>
          </a:extLst>
        </xdr:cNvPr>
        <xdr:cNvSpPr txBox="1"/>
      </xdr:nvSpPr>
      <xdr:spPr>
        <a:xfrm>
          <a:off x="17384395" y="14661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86360</xdr:rowOff>
    </xdr:from>
    <xdr:ext cx="467995" cy="257175"/>
    <xdr:sp macro="" textlink="">
      <xdr:nvSpPr>
        <xdr:cNvPr id="739" name="n_4mainValue【児童館】&#10;一人当たり面積">
          <a:extLst>
            <a:ext uri="{FF2B5EF4-FFF2-40B4-BE49-F238E27FC236}">
              <a16:creationId xmlns:a16="http://schemas.microsoft.com/office/drawing/2014/main" id="{1D830A09-20E0-43DF-985A-C4D25B6D6602}"/>
            </a:ext>
          </a:extLst>
        </xdr:cNvPr>
        <xdr:cNvSpPr txBox="1"/>
      </xdr:nvSpPr>
      <xdr:spPr>
        <a:xfrm>
          <a:off x="16588740" y="14661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B7EC8E68-C1FD-40DF-9000-19927A33574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FA240BAA-9FFB-4B14-9E4E-3B9D75E1ED9F}"/>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28A2841-1F55-45B0-B4CC-B5C2E06FD735}"/>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5F87073D-BD14-48E5-AAEA-A2139A3B1C84}"/>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5FBAFE3-A711-4C5B-BC96-C4466EE10900}"/>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6F544FE1-7BBB-4404-8BE2-476773DDA6F5}"/>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D11D061-2BE8-4A99-AD9B-B4BB029C570B}"/>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8A0385F3-B02D-485C-ACE9-EB6DDDB41929}"/>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74950BC9-6374-49C6-A3AF-A62DF0D3062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42D5FDF0-4137-425A-AAF0-757B2D4D6B62}"/>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EE306135-6109-4C58-9D29-3881C34BD1F0}"/>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FE4438E6-E512-44A7-A396-A30C6CDFD083}"/>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CA1ECEEC-A39F-4268-9990-939172C8399A}"/>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28909705-2077-49AF-AFF0-3C6A4A8BBEEA}"/>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2E5FD162-91A8-49B8-A211-017DF47DD197}"/>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65D3B323-893E-4219-9FAB-CD01DD93D4BD}"/>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74C41235-EE46-4370-81D6-E6919A5B0C8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249B42DD-A446-4939-9DCC-24AEDF2A06AB}"/>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326A005-5A8A-4FED-AC37-4CC219BB95C4}"/>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道路や学校施設の有形固定資産減価償却率は、類似団体平均値と比較すると下回っている。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道路については、平成初期に急速に進められた道路整備が全体の保有道路の約３割を占めていることから、また学校施設については、平成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年度に建替えを実施していることから、類似団体平均値と比較し有形固定資産減価償却率は低くなっている。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しかしながら、保育施設や児童館については、類似団体平均値を上回っており、既存設備の更新や維持補修費等が例年発生していることから、計画的な長寿命化対策に取り組んでいるところである。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ABB963-9A59-4984-A894-C9CBD3B7E232}"/>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4024D6-6D22-4334-8766-B0B3023882E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6955A1-93F3-484F-8AD0-90A6E4D3C16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4120A4-F574-496A-B369-CD7992DBC7F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11CBA0-3F41-48FC-9179-57D91C8054A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A05364-20C7-4252-AD7F-090FDB5C55B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E7B813-7FDA-47F7-AA66-7A0A926A5A7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2E52C9-131E-40EB-880B-5D171D010375}"/>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92CD7C-3A07-4F02-81C7-57E3B880ADB2}"/>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38C958-BEB0-471B-AB7B-B73A8B6B6C78}"/>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CCECCF-E266-4B69-B4B3-D962E049C380}"/>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69D489-B1AE-4390-B6FF-94777C75FA00}"/>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726023-923B-4F45-83EA-BF5462AC712E}"/>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1DEF0C-C3AD-41BE-A27C-26CCC189B20C}"/>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94E7F1-AC1F-4D49-8C9A-75E51514CE3F}"/>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935C014-BFE1-4C4E-9D4B-D1F192F5F2DA}"/>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2C41A9-7BED-4209-92C1-95D1A213DA6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E8A650-2D3C-4511-95EE-9A384483BBA2}"/>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1F6CC9-1B1D-45CD-BE2D-04D34BF6BC7F}"/>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46C61C-ED60-4519-A994-8B59CCD6B167}"/>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0BAA1E-0EAA-4121-8426-1515CA2B3B99}"/>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A50F9E-0BAB-4CED-A45E-6D7901FCA14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92BF4B-F94E-43F1-B28F-7027B01129D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2D64DD-3DCB-459A-ACE3-5917BB5C0AE7}"/>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777EB3-5DE1-4765-BB39-FF33A0B7F170}"/>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6DAA1B-3402-4049-9601-BE50DB438C9E}"/>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DBBDE5-358E-4A7A-B6CB-AB5906C4C360}"/>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1EB8B8D9-5570-4C9F-A1C3-45AA17A70F9C}"/>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AF34DE0B-ED8E-43B0-980C-24E7DFABBA1B}"/>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765273B-3B0D-4AB1-8F6C-5B1E34CBEE56}"/>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29C8A490-7EFD-4652-ACDE-FAF03D0E685B}"/>
            </a:ext>
          </a:extLst>
        </xdr:cNvPr>
        <xdr:cNvSpPr txBox="1"/>
      </xdr:nvSpPr>
      <xdr:spPr>
        <a:xfrm>
          <a:off x="645160" y="374459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B509DA-9680-41AF-BD1F-9BF1893F72D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0079ED-255A-4E7B-ADE5-5D7F66CDDA49}"/>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A47B1D-469F-4C26-80F1-09DFDD3AA675}"/>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0A6CD2-CA29-479F-BC38-4B3EFFB729F6}"/>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2EE373-7470-4982-B06E-B40E45B19A54}"/>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F9CF05-218F-454A-8B24-4DF3EFB14800}"/>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79D587-57AD-4A14-B710-F2ED72ECF510}"/>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8C9969-4439-43AB-9939-78D6CF2C3695}"/>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0FF4C23A-782A-42C5-985E-C4D6EEFC77A4}"/>
            </a:ext>
          </a:extLst>
        </xdr:cNvPr>
        <xdr:cNvSpPr txBox="1"/>
      </xdr:nvSpPr>
      <xdr:spPr>
        <a:xfrm>
          <a:off x="66675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597694-DE9C-433E-A545-CFF2D1428267}"/>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BE95F4BC-34A4-4123-8E8F-836D1E72F3C1}"/>
            </a:ext>
          </a:extLst>
        </xdr:cNvPr>
        <xdr:cNvSpPr txBox="1"/>
      </xdr:nvSpPr>
      <xdr:spPr>
        <a:xfrm>
          <a:off x="273685" y="7475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2B81CCE8-E58B-47BD-978D-D2A7CA46F525}"/>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a:extLst>
            <a:ext uri="{FF2B5EF4-FFF2-40B4-BE49-F238E27FC236}">
              <a16:creationId xmlns:a16="http://schemas.microsoft.com/office/drawing/2014/main" id="{70BD8162-AB00-43E7-AC48-5C4786A7A112}"/>
            </a:ext>
          </a:extLst>
        </xdr:cNvPr>
        <xdr:cNvSpPr txBox="1"/>
      </xdr:nvSpPr>
      <xdr:spPr>
        <a:xfrm>
          <a:off x="273685" y="71532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2E06E564-0DA0-4222-AE1B-46BF0506AE9E}"/>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BDDF32C7-DFFA-423F-8709-45DC30EF2A40}"/>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6DBDC987-ADB6-4EFE-9DA0-07118DC6563D}"/>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a:extLst>
            <a:ext uri="{FF2B5EF4-FFF2-40B4-BE49-F238E27FC236}">
              <a16:creationId xmlns:a16="http://schemas.microsoft.com/office/drawing/2014/main" id="{3CC605B6-CBA0-4BA9-9C7C-C9FBC66C85EA}"/>
            </a:ext>
          </a:extLst>
        </xdr:cNvPr>
        <xdr:cNvSpPr txBox="1"/>
      </xdr:nvSpPr>
      <xdr:spPr>
        <a:xfrm>
          <a:off x="34353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9B9CE04B-35B3-4AAC-AF79-6072A5603FAC}"/>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BA058243-4E62-469A-9C54-6FC42C71C80D}"/>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791A92E6-723E-493B-9B4A-E2542B788FE1}"/>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B65739D7-AC25-4643-B883-6BA618A0AE7E}"/>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64002B30-FF32-4833-B2F8-4DB17F3C87F6}"/>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a:extLst>
            <a:ext uri="{FF2B5EF4-FFF2-40B4-BE49-F238E27FC236}">
              <a16:creationId xmlns:a16="http://schemas.microsoft.com/office/drawing/2014/main" id="{21EA557A-04BC-4CD2-A1B1-1822668FB3C3}"/>
            </a:ext>
          </a:extLst>
        </xdr:cNvPr>
        <xdr:cNvSpPr txBox="1"/>
      </xdr:nvSpPr>
      <xdr:spPr>
        <a:xfrm>
          <a:off x="386715" y="551624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09B1B21-3606-43AA-A73E-82281BC8B748}"/>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351FFD4-E0D2-49EE-8103-F9D3631A82C5}"/>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84455</xdr:rowOff>
    </xdr:to>
    <xdr:cxnSp macro="">
      <xdr:nvCxnSpPr>
        <xdr:cNvPr id="58" name="直線コネクタ 57">
          <a:extLst>
            <a:ext uri="{FF2B5EF4-FFF2-40B4-BE49-F238E27FC236}">
              <a16:creationId xmlns:a16="http://schemas.microsoft.com/office/drawing/2014/main" id="{EBE7509E-E3DF-4351-A08C-1622065C7C6E}"/>
            </a:ext>
          </a:extLst>
        </xdr:cNvPr>
        <xdr:cNvCxnSpPr/>
      </xdr:nvCxnSpPr>
      <xdr:spPr>
        <a:xfrm flipV="1">
          <a:off x="4173855" y="5660390"/>
          <a:ext cx="0" cy="1626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88265</xdr:rowOff>
    </xdr:from>
    <xdr:ext cx="405130" cy="257175"/>
    <xdr:sp macro="" textlink="">
      <xdr:nvSpPr>
        <xdr:cNvPr id="59" name="【図書館】&#10;有形固定資産減価償却率最小値テキスト">
          <a:extLst>
            <a:ext uri="{FF2B5EF4-FFF2-40B4-BE49-F238E27FC236}">
              <a16:creationId xmlns:a16="http://schemas.microsoft.com/office/drawing/2014/main" id="{C1D434E8-C675-4AC8-A761-70CEB067ADC5}"/>
            </a:ext>
          </a:extLst>
        </xdr:cNvPr>
        <xdr:cNvSpPr txBox="1"/>
      </xdr:nvSpPr>
      <xdr:spPr>
        <a:xfrm>
          <a:off x="4212590" y="72929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84455</xdr:rowOff>
    </xdr:from>
    <xdr:to>
      <xdr:col>24</xdr:col>
      <xdr:colOff>152400</xdr:colOff>
      <xdr:row>42</xdr:row>
      <xdr:rowOff>84455</xdr:rowOff>
    </xdr:to>
    <xdr:cxnSp macro="">
      <xdr:nvCxnSpPr>
        <xdr:cNvPr id="60" name="直線コネクタ 59">
          <a:extLst>
            <a:ext uri="{FF2B5EF4-FFF2-40B4-BE49-F238E27FC236}">
              <a16:creationId xmlns:a16="http://schemas.microsoft.com/office/drawing/2014/main" id="{3D679F31-F311-46FE-A13C-E799D13ECC0C}"/>
            </a:ext>
          </a:extLst>
        </xdr:cNvPr>
        <xdr:cNvCxnSpPr/>
      </xdr:nvCxnSpPr>
      <xdr:spPr>
        <a:xfrm>
          <a:off x="4112260" y="72872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175"/>
    <xdr:sp macro="" textlink="">
      <xdr:nvSpPr>
        <xdr:cNvPr id="61" name="【図書館】&#10;有形固定資産減価償却率最大値テキスト">
          <a:extLst>
            <a:ext uri="{FF2B5EF4-FFF2-40B4-BE49-F238E27FC236}">
              <a16:creationId xmlns:a16="http://schemas.microsoft.com/office/drawing/2014/main" id="{9788C45A-0B32-42BC-969D-E1D4D54B8837}"/>
            </a:ext>
          </a:extLst>
        </xdr:cNvPr>
        <xdr:cNvSpPr txBox="1"/>
      </xdr:nvSpPr>
      <xdr:spPr>
        <a:xfrm>
          <a:off x="4212590" y="543750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67FA0251-21E9-4CB8-9FC1-D3545A77F865}"/>
            </a:ext>
          </a:extLst>
        </xdr:cNvPr>
        <xdr:cNvCxnSpPr/>
      </xdr:nvCxnSpPr>
      <xdr:spPr>
        <a:xfrm>
          <a:off x="4112260" y="56603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103505</xdr:rowOff>
    </xdr:from>
    <xdr:ext cx="405130" cy="259080"/>
    <xdr:sp macro="" textlink="">
      <xdr:nvSpPr>
        <xdr:cNvPr id="63" name="【図書館】&#10;有形固定資産減価償却率平均値テキスト">
          <a:extLst>
            <a:ext uri="{FF2B5EF4-FFF2-40B4-BE49-F238E27FC236}">
              <a16:creationId xmlns:a16="http://schemas.microsoft.com/office/drawing/2014/main" id="{FB4D8658-E1CF-4E7C-B573-9AC4041234E9}"/>
            </a:ext>
          </a:extLst>
        </xdr:cNvPr>
        <xdr:cNvSpPr txBox="1"/>
      </xdr:nvSpPr>
      <xdr:spPr>
        <a:xfrm>
          <a:off x="4212590" y="6273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64" name="フローチャート: 判断 63">
          <a:extLst>
            <a:ext uri="{FF2B5EF4-FFF2-40B4-BE49-F238E27FC236}">
              <a16:creationId xmlns:a16="http://schemas.microsoft.com/office/drawing/2014/main" id="{5A213E55-DD86-45AE-B2AF-DFCF8E383DAA}"/>
            </a:ext>
          </a:extLst>
        </xdr:cNvPr>
        <xdr:cNvSpPr/>
      </xdr:nvSpPr>
      <xdr:spPr>
        <a:xfrm>
          <a:off x="4131310" y="6426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41910</xdr:rowOff>
    </xdr:from>
    <xdr:to>
      <xdr:col>20</xdr:col>
      <xdr:colOff>38100</xdr:colOff>
      <xdr:row>37</xdr:row>
      <xdr:rowOff>143510</xdr:rowOff>
    </xdr:to>
    <xdr:sp macro="" textlink="">
      <xdr:nvSpPr>
        <xdr:cNvPr id="65" name="フローチャート: 判断 64">
          <a:extLst>
            <a:ext uri="{FF2B5EF4-FFF2-40B4-BE49-F238E27FC236}">
              <a16:creationId xmlns:a16="http://schemas.microsoft.com/office/drawing/2014/main" id="{CD2C5638-B180-4C35-974A-D232DC41A3BD}"/>
            </a:ext>
          </a:extLst>
        </xdr:cNvPr>
        <xdr:cNvSpPr/>
      </xdr:nvSpPr>
      <xdr:spPr>
        <a:xfrm>
          <a:off x="3388360" y="638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66" name="フローチャート: 判断 65">
          <a:extLst>
            <a:ext uri="{FF2B5EF4-FFF2-40B4-BE49-F238E27FC236}">
              <a16:creationId xmlns:a16="http://schemas.microsoft.com/office/drawing/2014/main" id="{BC99EB66-0280-4230-A50D-1D7CCF985228}"/>
            </a:ext>
          </a:extLst>
        </xdr:cNvPr>
        <xdr:cNvSpPr/>
      </xdr:nvSpPr>
      <xdr:spPr>
        <a:xfrm>
          <a:off x="2571750" y="63633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8890</xdr:rowOff>
    </xdr:from>
    <xdr:to>
      <xdr:col>10</xdr:col>
      <xdr:colOff>165100</xdr:colOff>
      <xdr:row>37</xdr:row>
      <xdr:rowOff>110490</xdr:rowOff>
    </xdr:to>
    <xdr:sp macro="" textlink="">
      <xdr:nvSpPr>
        <xdr:cNvPr id="67" name="フローチャート: 判断 66">
          <a:extLst>
            <a:ext uri="{FF2B5EF4-FFF2-40B4-BE49-F238E27FC236}">
              <a16:creationId xmlns:a16="http://schemas.microsoft.com/office/drawing/2014/main" id="{D559503E-98E8-44DF-8AA1-B649416FB0DF}"/>
            </a:ext>
          </a:extLst>
        </xdr:cNvPr>
        <xdr:cNvSpPr/>
      </xdr:nvSpPr>
      <xdr:spPr>
        <a:xfrm>
          <a:off x="1774190" y="63544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3AF4963D-B143-4FD2-9CD6-CFE1518D6A42}"/>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E8DBAE01-89D5-4962-82E6-81E3FFF2E47E}"/>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87203D73-6AAC-4062-9857-D2C7A61E86D8}"/>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C3DC38F3-1CA0-4032-AA0A-869D8857CA2C}"/>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425D08CA-61EB-4A61-B427-506F84D93094}"/>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499D77AD-CEF9-4F02-8138-287E8F753168}"/>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56515</xdr:rowOff>
    </xdr:from>
    <xdr:to>
      <xdr:col>24</xdr:col>
      <xdr:colOff>114300</xdr:colOff>
      <xdr:row>38</xdr:row>
      <xdr:rowOff>158115</xdr:rowOff>
    </xdr:to>
    <xdr:sp macro="" textlink="">
      <xdr:nvSpPr>
        <xdr:cNvPr id="74" name="楕円 73">
          <a:extLst>
            <a:ext uri="{FF2B5EF4-FFF2-40B4-BE49-F238E27FC236}">
              <a16:creationId xmlns:a16="http://schemas.microsoft.com/office/drawing/2014/main" id="{882DCDBB-796C-470E-8D18-17596D69AE55}"/>
            </a:ext>
          </a:extLst>
        </xdr:cNvPr>
        <xdr:cNvSpPr/>
      </xdr:nvSpPr>
      <xdr:spPr>
        <a:xfrm>
          <a:off x="4131310" y="657542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34925</xdr:rowOff>
    </xdr:from>
    <xdr:ext cx="405130" cy="259080"/>
    <xdr:sp macro="" textlink="">
      <xdr:nvSpPr>
        <xdr:cNvPr id="75" name="【図書館】&#10;有形固定資産減価償却率該当値テキスト">
          <a:extLst>
            <a:ext uri="{FF2B5EF4-FFF2-40B4-BE49-F238E27FC236}">
              <a16:creationId xmlns:a16="http://schemas.microsoft.com/office/drawing/2014/main" id="{EAE19027-A0B3-43EB-BEAE-55AFB0910EB6}"/>
            </a:ext>
          </a:extLst>
        </xdr:cNvPr>
        <xdr:cNvSpPr txBox="1"/>
      </xdr:nvSpPr>
      <xdr:spPr>
        <a:xfrm>
          <a:off x="4212590" y="655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6" name="楕円 75">
          <a:extLst>
            <a:ext uri="{FF2B5EF4-FFF2-40B4-BE49-F238E27FC236}">
              <a16:creationId xmlns:a16="http://schemas.microsoft.com/office/drawing/2014/main" id="{F276FB20-9E8F-45D2-B045-798DD834DAD4}"/>
            </a:ext>
          </a:extLst>
        </xdr:cNvPr>
        <xdr:cNvSpPr/>
      </xdr:nvSpPr>
      <xdr:spPr>
        <a:xfrm>
          <a:off x="3388360" y="655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86360</xdr:rowOff>
    </xdr:from>
    <xdr:to>
      <xdr:col>24</xdr:col>
      <xdr:colOff>63500</xdr:colOff>
      <xdr:row>38</xdr:row>
      <xdr:rowOff>107315</xdr:rowOff>
    </xdr:to>
    <xdr:cxnSp macro="">
      <xdr:nvCxnSpPr>
        <xdr:cNvPr id="77" name="直線コネクタ 76">
          <a:extLst>
            <a:ext uri="{FF2B5EF4-FFF2-40B4-BE49-F238E27FC236}">
              <a16:creationId xmlns:a16="http://schemas.microsoft.com/office/drawing/2014/main" id="{F6C6D426-7DD7-4B4C-80D4-A9D5D5C6DD86}"/>
            </a:ext>
          </a:extLst>
        </xdr:cNvPr>
        <xdr:cNvCxnSpPr/>
      </xdr:nvCxnSpPr>
      <xdr:spPr>
        <a:xfrm>
          <a:off x="3431540" y="6603365"/>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7620</xdr:rowOff>
    </xdr:from>
    <xdr:to>
      <xdr:col>15</xdr:col>
      <xdr:colOff>101600</xdr:colOff>
      <xdr:row>38</xdr:row>
      <xdr:rowOff>109220</xdr:rowOff>
    </xdr:to>
    <xdr:sp macro="" textlink="">
      <xdr:nvSpPr>
        <xdr:cNvPr id="78" name="楕円 77">
          <a:extLst>
            <a:ext uri="{FF2B5EF4-FFF2-40B4-BE49-F238E27FC236}">
              <a16:creationId xmlns:a16="http://schemas.microsoft.com/office/drawing/2014/main" id="{DBC4511E-4C2E-4BB2-96BB-4CF44A676E52}"/>
            </a:ext>
          </a:extLst>
        </xdr:cNvPr>
        <xdr:cNvSpPr/>
      </xdr:nvSpPr>
      <xdr:spPr>
        <a:xfrm>
          <a:off x="2571750" y="65246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58420</xdr:rowOff>
    </xdr:from>
    <xdr:to>
      <xdr:col>19</xdr:col>
      <xdr:colOff>177800</xdr:colOff>
      <xdr:row>38</xdr:row>
      <xdr:rowOff>86360</xdr:rowOff>
    </xdr:to>
    <xdr:cxnSp macro="">
      <xdr:nvCxnSpPr>
        <xdr:cNvPr id="79" name="直線コネクタ 78">
          <a:extLst>
            <a:ext uri="{FF2B5EF4-FFF2-40B4-BE49-F238E27FC236}">
              <a16:creationId xmlns:a16="http://schemas.microsoft.com/office/drawing/2014/main" id="{29ED968B-B6E2-446C-B6C5-54DC06434FB9}"/>
            </a:ext>
          </a:extLst>
        </xdr:cNvPr>
        <xdr:cNvCxnSpPr/>
      </xdr:nvCxnSpPr>
      <xdr:spPr>
        <a:xfrm>
          <a:off x="2626360" y="6569710"/>
          <a:ext cx="8051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80" name="楕円 79">
          <a:extLst>
            <a:ext uri="{FF2B5EF4-FFF2-40B4-BE49-F238E27FC236}">
              <a16:creationId xmlns:a16="http://schemas.microsoft.com/office/drawing/2014/main" id="{9CB43527-90CF-4472-BD18-697D24CE463A}"/>
            </a:ext>
          </a:extLst>
        </xdr:cNvPr>
        <xdr:cNvSpPr/>
      </xdr:nvSpPr>
      <xdr:spPr>
        <a:xfrm>
          <a:off x="1774190" y="64928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29210</xdr:rowOff>
    </xdr:from>
    <xdr:to>
      <xdr:col>15</xdr:col>
      <xdr:colOff>50800</xdr:colOff>
      <xdr:row>38</xdr:row>
      <xdr:rowOff>58420</xdr:rowOff>
    </xdr:to>
    <xdr:cxnSp macro="">
      <xdr:nvCxnSpPr>
        <xdr:cNvPr id="81" name="直線コネクタ 80">
          <a:extLst>
            <a:ext uri="{FF2B5EF4-FFF2-40B4-BE49-F238E27FC236}">
              <a16:creationId xmlns:a16="http://schemas.microsoft.com/office/drawing/2014/main" id="{F9794641-C38C-4503-8833-5A6AA61B4771}"/>
            </a:ext>
          </a:extLst>
        </xdr:cNvPr>
        <xdr:cNvCxnSpPr/>
      </xdr:nvCxnSpPr>
      <xdr:spPr>
        <a:xfrm>
          <a:off x="1828800" y="6542405"/>
          <a:ext cx="7975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121920</xdr:rowOff>
    </xdr:from>
    <xdr:to>
      <xdr:col>6</xdr:col>
      <xdr:colOff>38100</xdr:colOff>
      <xdr:row>38</xdr:row>
      <xdr:rowOff>52070</xdr:rowOff>
    </xdr:to>
    <xdr:sp macro="" textlink="">
      <xdr:nvSpPr>
        <xdr:cNvPr id="82" name="楕円 81">
          <a:extLst>
            <a:ext uri="{FF2B5EF4-FFF2-40B4-BE49-F238E27FC236}">
              <a16:creationId xmlns:a16="http://schemas.microsoft.com/office/drawing/2014/main" id="{69AAB0A4-32FD-404F-9681-B843C6C8430A}"/>
            </a:ext>
          </a:extLst>
        </xdr:cNvPr>
        <xdr:cNvSpPr/>
      </xdr:nvSpPr>
      <xdr:spPr>
        <a:xfrm>
          <a:off x="988060" y="64674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1270</xdr:rowOff>
    </xdr:from>
    <xdr:to>
      <xdr:col>10</xdr:col>
      <xdr:colOff>114300</xdr:colOff>
      <xdr:row>38</xdr:row>
      <xdr:rowOff>29210</xdr:rowOff>
    </xdr:to>
    <xdr:cxnSp macro="">
      <xdr:nvCxnSpPr>
        <xdr:cNvPr id="83" name="直線コネクタ 82">
          <a:extLst>
            <a:ext uri="{FF2B5EF4-FFF2-40B4-BE49-F238E27FC236}">
              <a16:creationId xmlns:a16="http://schemas.microsoft.com/office/drawing/2014/main" id="{326C27D7-6640-434B-ADD6-487A42F53841}"/>
            </a:ext>
          </a:extLst>
        </xdr:cNvPr>
        <xdr:cNvCxnSpPr/>
      </xdr:nvCxnSpPr>
      <xdr:spPr>
        <a:xfrm>
          <a:off x="1031240" y="6516370"/>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160020</xdr:rowOff>
    </xdr:from>
    <xdr:ext cx="405130" cy="259080"/>
    <xdr:sp macro="" textlink="">
      <xdr:nvSpPr>
        <xdr:cNvPr id="84" name="n_1aveValue【図書館】&#10;有形固定資産減価償却率">
          <a:extLst>
            <a:ext uri="{FF2B5EF4-FFF2-40B4-BE49-F238E27FC236}">
              <a16:creationId xmlns:a16="http://schemas.microsoft.com/office/drawing/2014/main" id="{9D12B8A0-2CCA-42F7-92C2-FA621DF99E65}"/>
            </a:ext>
          </a:extLst>
        </xdr:cNvPr>
        <xdr:cNvSpPr txBox="1"/>
      </xdr:nvSpPr>
      <xdr:spPr>
        <a:xfrm>
          <a:off x="3239135" y="6162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133985</xdr:rowOff>
    </xdr:from>
    <xdr:ext cx="403225" cy="257175"/>
    <xdr:sp macro="" textlink="">
      <xdr:nvSpPr>
        <xdr:cNvPr id="85" name="n_2aveValue【図書館】&#10;有形固定資産減価償却率">
          <a:extLst>
            <a:ext uri="{FF2B5EF4-FFF2-40B4-BE49-F238E27FC236}">
              <a16:creationId xmlns:a16="http://schemas.microsoft.com/office/drawing/2014/main" id="{28B1D461-1BE2-4630-9F1F-44A699014035}"/>
            </a:ext>
          </a:extLst>
        </xdr:cNvPr>
        <xdr:cNvSpPr txBox="1"/>
      </xdr:nvSpPr>
      <xdr:spPr>
        <a:xfrm>
          <a:off x="2439035" y="6130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127000</xdr:rowOff>
    </xdr:from>
    <xdr:ext cx="403225" cy="259080"/>
    <xdr:sp macro="" textlink="">
      <xdr:nvSpPr>
        <xdr:cNvPr id="86" name="n_3aveValue【図書館】&#10;有形固定資産減価償却率">
          <a:extLst>
            <a:ext uri="{FF2B5EF4-FFF2-40B4-BE49-F238E27FC236}">
              <a16:creationId xmlns:a16="http://schemas.microsoft.com/office/drawing/2014/main" id="{FE153C11-B8E9-4FBB-A36A-C151DD546E31}"/>
            </a:ext>
          </a:extLst>
        </xdr:cNvPr>
        <xdr:cNvSpPr txBox="1"/>
      </xdr:nvSpPr>
      <xdr:spPr>
        <a:xfrm>
          <a:off x="1641475" y="6131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225" cy="257175"/>
    <xdr:sp macro="" textlink="">
      <xdr:nvSpPr>
        <xdr:cNvPr id="87" name="n_4aveValue【図書館】&#10;有形固定資産減価償却率">
          <a:extLst>
            <a:ext uri="{FF2B5EF4-FFF2-40B4-BE49-F238E27FC236}">
              <a16:creationId xmlns:a16="http://schemas.microsoft.com/office/drawing/2014/main" id="{A4B64C03-6783-41E4-981A-85A54E65E1C5}"/>
            </a:ext>
          </a:extLst>
        </xdr:cNvPr>
        <xdr:cNvSpPr txBox="1"/>
      </xdr:nvSpPr>
      <xdr:spPr>
        <a:xfrm>
          <a:off x="855345" y="6094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127635</xdr:rowOff>
    </xdr:from>
    <xdr:ext cx="405130" cy="259080"/>
    <xdr:sp macro="" textlink="">
      <xdr:nvSpPr>
        <xdr:cNvPr id="88" name="n_1mainValue【図書館】&#10;有形固定資産減価償却率">
          <a:extLst>
            <a:ext uri="{FF2B5EF4-FFF2-40B4-BE49-F238E27FC236}">
              <a16:creationId xmlns:a16="http://schemas.microsoft.com/office/drawing/2014/main" id="{B3BB58AA-CC89-443B-9CB2-97BE0B63542E}"/>
            </a:ext>
          </a:extLst>
        </xdr:cNvPr>
        <xdr:cNvSpPr txBox="1"/>
      </xdr:nvSpPr>
      <xdr:spPr>
        <a:xfrm>
          <a:off x="3239135" y="664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100330</xdr:rowOff>
    </xdr:from>
    <xdr:ext cx="403225" cy="257175"/>
    <xdr:sp macro="" textlink="">
      <xdr:nvSpPr>
        <xdr:cNvPr id="89" name="n_2mainValue【図書館】&#10;有形固定資産減価償却率">
          <a:extLst>
            <a:ext uri="{FF2B5EF4-FFF2-40B4-BE49-F238E27FC236}">
              <a16:creationId xmlns:a16="http://schemas.microsoft.com/office/drawing/2014/main" id="{3CB4921F-F825-4C9B-ABBE-D52911940970}"/>
            </a:ext>
          </a:extLst>
        </xdr:cNvPr>
        <xdr:cNvSpPr txBox="1"/>
      </xdr:nvSpPr>
      <xdr:spPr>
        <a:xfrm>
          <a:off x="2439035" y="6611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70485</xdr:rowOff>
    </xdr:from>
    <xdr:ext cx="403225" cy="259080"/>
    <xdr:sp macro="" textlink="">
      <xdr:nvSpPr>
        <xdr:cNvPr id="90" name="n_3mainValue【図書館】&#10;有形固定資産減価償却率">
          <a:extLst>
            <a:ext uri="{FF2B5EF4-FFF2-40B4-BE49-F238E27FC236}">
              <a16:creationId xmlns:a16="http://schemas.microsoft.com/office/drawing/2014/main" id="{4C748FEA-8932-419A-82DE-2F26529D58E1}"/>
            </a:ext>
          </a:extLst>
        </xdr:cNvPr>
        <xdr:cNvSpPr txBox="1"/>
      </xdr:nvSpPr>
      <xdr:spPr>
        <a:xfrm>
          <a:off x="1641475" y="6583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43180</xdr:rowOff>
    </xdr:from>
    <xdr:ext cx="403225" cy="257175"/>
    <xdr:sp macro="" textlink="">
      <xdr:nvSpPr>
        <xdr:cNvPr id="91" name="n_4mainValue【図書館】&#10;有形固定資産減価償却率">
          <a:extLst>
            <a:ext uri="{FF2B5EF4-FFF2-40B4-BE49-F238E27FC236}">
              <a16:creationId xmlns:a16="http://schemas.microsoft.com/office/drawing/2014/main" id="{56CFF98D-6BBF-4EF3-B807-83FB7D075816}"/>
            </a:ext>
          </a:extLst>
        </xdr:cNvPr>
        <xdr:cNvSpPr txBox="1"/>
      </xdr:nvSpPr>
      <xdr:spPr>
        <a:xfrm>
          <a:off x="855345" y="6560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D092F7D-5B0F-4635-B950-2F14AEB39AE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E8D5778-3E9E-4853-917C-6BBCD31BF56E}"/>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3FF0FCD-E601-4561-B84D-A195B0819B71}"/>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48DF1E8-524E-4ADE-AF38-26D37AEE8686}"/>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18960F8-C17D-4CA8-A119-374531127815}"/>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A8B3B5D-A3AA-47BC-A016-8151B09FF758}"/>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E688D1F-0A0C-4705-81F3-AC749E1C5BED}"/>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05946FC-728B-4622-B8A1-1DDF15174275}"/>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a:extLst>
            <a:ext uri="{FF2B5EF4-FFF2-40B4-BE49-F238E27FC236}">
              <a16:creationId xmlns:a16="http://schemas.microsoft.com/office/drawing/2014/main" id="{88332B92-4BA1-4A5B-A46A-1B6ED73943A3}"/>
            </a:ext>
          </a:extLst>
        </xdr:cNvPr>
        <xdr:cNvSpPr txBox="1"/>
      </xdr:nvSpPr>
      <xdr:spPr>
        <a:xfrm>
          <a:off x="592201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EF51AA7-1139-4F30-9C83-1AEBB6DB43FD}"/>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BFD4A7A-1016-4F9B-86BA-FDD848EFC4DB}"/>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a:extLst>
            <a:ext uri="{FF2B5EF4-FFF2-40B4-BE49-F238E27FC236}">
              <a16:creationId xmlns:a16="http://schemas.microsoft.com/office/drawing/2014/main" id="{A23821F2-5573-4C40-A987-0CDBC19E96F8}"/>
            </a:ext>
          </a:extLst>
        </xdr:cNvPr>
        <xdr:cNvSpPr txBox="1"/>
      </xdr:nvSpPr>
      <xdr:spPr>
        <a:xfrm>
          <a:off x="5527040" y="709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F2B137D-E166-4C5E-BA44-3934BDB21663}"/>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5" name="テキスト ボックス 104">
          <a:extLst>
            <a:ext uri="{FF2B5EF4-FFF2-40B4-BE49-F238E27FC236}">
              <a16:creationId xmlns:a16="http://schemas.microsoft.com/office/drawing/2014/main" id="{DD01A55A-3D3A-446B-BE66-024BCB98E231}"/>
            </a:ext>
          </a:extLst>
        </xdr:cNvPr>
        <xdr:cNvSpPr txBox="1"/>
      </xdr:nvSpPr>
      <xdr:spPr>
        <a:xfrm>
          <a:off x="5527040" y="6713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BEB5A02-E4DC-4A44-9C36-9CCD46EB4594}"/>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7" name="テキスト ボックス 106">
          <a:extLst>
            <a:ext uri="{FF2B5EF4-FFF2-40B4-BE49-F238E27FC236}">
              <a16:creationId xmlns:a16="http://schemas.microsoft.com/office/drawing/2014/main" id="{FC75D021-A3C4-4DCC-97F5-C64A2EA31C76}"/>
            </a:ext>
          </a:extLst>
        </xdr:cNvPr>
        <xdr:cNvSpPr txBox="1"/>
      </xdr:nvSpPr>
      <xdr:spPr>
        <a:xfrm>
          <a:off x="5527040" y="6336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A4A21B1-33DE-4467-9A4B-B19ADE008F60}"/>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9" name="テキスト ボックス 108">
          <a:extLst>
            <a:ext uri="{FF2B5EF4-FFF2-40B4-BE49-F238E27FC236}">
              <a16:creationId xmlns:a16="http://schemas.microsoft.com/office/drawing/2014/main" id="{1F650068-74DA-473C-891D-CB59AA241681}"/>
            </a:ext>
          </a:extLst>
        </xdr:cNvPr>
        <xdr:cNvSpPr txBox="1"/>
      </xdr:nvSpPr>
      <xdr:spPr>
        <a:xfrm>
          <a:off x="5527040" y="5955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78C950B-00E8-44BE-B265-5D5B5CC66F25}"/>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1" name="テキスト ボックス 110">
          <a:extLst>
            <a:ext uri="{FF2B5EF4-FFF2-40B4-BE49-F238E27FC236}">
              <a16:creationId xmlns:a16="http://schemas.microsoft.com/office/drawing/2014/main" id="{E40A1A91-3E37-4E82-B494-7BFAA3533C6A}"/>
            </a:ext>
          </a:extLst>
        </xdr:cNvPr>
        <xdr:cNvSpPr txBox="1"/>
      </xdr:nvSpPr>
      <xdr:spPr>
        <a:xfrm>
          <a:off x="5527040" y="55746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B0512CC-03EF-45DD-B135-15C09968BBB5}"/>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a:extLst>
            <a:ext uri="{FF2B5EF4-FFF2-40B4-BE49-F238E27FC236}">
              <a16:creationId xmlns:a16="http://schemas.microsoft.com/office/drawing/2014/main" id="{6AAF18A2-95AE-46C1-B94A-986B84BCD725}"/>
            </a:ext>
          </a:extLst>
        </xdr:cNvPr>
        <xdr:cNvSpPr txBox="1"/>
      </xdr:nvSpPr>
      <xdr:spPr>
        <a:xfrm>
          <a:off x="5527040" y="519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0ADE0E0-F0D1-44E4-93E7-5DBB4D25EDB5}"/>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9847056D-1C8C-4986-AFC2-4273E1AE930D}"/>
            </a:ext>
          </a:extLst>
        </xdr:cNvPr>
        <xdr:cNvCxnSpPr/>
      </xdr:nvCxnSpPr>
      <xdr:spPr>
        <a:xfrm flipV="1">
          <a:off x="9429115" y="592074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163830</xdr:rowOff>
    </xdr:from>
    <xdr:ext cx="469900" cy="259080"/>
    <xdr:sp macro="" textlink="">
      <xdr:nvSpPr>
        <xdr:cNvPr id="116" name="【図書館】&#10;一人当たり面積最小値テキスト">
          <a:extLst>
            <a:ext uri="{FF2B5EF4-FFF2-40B4-BE49-F238E27FC236}">
              <a16:creationId xmlns:a16="http://schemas.microsoft.com/office/drawing/2014/main" id="{F7396F5B-6A12-4898-B87F-B826C8BBC21A}"/>
            </a:ext>
          </a:extLst>
        </xdr:cNvPr>
        <xdr:cNvSpPr txBox="1"/>
      </xdr:nvSpPr>
      <xdr:spPr>
        <a:xfrm>
          <a:off x="9467850" y="719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30DAB947-4FF6-4A5B-ACD8-46EA730929F3}"/>
            </a:ext>
          </a:extLst>
        </xdr:cNvPr>
        <xdr:cNvCxnSpPr/>
      </xdr:nvCxnSpPr>
      <xdr:spPr>
        <a:xfrm>
          <a:off x="9356090" y="71913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41910</xdr:rowOff>
    </xdr:from>
    <xdr:ext cx="469900" cy="257175"/>
    <xdr:sp macro="" textlink="">
      <xdr:nvSpPr>
        <xdr:cNvPr id="118" name="【図書館】&#10;一人当たり面積最大値テキスト">
          <a:extLst>
            <a:ext uri="{FF2B5EF4-FFF2-40B4-BE49-F238E27FC236}">
              <a16:creationId xmlns:a16="http://schemas.microsoft.com/office/drawing/2014/main" id="{1F51841D-3E93-468B-86C0-A50B25A77A6C}"/>
            </a:ext>
          </a:extLst>
        </xdr:cNvPr>
        <xdr:cNvSpPr txBox="1"/>
      </xdr:nvSpPr>
      <xdr:spPr>
        <a:xfrm>
          <a:off x="9467850" y="5701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4EEF7CD1-2090-4EA1-942E-72C68652E767}"/>
            </a:ext>
          </a:extLst>
        </xdr:cNvPr>
        <xdr:cNvCxnSpPr/>
      </xdr:nvCxnSpPr>
      <xdr:spPr>
        <a:xfrm>
          <a:off x="9356090" y="59207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109220</xdr:rowOff>
    </xdr:from>
    <xdr:ext cx="469900" cy="257175"/>
    <xdr:sp macro="" textlink="">
      <xdr:nvSpPr>
        <xdr:cNvPr id="120" name="【図書館】&#10;一人当たり面積平均値テキスト">
          <a:extLst>
            <a:ext uri="{FF2B5EF4-FFF2-40B4-BE49-F238E27FC236}">
              <a16:creationId xmlns:a16="http://schemas.microsoft.com/office/drawing/2014/main" id="{7B2577A3-39F8-4134-86CF-8BCEE7A67A10}"/>
            </a:ext>
          </a:extLst>
        </xdr:cNvPr>
        <xdr:cNvSpPr txBox="1"/>
      </xdr:nvSpPr>
      <xdr:spPr>
        <a:xfrm>
          <a:off x="9467850" y="67938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7AC6A6BD-F648-4E4E-AEB2-30F6EC1BD2C9}"/>
            </a:ext>
          </a:extLst>
        </xdr:cNvPr>
        <xdr:cNvSpPr/>
      </xdr:nvSpPr>
      <xdr:spPr>
        <a:xfrm>
          <a:off x="9394190" y="694626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61098F1E-6D80-4079-91A0-1CFDE0CA3FEC}"/>
            </a:ext>
          </a:extLst>
        </xdr:cNvPr>
        <xdr:cNvSpPr/>
      </xdr:nvSpPr>
      <xdr:spPr>
        <a:xfrm>
          <a:off x="8632190" y="69519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79A4133F-3BAB-4BC0-B59D-78760D3AEA37}"/>
            </a:ext>
          </a:extLst>
        </xdr:cNvPr>
        <xdr:cNvSpPr/>
      </xdr:nvSpPr>
      <xdr:spPr>
        <a:xfrm>
          <a:off x="7846060" y="69557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5BE90653-3210-4A53-9E92-3613A0F88638}"/>
            </a:ext>
          </a:extLst>
        </xdr:cNvPr>
        <xdr:cNvSpPr/>
      </xdr:nvSpPr>
      <xdr:spPr>
        <a:xfrm>
          <a:off x="7029450" y="6971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FCF13F4D-3BE2-4620-BF5D-48B926DAD29C}"/>
            </a:ext>
          </a:extLst>
        </xdr:cNvPr>
        <xdr:cNvSpPr/>
      </xdr:nvSpPr>
      <xdr:spPr>
        <a:xfrm>
          <a:off x="6231890" y="69710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414884DF-A559-43BB-83B8-78E0D688F04C}"/>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DDD63A07-4DA3-410B-BFD7-BBD7A3A7B33B}"/>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1D61DCB3-6047-4C90-8AC1-45A6B143275B}"/>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87AEA54F-2496-436A-933B-381E2AF15F26}"/>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A52D5506-533F-4909-93B4-47F7CCBCDFEF}"/>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5D799A63-0FD1-45FB-B108-1C7692448A32}"/>
            </a:ext>
          </a:extLst>
        </xdr:cNvPr>
        <xdr:cNvSpPr/>
      </xdr:nvSpPr>
      <xdr:spPr>
        <a:xfrm>
          <a:off x="9394190" y="69557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80010</xdr:rowOff>
    </xdr:from>
    <xdr:ext cx="469900" cy="259080"/>
    <xdr:sp macro="" textlink="">
      <xdr:nvSpPr>
        <xdr:cNvPr id="132" name="【図書館】&#10;一人当たり面積該当値テキスト">
          <a:extLst>
            <a:ext uri="{FF2B5EF4-FFF2-40B4-BE49-F238E27FC236}">
              <a16:creationId xmlns:a16="http://schemas.microsoft.com/office/drawing/2014/main" id="{E6B9106D-1ADB-4800-9FA4-4488786DEF96}"/>
            </a:ext>
          </a:extLst>
        </xdr:cNvPr>
        <xdr:cNvSpPr txBox="1"/>
      </xdr:nvSpPr>
      <xdr:spPr>
        <a:xfrm>
          <a:off x="9467850" y="693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99F2FACD-5BF0-4CC2-B3F5-233C6B2B319F}"/>
            </a:ext>
          </a:extLst>
        </xdr:cNvPr>
        <xdr:cNvSpPr/>
      </xdr:nvSpPr>
      <xdr:spPr>
        <a:xfrm>
          <a:off x="8632190" y="6955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9EA30F87-5E45-4D12-8677-33B6DE98E7E5}"/>
            </a:ext>
          </a:extLst>
        </xdr:cNvPr>
        <xdr:cNvCxnSpPr/>
      </xdr:nvCxnSpPr>
      <xdr:spPr>
        <a:xfrm>
          <a:off x="8686800" y="70104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5" name="楕円 134">
          <a:extLst>
            <a:ext uri="{FF2B5EF4-FFF2-40B4-BE49-F238E27FC236}">
              <a16:creationId xmlns:a16="http://schemas.microsoft.com/office/drawing/2014/main" id="{2DE922D3-C42D-4333-A7F4-6C2BAEE2B1C0}"/>
            </a:ext>
          </a:extLst>
        </xdr:cNvPr>
        <xdr:cNvSpPr/>
      </xdr:nvSpPr>
      <xdr:spPr>
        <a:xfrm>
          <a:off x="7846060" y="69615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156210</xdr:rowOff>
    </xdr:to>
    <xdr:cxnSp macro="">
      <xdr:nvCxnSpPr>
        <xdr:cNvPr id="136" name="直線コネクタ 135">
          <a:extLst>
            <a:ext uri="{FF2B5EF4-FFF2-40B4-BE49-F238E27FC236}">
              <a16:creationId xmlns:a16="http://schemas.microsoft.com/office/drawing/2014/main" id="{D0E3EDFD-A77E-49D1-ACF2-0BDDC60A96D5}"/>
            </a:ext>
          </a:extLst>
        </xdr:cNvPr>
        <xdr:cNvCxnSpPr/>
      </xdr:nvCxnSpPr>
      <xdr:spPr>
        <a:xfrm flipV="1">
          <a:off x="7889240" y="701040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7" name="楕円 136">
          <a:extLst>
            <a:ext uri="{FF2B5EF4-FFF2-40B4-BE49-F238E27FC236}">
              <a16:creationId xmlns:a16="http://schemas.microsoft.com/office/drawing/2014/main" id="{D8BAC37D-E094-4DDC-A24A-52288B37D469}"/>
            </a:ext>
          </a:extLst>
        </xdr:cNvPr>
        <xdr:cNvSpPr/>
      </xdr:nvSpPr>
      <xdr:spPr>
        <a:xfrm>
          <a:off x="7029450" y="6961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156210</xdr:rowOff>
    </xdr:to>
    <xdr:cxnSp macro="">
      <xdr:nvCxnSpPr>
        <xdr:cNvPr id="138" name="直線コネクタ 137">
          <a:extLst>
            <a:ext uri="{FF2B5EF4-FFF2-40B4-BE49-F238E27FC236}">
              <a16:creationId xmlns:a16="http://schemas.microsoft.com/office/drawing/2014/main" id="{70B290B5-9D8A-4405-ACF6-9C3CD5392AC2}"/>
            </a:ext>
          </a:extLst>
        </xdr:cNvPr>
        <xdr:cNvCxnSpPr/>
      </xdr:nvCxnSpPr>
      <xdr:spPr>
        <a:xfrm>
          <a:off x="7084060" y="701611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39" name="楕円 138">
          <a:extLst>
            <a:ext uri="{FF2B5EF4-FFF2-40B4-BE49-F238E27FC236}">
              <a16:creationId xmlns:a16="http://schemas.microsoft.com/office/drawing/2014/main" id="{CDB70AD0-BB87-48EE-821D-D4BCC9120831}"/>
            </a:ext>
          </a:extLst>
        </xdr:cNvPr>
        <xdr:cNvSpPr/>
      </xdr:nvSpPr>
      <xdr:spPr>
        <a:xfrm>
          <a:off x="6231890" y="69615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156210</xdr:rowOff>
    </xdr:to>
    <xdr:cxnSp macro="">
      <xdr:nvCxnSpPr>
        <xdr:cNvPr id="140" name="直線コネクタ 139">
          <a:extLst>
            <a:ext uri="{FF2B5EF4-FFF2-40B4-BE49-F238E27FC236}">
              <a16:creationId xmlns:a16="http://schemas.microsoft.com/office/drawing/2014/main" id="{409B697B-585E-4807-A494-EE18DEA2CA33}"/>
            </a:ext>
          </a:extLst>
        </xdr:cNvPr>
        <xdr:cNvCxnSpPr/>
      </xdr:nvCxnSpPr>
      <xdr:spPr>
        <a:xfrm>
          <a:off x="6286500" y="701611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36830</xdr:rowOff>
    </xdr:from>
    <xdr:ext cx="469900" cy="259080"/>
    <xdr:sp macro="" textlink="">
      <xdr:nvSpPr>
        <xdr:cNvPr id="141" name="n_1aveValue【図書館】&#10;一人当たり面積">
          <a:extLst>
            <a:ext uri="{FF2B5EF4-FFF2-40B4-BE49-F238E27FC236}">
              <a16:creationId xmlns:a16="http://schemas.microsoft.com/office/drawing/2014/main" id="{D8CEE1B3-8357-4533-87A6-C284E6F32A3F}"/>
            </a:ext>
          </a:extLst>
        </xdr:cNvPr>
        <xdr:cNvSpPr txBox="1"/>
      </xdr:nvSpPr>
      <xdr:spPr>
        <a:xfrm>
          <a:off x="8454390" y="672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48260</xdr:rowOff>
    </xdr:from>
    <xdr:ext cx="467995" cy="259080"/>
    <xdr:sp macro="" textlink="">
      <xdr:nvSpPr>
        <xdr:cNvPr id="142" name="n_2aveValue【図書館】&#10;一人当たり面積">
          <a:extLst>
            <a:ext uri="{FF2B5EF4-FFF2-40B4-BE49-F238E27FC236}">
              <a16:creationId xmlns:a16="http://schemas.microsoft.com/office/drawing/2014/main" id="{C3F9B07E-1AA5-48B1-AF2A-F25499EE4226}"/>
            </a:ext>
          </a:extLst>
        </xdr:cNvPr>
        <xdr:cNvSpPr txBox="1"/>
      </xdr:nvSpPr>
      <xdr:spPr>
        <a:xfrm>
          <a:off x="7673340" y="6736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34290</xdr:rowOff>
    </xdr:from>
    <xdr:ext cx="467995" cy="259080"/>
    <xdr:sp macro="" textlink="">
      <xdr:nvSpPr>
        <xdr:cNvPr id="143" name="n_3aveValue【図書館】&#10;一人当たり面積">
          <a:extLst>
            <a:ext uri="{FF2B5EF4-FFF2-40B4-BE49-F238E27FC236}">
              <a16:creationId xmlns:a16="http://schemas.microsoft.com/office/drawing/2014/main" id="{DC693585-62E1-44B2-9611-FB27C9AFD474}"/>
            </a:ext>
          </a:extLst>
        </xdr:cNvPr>
        <xdr:cNvSpPr txBox="1"/>
      </xdr:nvSpPr>
      <xdr:spPr>
        <a:xfrm>
          <a:off x="6866255" y="7063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34290</xdr:rowOff>
    </xdr:from>
    <xdr:ext cx="467995" cy="259080"/>
    <xdr:sp macro="" textlink="">
      <xdr:nvSpPr>
        <xdr:cNvPr id="144" name="n_4aveValue【図書館】&#10;一人当たり面積">
          <a:extLst>
            <a:ext uri="{FF2B5EF4-FFF2-40B4-BE49-F238E27FC236}">
              <a16:creationId xmlns:a16="http://schemas.microsoft.com/office/drawing/2014/main" id="{8C4E8470-E09B-458B-B17C-7DAB34666C5C}"/>
            </a:ext>
          </a:extLst>
        </xdr:cNvPr>
        <xdr:cNvSpPr txBox="1"/>
      </xdr:nvSpPr>
      <xdr:spPr>
        <a:xfrm>
          <a:off x="6068695" y="7063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22860</xdr:rowOff>
    </xdr:from>
    <xdr:ext cx="469900" cy="259080"/>
    <xdr:sp macro="" textlink="">
      <xdr:nvSpPr>
        <xdr:cNvPr id="145" name="n_1mainValue【図書館】&#10;一人当たり面積">
          <a:extLst>
            <a:ext uri="{FF2B5EF4-FFF2-40B4-BE49-F238E27FC236}">
              <a16:creationId xmlns:a16="http://schemas.microsoft.com/office/drawing/2014/main" id="{242D3231-52C0-4F96-9FA0-40DA2032EDF7}"/>
            </a:ext>
          </a:extLst>
        </xdr:cNvPr>
        <xdr:cNvSpPr txBox="1"/>
      </xdr:nvSpPr>
      <xdr:spPr>
        <a:xfrm>
          <a:off x="8454390" y="7048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26670</xdr:rowOff>
    </xdr:from>
    <xdr:ext cx="467995" cy="259080"/>
    <xdr:sp macro="" textlink="">
      <xdr:nvSpPr>
        <xdr:cNvPr id="146" name="n_2mainValue【図書館】&#10;一人当たり面積">
          <a:extLst>
            <a:ext uri="{FF2B5EF4-FFF2-40B4-BE49-F238E27FC236}">
              <a16:creationId xmlns:a16="http://schemas.microsoft.com/office/drawing/2014/main" id="{8C869277-98A2-4D9D-90BC-B9F142349198}"/>
            </a:ext>
          </a:extLst>
        </xdr:cNvPr>
        <xdr:cNvSpPr txBox="1"/>
      </xdr:nvSpPr>
      <xdr:spPr>
        <a:xfrm>
          <a:off x="7673340" y="70542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52070</xdr:rowOff>
    </xdr:from>
    <xdr:ext cx="467995" cy="257175"/>
    <xdr:sp macro="" textlink="">
      <xdr:nvSpPr>
        <xdr:cNvPr id="147" name="n_3mainValue【図書館】&#10;一人当たり面積">
          <a:extLst>
            <a:ext uri="{FF2B5EF4-FFF2-40B4-BE49-F238E27FC236}">
              <a16:creationId xmlns:a16="http://schemas.microsoft.com/office/drawing/2014/main" id="{ACA69A33-E8C4-4101-95C6-27529331B66A}"/>
            </a:ext>
          </a:extLst>
        </xdr:cNvPr>
        <xdr:cNvSpPr txBox="1"/>
      </xdr:nvSpPr>
      <xdr:spPr>
        <a:xfrm>
          <a:off x="6866255" y="6742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52070</xdr:rowOff>
    </xdr:from>
    <xdr:ext cx="467995" cy="257175"/>
    <xdr:sp macro="" textlink="">
      <xdr:nvSpPr>
        <xdr:cNvPr id="148" name="n_4mainValue【図書館】&#10;一人当たり面積">
          <a:extLst>
            <a:ext uri="{FF2B5EF4-FFF2-40B4-BE49-F238E27FC236}">
              <a16:creationId xmlns:a16="http://schemas.microsoft.com/office/drawing/2014/main" id="{F62C1DC2-3F0F-4C68-8763-CE33E766F2AD}"/>
            </a:ext>
          </a:extLst>
        </xdr:cNvPr>
        <xdr:cNvSpPr txBox="1"/>
      </xdr:nvSpPr>
      <xdr:spPr>
        <a:xfrm>
          <a:off x="6068695" y="6742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006D685-7FCD-4E8D-B774-D3E317EA76D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7DA9B25-B403-47A9-B95B-3AF00794AA66}"/>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993E4F8-6074-4AAF-924B-F247A770D6C0}"/>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3B1994D-D7CD-4AD5-BF0C-41E98F9BB821}"/>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4B0D86D-6DD3-4D31-8E78-0BD1E59BCEFA}"/>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ECEC09-F7DC-4861-B66B-654C718DB522}"/>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F2F59FA-6E49-44E4-BD72-AB42C17F2533}"/>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918D5FB-C183-4D1B-915D-81446C59F905}"/>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a:extLst>
            <a:ext uri="{FF2B5EF4-FFF2-40B4-BE49-F238E27FC236}">
              <a16:creationId xmlns:a16="http://schemas.microsoft.com/office/drawing/2014/main" id="{BF9BAE6A-1FDD-4C43-8D92-76EEC4BF1A9B}"/>
            </a:ext>
          </a:extLst>
        </xdr:cNvPr>
        <xdr:cNvSpPr txBox="1"/>
      </xdr:nvSpPr>
      <xdr:spPr>
        <a:xfrm>
          <a:off x="66675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4B6E320-50A9-4F55-9BAA-A8A2B6C9E289}"/>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a:extLst>
            <a:ext uri="{FF2B5EF4-FFF2-40B4-BE49-F238E27FC236}">
              <a16:creationId xmlns:a16="http://schemas.microsoft.com/office/drawing/2014/main" id="{8EF15C95-7837-46CF-87BE-89B6C17042FD}"/>
            </a:ext>
          </a:extLst>
        </xdr:cNvPr>
        <xdr:cNvSpPr txBox="1"/>
      </xdr:nvSpPr>
      <xdr:spPr>
        <a:xfrm>
          <a:off x="273685" y="11285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81BC1D86-FE20-4F0D-B11B-13FA50DB8DF4}"/>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a:extLst>
            <a:ext uri="{FF2B5EF4-FFF2-40B4-BE49-F238E27FC236}">
              <a16:creationId xmlns:a16="http://schemas.microsoft.com/office/drawing/2014/main" id="{EC40BFE9-D3A1-44DB-8681-137C13BB6718}"/>
            </a:ext>
          </a:extLst>
        </xdr:cNvPr>
        <xdr:cNvSpPr txBox="1"/>
      </xdr:nvSpPr>
      <xdr:spPr>
        <a:xfrm>
          <a:off x="273685" y="10963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D9ADDB75-9888-4E21-8F5F-CAE8E4BF6414}"/>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94757572-DC07-497B-9CBC-84B64358A07B}"/>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B44A34E9-7879-4ECC-9429-1589F22A0681}"/>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a:extLst>
            <a:ext uri="{FF2B5EF4-FFF2-40B4-BE49-F238E27FC236}">
              <a16:creationId xmlns:a16="http://schemas.microsoft.com/office/drawing/2014/main" id="{E6C2ADC0-967C-49DA-BCD6-C8B261EA6143}"/>
            </a:ext>
          </a:extLst>
        </xdr:cNvPr>
        <xdr:cNvSpPr txBox="1"/>
      </xdr:nvSpPr>
      <xdr:spPr>
        <a:xfrm>
          <a:off x="343535" y="10304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1B59EF7A-2E0C-480B-A79A-67C8DEFF319D}"/>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87B4220B-4984-4889-B728-2E22ECABFB52}"/>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5989CFC-4280-442B-9D2A-53E2BAAD8782}"/>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a:extLst>
            <a:ext uri="{FF2B5EF4-FFF2-40B4-BE49-F238E27FC236}">
              <a16:creationId xmlns:a16="http://schemas.microsoft.com/office/drawing/2014/main" id="{E4BB0975-92E7-466E-82F6-03029146ABC2}"/>
            </a:ext>
          </a:extLst>
        </xdr:cNvPr>
        <xdr:cNvSpPr txBox="1"/>
      </xdr:nvSpPr>
      <xdr:spPr>
        <a:xfrm>
          <a:off x="343535" y="96589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D082A4-5222-4251-84B2-CAD5E6A4E4FD}"/>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a:extLst>
            <a:ext uri="{FF2B5EF4-FFF2-40B4-BE49-F238E27FC236}">
              <a16:creationId xmlns:a16="http://schemas.microsoft.com/office/drawing/2014/main" id="{0877E6DE-2B89-44AE-8277-D656C185517A}"/>
            </a:ext>
          </a:extLst>
        </xdr:cNvPr>
        <xdr:cNvSpPr txBox="1"/>
      </xdr:nvSpPr>
      <xdr:spPr>
        <a:xfrm>
          <a:off x="386715" y="932624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00A2CDC-6901-460E-8BAA-15A55CB25EB9}"/>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51DA576-E1B8-4CDB-8AA8-3CC12C83B47F}"/>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112395</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1F9578A8-56E9-4E71-8224-988DBAC45808}"/>
            </a:ext>
          </a:extLst>
        </xdr:cNvPr>
        <xdr:cNvCxnSpPr/>
      </xdr:nvCxnSpPr>
      <xdr:spPr>
        <a:xfrm flipV="1">
          <a:off x="4173855" y="9542145"/>
          <a:ext cx="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175"/>
    <xdr:sp macro="" textlink="">
      <xdr:nvSpPr>
        <xdr:cNvPr id="175" name="【体育館・プール】&#10;有形固定資産減価償却率最小値テキスト">
          <a:extLst>
            <a:ext uri="{FF2B5EF4-FFF2-40B4-BE49-F238E27FC236}">
              <a16:creationId xmlns:a16="http://schemas.microsoft.com/office/drawing/2014/main" id="{4444379E-AD73-4F2A-9117-C8DC92B204C9}"/>
            </a:ext>
          </a:extLst>
        </xdr:cNvPr>
        <xdr:cNvSpPr txBox="1"/>
      </xdr:nvSpPr>
      <xdr:spPr>
        <a:xfrm>
          <a:off x="4212590" y="11103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FBB55632-025A-49B4-988F-7A7401533FC3}"/>
            </a:ext>
          </a:extLst>
        </xdr:cNvPr>
        <xdr:cNvCxnSpPr/>
      </xdr:nvCxnSpPr>
      <xdr:spPr>
        <a:xfrm>
          <a:off x="411226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59055</xdr:rowOff>
    </xdr:from>
    <xdr:ext cx="340360" cy="259080"/>
    <xdr:sp macro="" textlink="">
      <xdr:nvSpPr>
        <xdr:cNvPr id="177" name="【体育館・プール】&#10;有形固定資産減価償却率最大値テキスト">
          <a:extLst>
            <a:ext uri="{FF2B5EF4-FFF2-40B4-BE49-F238E27FC236}">
              <a16:creationId xmlns:a16="http://schemas.microsoft.com/office/drawing/2014/main" id="{688A2F1B-6911-4899-8F0A-28EE68CD4BC8}"/>
            </a:ext>
          </a:extLst>
        </xdr:cNvPr>
        <xdr:cNvSpPr txBox="1"/>
      </xdr:nvSpPr>
      <xdr:spPr>
        <a:xfrm>
          <a:off x="4212590" y="93135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112395</xdr:rowOff>
    </xdr:from>
    <xdr:to>
      <xdr:col>24</xdr:col>
      <xdr:colOff>152400</xdr:colOff>
      <xdr:row>55</xdr:row>
      <xdr:rowOff>112395</xdr:rowOff>
    </xdr:to>
    <xdr:cxnSp macro="">
      <xdr:nvCxnSpPr>
        <xdr:cNvPr id="178" name="直線コネクタ 177">
          <a:extLst>
            <a:ext uri="{FF2B5EF4-FFF2-40B4-BE49-F238E27FC236}">
              <a16:creationId xmlns:a16="http://schemas.microsoft.com/office/drawing/2014/main" id="{1237CA9C-4612-4DBB-9E18-4209891933C2}"/>
            </a:ext>
          </a:extLst>
        </xdr:cNvPr>
        <xdr:cNvCxnSpPr/>
      </xdr:nvCxnSpPr>
      <xdr:spPr>
        <a:xfrm>
          <a:off x="4112260" y="95421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42545</xdr:rowOff>
    </xdr:from>
    <xdr:ext cx="405130" cy="257175"/>
    <xdr:sp macro="" textlink="">
      <xdr:nvSpPr>
        <xdr:cNvPr id="179" name="【体育館・プール】&#10;有形固定資産減価償却率平均値テキスト">
          <a:extLst>
            <a:ext uri="{FF2B5EF4-FFF2-40B4-BE49-F238E27FC236}">
              <a16:creationId xmlns:a16="http://schemas.microsoft.com/office/drawing/2014/main" id="{7FBC8086-6F2A-4717-BC75-0779EFE5E31E}"/>
            </a:ext>
          </a:extLst>
        </xdr:cNvPr>
        <xdr:cNvSpPr txBox="1"/>
      </xdr:nvSpPr>
      <xdr:spPr>
        <a:xfrm>
          <a:off x="4212590" y="103314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0" name="フローチャート: 判断 179">
          <a:extLst>
            <a:ext uri="{FF2B5EF4-FFF2-40B4-BE49-F238E27FC236}">
              <a16:creationId xmlns:a16="http://schemas.microsoft.com/office/drawing/2014/main" id="{639EED92-E7CD-4481-843C-FF5FAA8AC526}"/>
            </a:ext>
          </a:extLst>
        </xdr:cNvPr>
        <xdr:cNvSpPr/>
      </xdr:nvSpPr>
      <xdr:spPr>
        <a:xfrm>
          <a:off x="4131310" y="104743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14605</xdr:rowOff>
    </xdr:from>
    <xdr:to>
      <xdr:col>20</xdr:col>
      <xdr:colOff>38100</xdr:colOff>
      <xdr:row>61</xdr:row>
      <xdr:rowOff>116205</xdr:rowOff>
    </xdr:to>
    <xdr:sp macro="" textlink="">
      <xdr:nvSpPr>
        <xdr:cNvPr id="181" name="フローチャート: 判断 180">
          <a:extLst>
            <a:ext uri="{FF2B5EF4-FFF2-40B4-BE49-F238E27FC236}">
              <a16:creationId xmlns:a16="http://schemas.microsoft.com/office/drawing/2014/main" id="{E558D033-8ADA-4139-99F0-9EDC22FC7E86}"/>
            </a:ext>
          </a:extLst>
        </xdr:cNvPr>
        <xdr:cNvSpPr/>
      </xdr:nvSpPr>
      <xdr:spPr>
        <a:xfrm>
          <a:off x="3388360" y="10476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171450</xdr:rowOff>
    </xdr:from>
    <xdr:to>
      <xdr:col>15</xdr:col>
      <xdr:colOff>101600</xdr:colOff>
      <xdr:row>61</xdr:row>
      <xdr:rowOff>101600</xdr:rowOff>
    </xdr:to>
    <xdr:sp macro="" textlink="">
      <xdr:nvSpPr>
        <xdr:cNvPr id="182" name="フローチャート: 判断 181">
          <a:extLst>
            <a:ext uri="{FF2B5EF4-FFF2-40B4-BE49-F238E27FC236}">
              <a16:creationId xmlns:a16="http://schemas.microsoft.com/office/drawing/2014/main" id="{FE4D3BA9-AF2B-4F92-BD4B-8A939D5B874F}"/>
            </a:ext>
          </a:extLst>
        </xdr:cNvPr>
        <xdr:cNvSpPr/>
      </xdr:nvSpPr>
      <xdr:spPr>
        <a:xfrm>
          <a:off x="2571750" y="10454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149860</xdr:rowOff>
    </xdr:from>
    <xdr:to>
      <xdr:col>10</xdr:col>
      <xdr:colOff>165100</xdr:colOff>
      <xdr:row>61</xdr:row>
      <xdr:rowOff>80010</xdr:rowOff>
    </xdr:to>
    <xdr:sp macro="" textlink="">
      <xdr:nvSpPr>
        <xdr:cNvPr id="183" name="フローチャート: 判断 182">
          <a:extLst>
            <a:ext uri="{FF2B5EF4-FFF2-40B4-BE49-F238E27FC236}">
              <a16:creationId xmlns:a16="http://schemas.microsoft.com/office/drawing/2014/main" id="{C4D6F164-5B73-4EA0-8F59-293E018C5586}"/>
            </a:ext>
          </a:extLst>
        </xdr:cNvPr>
        <xdr:cNvSpPr/>
      </xdr:nvSpPr>
      <xdr:spPr>
        <a:xfrm>
          <a:off x="1774190" y="104368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106045</xdr:rowOff>
    </xdr:from>
    <xdr:to>
      <xdr:col>6</xdr:col>
      <xdr:colOff>38100</xdr:colOff>
      <xdr:row>61</xdr:row>
      <xdr:rowOff>36195</xdr:rowOff>
    </xdr:to>
    <xdr:sp macro="" textlink="">
      <xdr:nvSpPr>
        <xdr:cNvPr id="184" name="フローチャート: 判断 183">
          <a:extLst>
            <a:ext uri="{FF2B5EF4-FFF2-40B4-BE49-F238E27FC236}">
              <a16:creationId xmlns:a16="http://schemas.microsoft.com/office/drawing/2014/main" id="{44CAECAA-A1CB-42A2-A6E3-C279295759AB}"/>
            </a:ext>
          </a:extLst>
        </xdr:cNvPr>
        <xdr:cNvSpPr/>
      </xdr:nvSpPr>
      <xdr:spPr>
        <a:xfrm>
          <a:off x="988060" y="10391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B4FDC660-A778-421A-89DA-EC0638D200E1}"/>
            </a:ext>
          </a:extLst>
        </xdr:cNvPr>
        <xdr:cNvSpPr txBox="1"/>
      </xdr:nvSpPr>
      <xdr:spPr>
        <a:xfrm>
          <a:off x="400304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52882256-1F6C-4DB6-A7F1-C78958FA2A20}"/>
            </a:ext>
          </a:extLst>
        </xdr:cNvPr>
        <xdr:cNvSpPr txBox="1"/>
      </xdr:nvSpPr>
      <xdr:spPr>
        <a:xfrm>
          <a:off x="32600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8090DB01-F183-4912-8EF7-AB3E0B35363C}"/>
            </a:ext>
          </a:extLst>
        </xdr:cNvPr>
        <xdr:cNvSpPr txBox="1"/>
      </xdr:nvSpPr>
      <xdr:spPr>
        <a:xfrm>
          <a:off x="24549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66ACC6EB-54CB-413E-8241-B7D1A079B2B8}"/>
            </a:ext>
          </a:extLst>
        </xdr:cNvPr>
        <xdr:cNvSpPr txBox="1"/>
      </xdr:nvSpPr>
      <xdr:spPr>
        <a:xfrm>
          <a:off x="16573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a:extLst>
            <a:ext uri="{FF2B5EF4-FFF2-40B4-BE49-F238E27FC236}">
              <a16:creationId xmlns:a16="http://schemas.microsoft.com/office/drawing/2014/main" id="{09F342EC-F7D9-47AB-8CCA-DAA64193E9D3}"/>
            </a:ext>
          </a:extLst>
        </xdr:cNvPr>
        <xdr:cNvSpPr txBox="1"/>
      </xdr:nvSpPr>
      <xdr:spPr>
        <a:xfrm>
          <a:off x="8597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114300</xdr:rowOff>
    </xdr:from>
    <xdr:to>
      <xdr:col>24</xdr:col>
      <xdr:colOff>114300</xdr:colOff>
      <xdr:row>62</xdr:row>
      <xdr:rowOff>44450</xdr:rowOff>
    </xdr:to>
    <xdr:sp macro="" textlink="">
      <xdr:nvSpPr>
        <xdr:cNvPr id="190" name="楕円 189">
          <a:extLst>
            <a:ext uri="{FF2B5EF4-FFF2-40B4-BE49-F238E27FC236}">
              <a16:creationId xmlns:a16="http://schemas.microsoft.com/office/drawing/2014/main" id="{2CEBDBDB-D046-4D43-B313-2141CEA40A02}"/>
            </a:ext>
          </a:extLst>
        </xdr:cNvPr>
        <xdr:cNvSpPr/>
      </xdr:nvSpPr>
      <xdr:spPr>
        <a:xfrm>
          <a:off x="4131310" y="105727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92710</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E6AF312A-F59C-40E6-ACF2-C954EB0AE994}"/>
            </a:ext>
          </a:extLst>
        </xdr:cNvPr>
        <xdr:cNvSpPr txBox="1"/>
      </xdr:nvSpPr>
      <xdr:spPr>
        <a:xfrm>
          <a:off x="4212590" y="1055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102870</xdr:rowOff>
    </xdr:from>
    <xdr:to>
      <xdr:col>20</xdr:col>
      <xdr:colOff>38100</xdr:colOff>
      <xdr:row>62</xdr:row>
      <xdr:rowOff>33020</xdr:rowOff>
    </xdr:to>
    <xdr:sp macro="" textlink="">
      <xdr:nvSpPr>
        <xdr:cNvPr id="192" name="楕円 191">
          <a:extLst>
            <a:ext uri="{FF2B5EF4-FFF2-40B4-BE49-F238E27FC236}">
              <a16:creationId xmlns:a16="http://schemas.microsoft.com/office/drawing/2014/main" id="{067B8F8C-0F1F-4ABD-B3C6-11F5B6BA20C6}"/>
            </a:ext>
          </a:extLst>
        </xdr:cNvPr>
        <xdr:cNvSpPr/>
      </xdr:nvSpPr>
      <xdr:spPr>
        <a:xfrm>
          <a:off x="3388360" y="10559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153670</xdr:rowOff>
    </xdr:from>
    <xdr:to>
      <xdr:col>24</xdr:col>
      <xdr:colOff>63500</xdr:colOff>
      <xdr:row>61</xdr:row>
      <xdr:rowOff>165100</xdr:rowOff>
    </xdr:to>
    <xdr:cxnSp macro="">
      <xdr:nvCxnSpPr>
        <xdr:cNvPr id="193" name="直線コネクタ 192">
          <a:extLst>
            <a:ext uri="{FF2B5EF4-FFF2-40B4-BE49-F238E27FC236}">
              <a16:creationId xmlns:a16="http://schemas.microsoft.com/office/drawing/2014/main" id="{A1037DF6-C477-4410-92DD-EF40BCDF438F}"/>
            </a:ext>
          </a:extLst>
        </xdr:cNvPr>
        <xdr:cNvCxnSpPr/>
      </xdr:nvCxnSpPr>
      <xdr:spPr>
        <a:xfrm>
          <a:off x="3431540" y="10612120"/>
          <a:ext cx="742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102870</xdr:rowOff>
    </xdr:from>
    <xdr:to>
      <xdr:col>15</xdr:col>
      <xdr:colOff>101600</xdr:colOff>
      <xdr:row>62</xdr:row>
      <xdr:rowOff>33020</xdr:rowOff>
    </xdr:to>
    <xdr:sp macro="" textlink="">
      <xdr:nvSpPr>
        <xdr:cNvPr id="194" name="楕円 193">
          <a:extLst>
            <a:ext uri="{FF2B5EF4-FFF2-40B4-BE49-F238E27FC236}">
              <a16:creationId xmlns:a16="http://schemas.microsoft.com/office/drawing/2014/main" id="{00B3E5CC-1715-4E2F-86EA-761AAA5B5C83}"/>
            </a:ext>
          </a:extLst>
        </xdr:cNvPr>
        <xdr:cNvSpPr/>
      </xdr:nvSpPr>
      <xdr:spPr>
        <a:xfrm>
          <a:off x="2571750" y="105594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153670</xdr:rowOff>
    </xdr:from>
    <xdr:to>
      <xdr:col>19</xdr:col>
      <xdr:colOff>177800</xdr:colOff>
      <xdr:row>61</xdr:row>
      <xdr:rowOff>153670</xdr:rowOff>
    </xdr:to>
    <xdr:cxnSp macro="">
      <xdr:nvCxnSpPr>
        <xdr:cNvPr id="195" name="直線コネクタ 194">
          <a:extLst>
            <a:ext uri="{FF2B5EF4-FFF2-40B4-BE49-F238E27FC236}">
              <a16:creationId xmlns:a16="http://schemas.microsoft.com/office/drawing/2014/main" id="{2799CE03-E54E-4208-A131-6106A07AA5B6}"/>
            </a:ext>
          </a:extLst>
        </xdr:cNvPr>
        <xdr:cNvCxnSpPr/>
      </xdr:nvCxnSpPr>
      <xdr:spPr>
        <a:xfrm>
          <a:off x="2626360" y="1061212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55245</xdr:rowOff>
    </xdr:from>
    <xdr:to>
      <xdr:col>10</xdr:col>
      <xdr:colOff>165100</xdr:colOff>
      <xdr:row>61</xdr:row>
      <xdr:rowOff>156845</xdr:rowOff>
    </xdr:to>
    <xdr:sp macro="" textlink="">
      <xdr:nvSpPr>
        <xdr:cNvPr id="196" name="楕円 195">
          <a:extLst>
            <a:ext uri="{FF2B5EF4-FFF2-40B4-BE49-F238E27FC236}">
              <a16:creationId xmlns:a16="http://schemas.microsoft.com/office/drawing/2014/main" id="{850E9D0D-358A-475E-9127-FFC1ACA0DBEF}"/>
            </a:ext>
          </a:extLst>
        </xdr:cNvPr>
        <xdr:cNvSpPr/>
      </xdr:nvSpPr>
      <xdr:spPr>
        <a:xfrm>
          <a:off x="1774190" y="1051750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106045</xdr:rowOff>
    </xdr:from>
    <xdr:to>
      <xdr:col>15</xdr:col>
      <xdr:colOff>50800</xdr:colOff>
      <xdr:row>61</xdr:row>
      <xdr:rowOff>153670</xdr:rowOff>
    </xdr:to>
    <xdr:cxnSp macro="">
      <xdr:nvCxnSpPr>
        <xdr:cNvPr id="197" name="直線コネクタ 196">
          <a:extLst>
            <a:ext uri="{FF2B5EF4-FFF2-40B4-BE49-F238E27FC236}">
              <a16:creationId xmlns:a16="http://schemas.microsoft.com/office/drawing/2014/main" id="{877DC85F-EABC-442C-824F-7905058EBDF5}"/>
            </a:ext>
          </a:extLst>
        </xdr:cNvPr>
        <xdr:cNvCxnSpPr/>
      </xdr:nvCxnSpPr>
      <xdr:spPr>
        <a:xfrm>
          <a:off x="1828800" y="10562590"/>
          <a:ext cx="7975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43815</xdr:rowOff>
    </xdr:from>
    <xdr:to>
      <xdr:col>6</xdr:col>
      <xdr:colOff>38100</xdr:colOff>
      <xdr:row>61</xdr:row>
      <xdr:rowOff>145415</xdr:rowOff>
    </xdr:to>
    <xdr:sp macro="" textlink="">
      <xdr:nvSpPr>
        <xdr:cNvPr id="198" name="楕円 197">
          <a:extLst>
            <a:ext uri="{FF2B5EF4-FFF2-40B4-BE49-F238E27FC236}">
              <a16:creationId xmlns:a16="http://schemas.microsoft.com/office/drawing/2014/main" id="{9C2E90CC-BDD3-430A-B188-CC8828CDBC94}"/>
            </a:ext>
          </a:extLst>
        </xdr:cNvPr>
        <xdr:cNvSpPr/>
      </xdr:nvSpPr>
      <xdr:spPr>
        <a:xfrm>
          <a:off x="988060" y="10504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94615</xdr:rowOff>
    </xdr:from>
    <xdr:to>
      <xdr:col>10</xdr:col>
      <xdr:colOff>114300</xdr:colOff>
      <xdr:row>61</xdr:row>
      <xdr:rowOff>106045</xdr:rowOff>
    </xdr:to>
    <xdr:cxnSp macro="">
      <xdr:nvCxnSpPr>
        <xdr:cNvPr id="199" name="直線コネクタ 198">
          <a:extLst>
            <a:ext uri="{FF2B5EF4-FFF2-40B4-BE49-F238E27FC236}">
              <a16:creationId xmlns:a16="http://schemas.microsoft.com/office/drawing/2014/main" id="{8FDEC7C7-20BC-4229-B0BB-4E18CAF2984F}"/>
            </a:ext>
          </a:extLst>
        </xdr:cNvPr>
        <xdr:cNvCxnSpPr/>
      </xdr:nvCxnSpPr>
      <xdr:spPr>
        <a:xfrm>
          <a:off x="1031240" y="1055687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132715</xdr:rowOff>
    </xdr:from>
    <xdr:ext cx="405130" cy="257175"/>
    <xdr:sp macro="" textlink="">
      <xdr:nvSpPr>
        <xdr:cNvPr id="200" name="n_1aveValue【体育館・プール】&#10;有形固定資産減価償却率">
          <a:extLst>
            <a:ext uri="{FF2B5EF4-FFF2-40B4-BE49-F238E27FC236}">
              <a16:creationId xmlns:a16="http://schemas.microsoft.com/office/drawing/2014/main" id="{7C3D056C-4401-4D6F-BC75-6C39182A89E3}"/>
            </a:ext>
          </a:extLst>
        </xdr:cNvPr>
        <xdr:cNvSpPr txBox="1"/>
      </xdr:nvSpPr>
      <xdr:spPr>
        <a:xfrm>
          <a:off x="3239135" y="10252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118110</xdr:rowOff>
    </xdr:from>
    <xdr:ext cx="403225" cy="259080"/>
    <xdr:sp macro="" textlink="">
      <xdr:nvSpPr>
        <xdr:cNvPr id="201" name="n_2aveValue【体育館・プール】&#10;有形固定資産減価償却率">
          <a:extLst>
            <a:ext uri="{FF2B5EF4-FFF2-40B4-BE49-F238E27FC236}">
              <a16:creationId xmlns:a16="http://schemas.microsoft.com/office/drawing/2014/main" id="{67278FA9-7A07-4E31-8986-0B5C82AF80E9}"/>
            </a:ext>
          </a:extLst>
        </xdr:cNvPr>
        <xdr:cNvSpPr txBox="1"/>
      </xdr:nvSpPr>
      <xdr:spPr>
        <a:xfrm>
          <a:off x="2439035" y="10235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96520</xdr:rowOff>
    </xdr:from>
    <xdr:ext cx="403225" cy="259080"/>
    <xdr:sp macro="" textlink="">
      <xdr:nvSpPr>
        <xdr:cNvPr id="202" name="n_3aveValue【体育館・プール】&#10;有形固定資産減価償却率">
          <a:extLst>
            <a:ext uri="{FF2B5EF4-FFF2-40B4-BE49-F238E27FC236}">
              <a16:creationId xmlns:a16="http://schemas.microsoft.com/office/drawing/2014/main" id="{39B83C72-333E-459D-8916-1FEF865F0D26}"/>
            </a:ext>
          </a:extLst>
        </xdr:cNvPr>
        <xdr:cNvSpPr txBox="1"/>
      </xdr:nvSpPr>
      <xdr:spPr>
        <a:xfrm>
          <a:off x="1641475" y="10208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52705</xdr:rowOff>
    </xdr:from>
    <xdr:ext cx="403225" cy="257175"/>
    <xdr:sp macro="" textlink="">
      <xdr:nvSpPr>
        <xdr:cNvPr id="203" name="n_4aveValue【体育館・プール】&#10;有形固定資産減価償却率">
          <a:extLst>
            <a:ext uri="{FF2B5EF4-FFF2-40B4-BE49-F238E27FC236}">
              <a16:creationId xmlns:a16="http://schemas.microsoft.com/office/drawing/2014/main" id="{A0C6AAC6-A16C-4AB5-9667-73979C1A3322}"/>
            </a:ext>
          </a:extLst>
        </xdr:cNvPr>
        <xdr:cNvSpPr txBox="1"/>
      </xdr:nvSpPr>
      <xdr:spPr>
        <a:xfrm>
          <a:off x="855345" y="10172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24130</xdr:rowOff>
    </xdr:from>
    <xdr:ext cx="405130" cy="259080"/>
    <xdr:sp macro="" textlink="">
      <xdr:nvSpPr>
        <xdr:cNvPr id="204" name="n_1mainValue【体育館・プール】&#10;有形固定資産減価償却率">
          <a:extLst>
            <a:ext uri="{FF2B5EF4-FFF2-40B4-BE49-F238E27FC236}">
              <a16:creationId xmlns:a16="http://schemas.microsoft.com/office/drawing/2014/main" id="{728EBDE4-6544-4081-94BC-83C996B912CD}"/>
            </a:ext>
          </a:extLst>
        </xdr:cNvPr>
        <xdr:cNvSpPr txBox="1"/>
      </xdr:nvSpPr>
      <xdr:spPr>
        <a:xfrm>
          <a:off x="3239135" y="10650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24130</xdr:rowOff>
    </xdr:from>
    <xdr:ext cx="403225" cy="259080"/>
    <xdr:sp macro="" textlink="">
      <xdr:nvSpPr>
        <xdr:cNvPr id="205" name="n_2mainValue【体育館・プール】&#10;有形固定資産減価償却率">
          <a:extLst>
            <a:ext uri="{FF2B5EF4-FFF2-40B4-BE49-F238E27FC236}">
              <a16:creationId xmlns:a16="http://schemas.microsoft.com/office/drawing/2014/main" id="{7189D07F-FD45-459A-859E-56B8D7F948B1}"/>
            </a:ext>
          </a:extLst>
        </xdr:cNvPr>
        <xdr:cNvSpPr txBox="1"/>
      </xdr:nvSpPr>
      <xdr:spPr>
        <a:xfrm>
          <a:off x="2439035" y="10650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147955</xdr:rowOff>
    </xdr:from>
    <xdr:ext cx="403225" cy="258445"/>
    <xdr:sp macro="" textlink="">
      <xdr:nvSpPr>
        <xdr:cNvPr id="206" name="n_3mainValue【体育館・プール】&#10;有形固定資産減価償却率">
          <a:extLst>
            <a:ext uri="{FF2B5EF4-FFF2-40B4-BE49-F238E27FC236}">
              <a16:creationId xmlns:a16="http://schemas.microsoft.com/office/drawing/2014/main" id="{5E2C594B-73EB-49C3-AAF2-2D8058DD7FCF}"/>
            </a:ext>
          </a:extLst>
        </xdr:cNvPr>
        <xdr:cNvSpPr txBox="1"/>
      </xdr:nvSpPr>
      <xdr:spPr>
        <a:xfrm>
          <a:off x="1641475" y="106045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136525</xdr:rowOff>
    </xdr:from>
    <xdr:ext cx="403225" cy="258445"/>
    <xdr:sp macro="" textlink="">
      <xdr:nvSpPr>
        <xdr:cNvPr id="207" name="n_4mainValue【体育館・プール】&#10;有形固定資産減価償却率">
          <a:extLst>
            <a:ext uri="{FF2B5EF4-FFF2-40B4-BE49-F238E27FC236}">
              <a16:creationId xmlns:a16="http://schemas.microsoft.com/office/drawing/2014/main" id="{B16DB4ED-6CA1-4A8D-BBBB-68CA042952A2}"/>
            </a:ext>
          </a:extLst>
        </xdr:cNvPr>
        <xdr:cNvSpPr txBox="1"/>
      </xdr:nvSpPr>
      <xdr:spPr>
        <a:xfrm>
          <a:off x="855345" y="105911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1069E3E-A57F-4984-9172-8C04FF0A3EF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C3EC51-202D-45C8-B28A-3117337BA0F6}"/>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16D8D0B-2B96-4A19-8720-363129453968}"/>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576C2B4-1046-41E3-93D3-895C026D740C}"/>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C79115D-2C09-45E0-A46B-CBCC7382A070}"/>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6F28D9B-074A-485E-AF8C-98F5CA18F258}"/>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989628D-4143-4634-91C6-5C910DE2E943}"/>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AA7BB03-BC31-450F-8CF2-2603B85AAA59}"/>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a:extLst>
            <a:ext uri="{FF2B5EF4-FFF2-40B4-BE49-F238E27FC236}">
              <a16:creationId xmlns:a16="http://schemas.microsoft.com/office/drawing/2014/main" id="{6653EE2F-821A-432D-849A-C2E69A1998AE}"/>
            </a:ext>
          </a:extLst>
        </xdr:cNvPr>
        <xdr:cNvSpPr txBox="1"/>
      </xdr:nvSpPr>
      <xdr:spPr>
        <a:xfrm>
          <a:off x="592201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D8341F5-3714-4CF6-991A-1E0A22001251}"/>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900FB70-951B-40F0-84B1-7301BA0F8B76}"/>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9" name="テキスト ボックス 218">
          <a:extLst>
            <a:ext uri="{FF2B5EF4-FFF2-40B4-BE49-F238E27FC236}">
              <a16:creationId xmlns:a16="http://schemas.microsoft.com/office/drawing/2014/main" id="{DFC6E342-592D-4EF9-84B1-9BE844D0D130}"/>
            </a:ext>
          </a:extLst>
        </xdr:cNvPr>
        <xdr:cNvSpPr txBox="1"/>
      </xdr:nvSpPr>
      <xdr:spPr>
        <a:xfrm>
          <a:off x="5527040" y="1090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F0BD579-95F3-4287-8C03-FB396E82ECE3}"/>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1" name="テキスト ボックス 220">
          <a:extLst>
            <a:ext uri="{FF2B5EF4-FFF2-40B4-BE49-F238E27FC236}">
              <a16:creationId xmlns:a16="http://schemas.microsoft.com/office/drawing/2014/main" id="{A98C6CB5-7E24-42AA-8098-925FE1346B9E}"/>
            </a:ext>
          </a:extLst>
        </xdr:cNvPr>
        <xdr:cNvSpPr txBox="1"/>
      </xdr:nvSpPr>
      <xdr:spPr>
        <a:xfrm>
          <a:off x="5527040" y="10523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D774145-0C6D-4055-A23B-72E7DC54CD08}"/>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3" name="テキスト ボックス 222">
          <a:extLst>
            <a:ext uri="{FF2B5EF4-FFF2-40B4-BE49-F238E27FC236}">
              <a16:creationId xmlns:a16="http://schemas.microsoft.com/office/drawing/2014/main" id="{060E7B09-403D-4985-800C-1B751C1BEEAC}"/>
            </a:ext>
          </a:extLst>
        </xdr:cNvPr>
        <xdr:cNvSpPr txBox="1"/>
      </xdr:nvSpPr>
      <xdr:spPr>
        <a:xfrm>
          <a:off x="5527040" y="10142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B4D2D0F-9B8A-4F77-8EA8-DEA9CA92A04C}"/>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5" name="テキスト ボックス 224">
          <a:extLst>
            <a:ext uri="{FF2B5EF4-FFF2-40B4-BE49-F238E27FC236}">
              <a16:creationId xmlns:a16="http://schemas.microsoft.com/office/drawing/2014/main" id="{9053867B-22E6-48F7-A145-D0AE4B7E9C8D}"/>
            </a:ext>
          </a:extLst>
        </xdr:cNvPr>
        <xdr:cNvSpPr txBox="1"/>
      </xdr:nvSpPr>
      <xdr:spPr>
        <a:xfrm>
          <a:off x="5527040" y="9765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835A44B-3455-41E5-A0EC-C907F6F3B32F}"/>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7" name="テキスト ボックス 226">
          <a:extLst>
            <a:ext uri="{FF2B5EF4-FFF2-40B4-BE49-F238E27FC236}">
              <a16:creationId xmlns:a16="http://schemas.microsoft.com/office/drawing/2014/main" id="{1FC8B531-B596-40BF-B217-6B5DF1B0B5D1}"/>
            </a:ext>
          </a:extLst>
        </xdr:cNvPr>
        <xdr:cNvSpPr txBox="1"/>
      </xdr:nvSpPr>
      <xdr:spPr>
        <a:xfrm>
          <a:off x="5527040" y="9384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457BC46-12F6-45BE-8A42-C58A342C50C4}"/>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9" name="テキスト ボックス 228">
          <a:extLst>
            <a:ext uri="{FF2B5EF4-FFF2-40B4-BE49-F238E27FC236}">
              <a16:creationId xmlns:a16="http://schemas.microsoft.com/office/drawing/2014/main" id="{9F7CFD47-DEC1-42C1-9352-D742FDA702AE}"/>
            </a:ext>
          </a:extLst>
        </xdr:cNvPr>
        <xdr:cNvSpPr txBox="1"/>
      </xdr:nvSpPr>
      <xdr:spPr>
        <a:xfrm>
          <a:off x="5527040" y="90036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1B40A2C-75E0-468E-BD7B-55E57857DA69}"/>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63500</xdr:rowOff>
    </xdr:to>
    <xdr:cxnSp macro="">
      <xdr:nvCxnSpPr>
        <xdr:cNvPr id="231" name="直線コネクタ 230">
          <a:extLst>
            <a:ext uri="{FF2B5EF4-FFF2-40B4-BE49-F238E27FC236}">
              <a16:creationId xmlns:a16="http://schemas.microsoft.com/office/drawing/2014/main" id="{0FED28B1-1D96-4E29-911F-26E6F211B1BF}"/>
            </a:ext>
          </a:extLst>
        </xdr:cNvPr>
        <xdr:cNvCxnSpPr/>
      </xdr:nvCxnSpPr>
      <xdr:spPr>
        <a:xfrm flipV="1">
          <a:off x="9429115" y="96926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66675</xdr:rowOff>
    </xdr:from>
    <xdr:ext cx="469900" cy="257175"/>
    <xdr:sp macro="" textlink="">
      <xdr:nvSpPr>
        <xdr:cNvPr id="232" name="【体育館・プール】&#10;一人当たり面積最小値テキスト">
          <a:extLst>
            <a:ext uri="{FF2B5EF4-FFF2-40B4-BE49-F238E27FC236}">
              <a16:creationId xmlns:a16="http://schemas.microsoft.com/office/drawing/2014/main" id="{BA250829-D64F-4531-862A-2B6BA4AE5269}"/>
            </a:ext>
          </a:extLst>
        </xdr:cNvPr>
        <xdr:cNvSpPr txBox="1"/>
      </xdr:nvSpPr>
      <xdr:spPr>
        <a:xfrm>
          <a:off x="9467850" y="11037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33" name="直線コネクタ 232">
          <a:extLst>
            <a:ext uri="{FF2B5EF4-FFF2-40B4-BE49-F238E27FC236}">
              <a16:creationId xmlns:a16="http://schemas.microsoft.com/office/drawing/2014/main" id="{8C7D7A1B-ECC7-4901-B082-90BD2CAA1F84}"/>
            </a:ext>
          </a:extLst>
        </xdr:cNvPr>
        <xdr:cNvCxnSpPr/>
      </xdr:nvCxnSpPr>
      <xdr:spPr>
        <a:xfrm>
          <a:off x="9356090" y="110324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34290</xdr:rowOff>
    </xdr:from>
    <xdr:ext cx="469900" cy="259080"/>
    <xdr:sp macro="" textlink="">
      <xdr:nvSpPr>
        <xdr:cNvPr id="234" name="【体育館・プール】&#10;一人当たり面積最大値テキスト">
          <a:extLst>
            <a:ext uri="{FF2B5EF4-FFF2-40B4-BE49-F238E27FC236}">
              <a16:creationId xmlns:a16="http://schemas.microsoft.com/office/drawing/2014/main" id="{1CBD79A8-FB9B-4B4E-BC11-C8594E239DE5}"/>
            </a:ext>
          </a:extLst>
        </xdr:cNvPr>
        <xdr:cNvSpPr txBox="1"/>
      </xdr:nvSpPr>
      <xdr:spPr>
        <a:xfrm>
          <a:off x="9467850" y="946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404F3109-7C58-4A20-91A3-BB3D426C82C0}"/>
            </a:ext>
          </a:extLst>
        </xdr:cNvPr>
        <xdr:cNvCxnSpPr/>
      </xdr:nvCxnSpPr>
      <xdr:spPr>
        <a:xfrm>
          <a:off x="9356090" y="9692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73025</xdr:rowOff>
    </xdr:from>
    <xdr:ext cx="469900" cy="259080"/>
    <xdr:sp macro="" textlink="">
      <xdr:nvSpPr>
        <xdr:cNvPr id="236" name="【体育館・プール】&#10;一人当たり面積平均値テキスト">
          <a:extLst>
            <a:ext uri="{FF2B5EF4-FFF2-40B4-BE49-F238E27FC236}">
              <a16:creationId xmlns:a16="http://schemas.microsoft.com/office/drawing/2014/main" id="{BF535DDC-B6A4-4B66-A321-B6F275764467}"/>
            </a:ext>
          </a:extLst>
        </xdr:cNvPr>
        <xdr:cNvSpPr txBox="1"/>
      </xdr:nvSpPr>
      <xdr:spPr>
        <a:xfrm>
          <a:off x="9467850" y="1053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883CA136-8481-4717-93BE-8736289A25FF}"/>
            </a:ext>
          </a:extLst>
        </xdr:cNvPr>
        <xdr:cNvSpPr/>
      </xdr:nvSpPr>
      <xdr:spPr>
        <a:xfrm>
          <a:off x="9394190" y="106838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317778C9-8588-42BA-9235-381050A3DB45}"/>
            </a:ext>
          </a:extLst>
        </xdr:cNvPr>
        <xdr:cNvSpPr/>
      </xdr:nvSpPr>
      <xdr:spPr>
        <a:xfrm>
          <a:off x="86321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9CF06B74-ED0F-4067-8570-9D943A85B448}"/>
            </a:ext>
          </a:extLst>
        </xdr:cNvPr>
        <xdr:cNvSpPr/>
      </xdr:nvSpPr>
      <xdr:spPr>
        <a:xfrm>
          <a:off x="7846060" y="10687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8FF0B66D-3131-4DFC-A1D3-AED94866F32D}"/>
            </a:ext>
          </a:extLst>
        </xdr:cNvPr>
        <xdr:cNvSpPr/>
      </xdr:nvSpPr>
      <xdr:spPr>
        <a:xfrm>
          <a:off x="7029450" y="10678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3D371ABE-B429-42F2-85BD-8C8BEA8C6155}"/>
            </a:ext>
          </a:extLst>
        </xdr:cNvPr>
        <xdr:cNvSpPr/>
      </xdr:nvSpPr>
      <xdr:spPr>
        <a:xfrm>
          <a:off x="62318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D936B72C-5B5E-4A33-9DC5-395CFBAE04E0}"/>
            </a:ext>
          </a:extLst>
        </xdr:cNvPr>
        <xdr:cNvSpPr txBox="1"/>
      </xdr:nvSpPr>
      <xdr:spPr>
        <a:xfrm>
          <a:off x="92583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562A6890-A913-4A45-9A4A-608E547FF36F}"/>
            </a:ext>
          </a:extLst>
        </xdr:cNvPr>
        <xdr:cNvSpPr txBox="1"/>
      </xdr:nvSpPr>
      <xdr:spPr>
        <a:xfrm>
          <a:off x="85153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4A89AA3B-E1A5-4965-8947-FC5FD9211BDF}"/>
            </a:ext>
          </a:extLst>
        </xdr:cNvPr>
        <xdr:cNvSpPr txBox="1"/>
      </xdr:nvSpPr>
      <xdr:spPr>
        <a:xfrm>
          <a:off x="77177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0BC422A3-3120-4A7F-834B-4B5A48F4AF73}"/>
            </a:ext>
          </a:extLst>
        </xdr:cNvPr>
        <xdr:cNvSpPr txBox="1"/>
      </xdr:nvSpPr>
      <xdr:spPr>
        <a:xfrm>
          <a:off x="691261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88BEE4BE-114B-4D73-8C2B-F91FCD17F348}"/>
            </a:ext>
          </a:extLst>
        </xdr:cNvPr>
        <xdr:cNvSpPr txBox="1"/>
      </xdr:nvSpPr>
      <xdr:spPr>
        <a:xfrm>
          <a:off x="6115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47" name="楕円 246">
          <a:extLst>
            <a:ext uri="{FF2B5EF4-FFF2-40B4-BE49-F238E27FC236}">
              <a16:creationId xmlns:a16="http://schemas.microsoft.com/office/drawing/2014/main" id="{58D70B4A-9DA4-4151-83E8-3D2608FE3E2B}"/>
            </a:ext>
          </a:extLst>
        </xdr:cNvPr>
        <xdr:cNvSpPr/>
      </xdr:nvSpPr>
      <xdr:spPr>
        <a:xfrm>
          <a:off x="9394190" y="1079055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137160</xdr:rowOff>
    </xdr:from>
    <xdr:ext cx="469900" cy="259080"/>
    <xdr:sp macro="" textlink="">
      <xdr:nvSpPr>
        <xdr:cNvPr id="248" name="【体育館・プール】&#10;一人当たり面積該当値テキスト">
          <a:extLst>
            <a:ext uri="{FF2B5EF4-FFF2-40B4-BE49-F238E27FC236}">
              <a16:creationId xmlns:a16="http://schemas.microsoft.com/office/drawing/2014/main" id="{45D9D6F9-2A4B-43BB-B5DC-F1023E7FC826}"/>
            </a:ext>
          </a:extLst>
        </xdr:cNvPr>
        <xdr:cNvSpPr txBox="1"/>
      </xdr:nvSpPr>
      <xdr:spPr>
        <a:xfrm>
          <a:off x="9467850" y="1076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160655</xdr:rowOff>
    </xdr:from>
    <xdr:to>
      <xdr:col>50</xdr:col>
      <xdr:colOff>165100</xdr:colOff>
      <xdr:row>63</xdr:row>
      <xdr:rowOff>90805</xdr:rowOff>
    </xdr:to>
    <xdr:sp macro="" textlink="">
      <xdr:nvSpPr>
        <xdr:cNvPr id="249" name="楕円 248">
          <a:extLst>
            <a:ext uri="{FF2B5EF4-FFF2-40B4-BE49-F238E27FC236}">
              <a16:creationId xmlns:a16="http://schemas.microsoft.com/office/drawing/2014/main" id="{BF984305-6C88-435E-835F-23F7CBA3CE34}"/>
            </a:ext>
          </a:extLst>
        </xdr:cNvPr>
        <xdr:cNvSpPr/>
      </xdr:nvSpPr>
      <xdr:spPr>
        <a:xfrm>
          <a:off x="8632190" y="107924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40640</xdr:rowOff>
    </xdr:to>
    <xdr:cxnSp macro="">
      <xdr:nvCxnSpPr>
        <xdr:cNvPr id="250" name="直線コネクタ 249">
          <a:extLst>
            <a:ext uri="{FF2B5EF4-FFF2-40B4-BE49-F238E27FC236}">
              <a16:creationId xmlns:a16="http://schemas.microsoft.com/office/drawing/2014/main" id="{D4360590-02C1-4FC3-8962-1AFB3C543D2B}"/>
            </a:ext>
          </a:extLst>
        </xdr:cNvPr>
        <xdr:cNvCxnSpPr/>
      </xdr:nvCxnSpPr>
      <xdr:spPr>
        <a:xfrm flipV="1">
          <a:off x="8686800" y="1083945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160655</xdr:rowOff>
    </xdr:from>
    <xdr:to>
      <xdr:col>46</xdr:col>
      <xdr:colOff>38100</xdr:colOff>
      <xdr:row>63</xdr:row>
      <xdr:rowOff>90805</xdr:rowOff>
    </xdr:to>
    <xdr:sp macro="" textlink="">
      <xdr:nvSpPr>
        <xdr:cNvPr id="251" name="楕円 250">
          <a:extLst>
            <a:ext uri="{FF2B5EF4-FFF2-40B4-BE49-F238E27FC236}">
              <a16:creationId xmlns:a16="http://schemas.microsoft.com/office/drawing/2014/main" id="{632F4A1E-0D31-43BB-9865-A568A8E8424F}"/>
            </a:ext>
          </a:extLst>
        </xdr:cNvPr>
        <xdr:cNvSpPr/>
      </xdr:nvSpPr>
      <xdr:spPr>
        <a:xfrm>
          <a:off x="7846060" y="107924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40640</xdr:rowOff>
    </xdr:from>
    <xdr:to>
      <xdr:col>50</xdr:col>
      <xdr:colOff>114300</xdr:colOff>
      <xdr:row>63</xdr:row>
      <xdr:rowOff>40640</xdr:rowOff>
    </xdr:to>
    <xdr:cxnSp macro="">
      <xdr:nvCxnSpPr>
        <xdr:cNvPr id="252" name="直線コネクタ 251">
          <a:extLst>
            <a:ext uri="{FF2B5EF4-FFF2-40B4-BE49-F238E27FC236}">
              <a16:creationId xmlns:a16="http://schemas.microsoft.com/office/drawing/2014/main" id="{E9B631E8-53D1-45BF-A8B7-B040A232EA89}"/>
            </a:ext>
          </a:extLst>
        </xdr:cNvPr>
        <xdr:cNvCxnSpPr/>
      </xdr:nvCxnSpPr>
      <xdr:spPr>
        <a:xfrm>
          <a:off x="7889240" y="108419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3" name="楕円 252">
          <a:extLst>
            <a:ext uri="{FF2B5EF4-FFF2-40B4-BE49-F238E27FC236}">
              <a16:creationId xmlns:a16="http://schemas.microsoft.com/office/drawing/2014/main" id="{C3BBC0AA-AA02-4EFE-8D1E-5B794033B326}"/>
            </a:ext>
          </a:extLst>
        </xdr:cNvPr>
        <xdr:cNvSpPr/>
      </xdr:nvSpPr>
      <xdr:spPr>
        <a:xfrm>
          <a:off x="7029450" y="1079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40640</xdr:rowOff>
    </xdr:from>
    <xdr:to>
      <xdr:col>45</xdr:col>
      <xdr:colOff>177800</xdr:colOff>
      <xdr:row>63</xdr:row>
      <xdr:rowOff>41910</xdr:rowOff>
    </xdr:to>
    <xdr:cxnSp macro="">
      <xdr:nvCxnSpPr>
        <xdr:cNvPr id="254" name="直線コネクタ 253">
          <a:extLst>
            <a:ext uri="{FF2B5EF4-FFF2-40B4-BE49-F238E27FC236}">
              <a16:creationId xmlns:a16="http://schemas.microsoft.com/office/drawing/2014/main" id="{980CB284-2A54-4054-A3BC-EBBD185B297E}"/>
            </a:ext>
          </a:extLst>
        </xdr:cNvPr>
        <xdr:cNvCxnSpPr/>
      </xdr:nvCxnSpPr>
      <xdr:spPr>
        <a:xfrm flipV="1">
          <a:off x="7084060" y="10841990"/>
          <a:ext cx="8051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5" name="楕円 254">
          <a:extLst>
            <a:ext uri="{FF2B5EF4-FFF2-40B4-BE49-F238E27FC236}">
              <a16:creationId xmlns:a16="http://schemas.microsoft.com/office/drawing/2014/main" id="{38E9A19D-88F4-4522-9986-8A5A35A79E2D}"/>
            </a:ext>
          </a:extLst>
        </xdr:cNvPr>
        <xdr:cNvSpPr/>
      </xdr:nvSpPr>
      <xdr:spPr>
        <a:xfrm>
          <a:off x="6231890" y="107943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41910</xdr:rowOff>
    </xdr:to>
    <xdr:cxnSp macro="">
      <xdr:nvCxnSpPr>
        <xdr:cNvPr id="256" name="直線コネクタ 255">
          <a:extLst>
            <a:ext uri="{FF2B5EF4-FFF2-40B4-BE49-F238E27FC236}">
              <a16:creationId xmlns:a16="http://schemas.microsoft.com/office/drawing/2014/main" id="{B9E567A4-224B-4B0D-8A7F-E5B88C894367}"/>
            </a:ext>
          </a:extLst>
        </xdr:cNvPr>
        <xdr:cNvCxnSpPr/>
      </xdr:nvCxnSpPr>
      <xdr:spPr>
        <a:xfrm>
          <a:off x="6286500" y="108451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4445</xdr:rowOff>
    </xdr:from>
    <xdr:ext cx="469900" cy="259080"/>
    <xdr:sp macro="" textlink="">
      <xdr:nvSpPr>
        <xdr:cNvPr id="257" name="n_1aveValue【体育館・プール】&#10;一人当たり面積">
          <a:extLst>
            <a:ext uri="{FF2B5EF4-FFF2-40B4-BE49-F238E27FC236}">
              <a16:creationId xmlns:a16="http://schemas.microsoft.com/office/drawing/2014/main" id="{FC75960E-641A-47AA-8D2F-2E3E6144AB56}"/>
            </a:ext>
          </a:extLst>
        </xdr:cNvPr>
        <xdr:cNvSpPr txBox="1"/>
      </xdr:nvSpPr>
      <xdr:spPr>
        <a:xfrm>
          <a:off x="8454390" y="1046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635</xdr:rowOff>
    </xdr:from>
    <xdr:ext cx="467995" cy="259080"/>
    <xdr:sp macro="" textlink="">
      <xdr:nvSpPr>
        <xdr:cNvPr id="258" name="n_2aveValue【体育館・プール】&#10;一人当たり面積">
          <a:extLst>
            <a:ext uri="{FF2B5EF4-FFF2-40B4-BE49-F238E27FC236}">
              <a16:creationId xmlns:a16="http://schemas.microsoft.com/office/drawing/2014/main" id="{87D72162-6835-419E-915A-5CC9F25C7E77}"/>
            </a:ext>
          </a:extLst>
        </xdr:cNvPr>
        <xdr:cNvSpPr txBox="1"/>
      </xdr:nvSpPr>
      <xdr:spPr>
        <a:xfrm>
          <a:off x="7673340" y="10459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164465</xdr:rowOff>
    </xdr:from>
    <xdr:ext cx="467995" cy="259080"/>
    <xdr:sp macro="" textlink="">
      <xdr:nvSpPr>
        <xdr:cNvPr id="259" name="n_3aveValue【体育館・プール】&#10;一人当たり面積">
          <a:extLst>
            <a:ext uri="{FF2B5EF4-FFF2-40B4-BE49-F238E27FC236}">
              <a16:creationId xmlns:a16="http://schemas.microsoft.com/office/drawing/2014/main" id="{D5DD9766-C742-40C3-8351-F0AF14FEE538}"/>
            </a:ext>
          </a:extLst>
        </xdr:cNvPr>
        <xdr:cNvSpPr txBox="1"/>
      </xdr:nvSpPr>
      <xdr:spPr>
        <a:xfrm>
          <a:off x="6866255" y="10455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4445</xdr:rowOff>
    </xdr:from>
    <xdr:ext cx="467995" cy="259080"/>
    <xdr:sp macro="" textlink="">
      <xdr:nvSpPr>
        <xdr:cNvPr id="260" name="n_4aveValue【体育館・プール】&#10;一人当たり面積">
          <a:extLst>
            <a:ext uri="{FF2B5EF4-FFF2-40B4-BE49-F238E27FC236}">
              <a16:creationId xmlns:a16="http://schemas.microsoft.com/office/drawing/2014/main" id="{72120E49-F08A-4B8D-9029-FEFC534036F7}"/>
            </a:ext>
          </a:extLst>
        </xdr:cNvPr>
        <xdr:cNvSpPr txBox="1"/>
      </xdr:nvSpPr>
      <xdr:spPr>
        <a:xfrm>
          <a:off x="6068695" y="10464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81915</xdr:rowOff>
    </xdr:from>
    <xdr:ext cx="469900" cy="259080"/>
    <xdr:sp macro="" textlink="">
      <xdr:nvSpPr>
        <xdr:cNvPr id="261" name="n_1mainValue【体育館・プール】&#10;一人当たり面積">
          <a:extLst>
            <a:ext uri="{FF2B5EF4-FFF2-40B4-BE49-F238E27FC236}">
              <a16:creationId xmlns:a16="http://schemas.microsoft.com/office/drawing/2014/main" id="{371DA85C-9FB4-4AAF-B11C-5D1F7BB5F1F8}"/>
            </a:ext>
          </a:extLst>
        </xdr:cNvPr>
        <xdr:cNvSpPr txBox="1"/>
      </xdr:nvSpPr>
      <xdr:spPr>
        <a:xfrm>
          <a:off x="845439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81915</xdr:rowOff>
    </xdr:from>
    <xdr:ext cx="467995" cy="259080"/>
    <xdr:sp macro="" textlink="">
      <xdr:nvSpPr>
        <xdr:cNvPr id="262" name="n_2mainValue【体育館・プール】&#10;一人当たり面積">
          <a:extLst>
            <a:ext uri="{FF2B5EF4-FFF2-40B4-BE49-F238E27FC236}">
              <a16:creationId xmlns:a16="http://schemas.microsoft.com/office/drawing/2014/main" id="{C297217C-248F-4D6F-8564-769B96A08DC1}"/>
            </a:ext>
          </a:extLst>
        </xdr:cNvPr>
        <xdr:cNvSpPr txBox="1"/>
      </xdr:nvSpPr>
      <xdr:spPr>
        <a:xfrm>
          <a:off x="7673340" y="10885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83820</xdr:rowOff>
    </xdr:from>
    <xdr:ext cx="467995" cy="259080"/>
    <xdr:sp macro="" textlink="">
      <xdr:nvSpPr>
        <xdr:cNvPr id="263" name="n_3mainValue【体育館・プール】&#10;一人当たり面積">
          <a:extLst>
            <a:ext uri="{FF2B5EF4-FFF2-40B4-BE49-F238E27FC236}">
              <a16:creationId xmlns:a16="http://schemas.microsoft.com/office/drawing/2014/main" id="{71F17481-918B-4FE1-B71C-83A86CCBE992}"/>
            </a:ext>
          </a:extLst>
        </xdr:cNvPr>
        <xdr:cNvSpPr txBox="1"/>
      </xdr:nvSpPr>
      <xdr:spPr>
        <a:xfrm>
          <a:off x="6866255" y="10887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83820</xdr:rowOff>
    </xdr:from>
    <xdr:ext cx="467995" cy="259080"/>
    <xdr:sp macro="" textlink="">
      <xdr:nvSpPr>
        <xdr:cNvPr id="264" name="n_4mainValue【体育館・プール】&#10;一人当たり面積">
          <a:extLst>
            <a:ext uri="{FF2B5EF4-FFF2-40B4-BE49-F238E27FC236}">
              <a16:creationId xmlns:a16="http://schemas.microsoft.com/office/drawing/2014/main" id="{30FDBCE6-7A9E-48C7-8BB4-1E8796AF0D16}"/>
            </a:ext>
          </a:extLst>
        </xdr:cNvPr>
        <xdr:cNvSpPr txBox="1"/>
      </xdr:nvSpPr>
      <xdr:spPr>
        <a:xfrm>
          <a:off x="6068695" y="10887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DD96E0F-08BB-4375-BD9A-AFFD886EE33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38EE6A3-0CAE-4994-87AA-479E41470D13}"/>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61A3805-6E58-4DC1-AA94-495E7F03DF0D}"/>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6FE1735-F1E1-4B7F-A022-777E55F6C352}"/>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CE4558D-B67A-496D-8363-48D9A23C0098}"/>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03A7884-05A3-4157-97F9-CE4BC1D80ADD}"/>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9C17E07-50C0-4F98-887C-0BA34198C8F5}"/>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CDE9294-8DA1-44B4-AAFB-AEC497DAF52F}"/>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a:extLst>
            <a:ext uri="{FF2B5EF4-FFF2-40B4-BE49-F238E27FC236}">
              <a16:creationId xmlns:a16="http://schemas.microsoft.com/office/drawing/2014/main" id="{24B0F3FD-A707-43CD-85C3-EA31C9D4D9B1}"/>
            </a:ext>
          </a:extLst>
        </xdr:cNvPr>
        <xdr:cNvSpPr txBox="1"/>
      </xdr:nvSpPr>
      <xdr:spPr>
        <a:xfrm>
          <a:off x="66675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0918347-0545-4F02-8559-1C59A57D9D72}"/>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a:extLst>
            <a:ext uri="{FF2B5EF4-FFF2-40B4-BE49-F238E27FC236}">
              <a16:creationId xmlns:a16="http://schemas.microsoft.com/office/drawing/2014/main" id="{81ECE3FD-0902-4790-B1FE-AB408772D671}"/>
            </a:ext>
          </a:extLst>
        </xdr:cNvPr>
        <xdr:cNvSpPr txBox="1"/>
      </xdr:nvSpPr>
      <xdr:spPr>
        <a:xfrm>
          <a:off x="273685" y="15099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91A2A72D-A2D8-47F8-88C2-B2B62CBB122F}"/>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7" name="テキスト ボックス 276">
          <a:extLst>
            <a:ext uri="{FF2B5EF4-FFF2-40B4-BE49-F238E27FC236}">
              <a16:creationId xmlns:a16="http://schemas.microsoft.com/office/drawing/2014/main" id="{8269E686-6F7D-4488-9178-2F42990DA520}"/>
            </a:ext>
          </a:extLst>
        </xdr:cNvPr>
        <xdr:cNvSpPr txBox="1"/>
      </xdr:nvSpPr>
      <xdr:spPr>
        <a:xfrm>
          <a:off x="273685" y="14769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25E69454-262C-4A58-85B5-23CEFD4706B2}"/>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9" name="テキスト ボックス 278">
          <a:extLst>
            <a:ext uri="{FF2B5EF4-FFF2-40B4-BE49-F238E27FC236}">
              <a16:creationId xmlns:a16="http://schemas.microsoft.com/office/drawing/2014/main" id="{8F6E54EB-73FA-4294-BC4E-4E96A9DF62EA}"/>
            </a:ext>
          </a:extLst>
        </xdr:cNvPr>
        <xdr:cNvSpPr txBox="1"/>
      </xdr:nvSpPr>
      <xdr:spPr>
        <a:xfrm>
          <a:off x="343535" y="1444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B24651ED-686E-4278-8444-B21A8591A66B}"/>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6D3F95BE-D0BD-4B2A-BA1D-8D625E515F26}"/>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C2508D23-0A2C-43F6-B91B-4A03884F2F2B}"/>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3" name="テキスト ボックス 282">
          <a:extLst>
            <a:ext uri="{FF2B5EF4-FFF2-40B4-BE49-F238E27FC236}">
              <a16:creationId xmlns:a16="http://schemas.microsoft.com/office/drawing/2014/main" id="{D3EE8DF4-D0D8-42E3-966C-18C88E8411C5}"/>
            </a:ext>
          </a:extLst>
        </xdr:cNvPr>
        <xdr:cNvSpPr txBox="1"/>
      </xdr:nvSpPr>
      <xdr:spPr>
        <a:xfrm>
          <a:off x="34353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3D69655B-8A65-49A8-864F-DBF9582CACF2}"/>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F5175C3B-F169-4097-96D0-53AB45D91AE5}"/>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6E11769A-33E0-4B3B-A97E-6A59D729FAEB}"/>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7" name="テキスト ボックス 286">
          <a:extLst>
            <a:ext uri="{FF2B5EF4-FFF2-40B4-BE49-F238E27FC236}">
              <a16:creationId xmlns:a16="http://schemas.microsoft.com/office/drawing/2014/main" id="{70B8C44E-B50A-4773-9D3D-543C65BB1C70}"/>
            </a:ext>
          </a:extLst>
        </xdr:cNvPr>
        <xdr:cNvSpPr txBox="1"/>
      </xdr:nvSpPr>
      <xdr:spPr>
        <a:xfrm>
          <a:off x="386715" y="1313624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C98B34A-DB7D-436B-A006-F4A610087104}"/>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E6FC6ADE-4937-492B-BFF4-04043FA3A064}"/>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120650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2FD3D0A7-6D5A-456B-A436-B66317154E90}"/>
            </a:ext>
          </a:extLst>
        </xdr:cNvPr>
        <xdr:cNvCxnSpPr/>
      </xdr:nvCxnSpPr>
      <xdr:spPr>
        <a:xfrm flipV="1">
          <a:off x="4173855" y="1349565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353DE192-15ED-4916-AB3D-52025ED262DF}"/>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1CD2A69C-C45E-4ABE-B2B3-BC9F9678A78A}"/>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66675</xdr:rowOff>
    </xdr:from>
    <xdr:ext cx="405130" cy="257175"/>
    <xdr:sp macro="" textlink="">
      <xdr:nvSpPr>
        <xdr:cNvPr id="293" name="【福祉施設】&#10;有形固定資産減価償却率最大値テキスト">
          <a:extLst>
            <a:ext uri="{FF2B5EF4-FFF2-40B4-BE49-F238E27FC236}">
              <a16:creationId xmlns:a16="http://schemas.microsoft.com/office/drawing/2014/main" id="{C4EDAF0B-9C6F-4D8F-8344-79C7F8134B52}"/>
            </a:ext>
          </a:extLst>
        </xdr:cNvPr>
        <xdr:cNvSpPr txBox="1"/>
      </xdr:nvSpPr>
      <xdr:spPr>
        <a:xfrm>
          <a:off x="4212590" y="13266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294" name="直線コネクタ 293">
          <a:extLst>
            <a:ext uri="{FF2B5EF4-FFF2-40B4-BE49-F238E27FC236}">
              <a16:creationId xmlns:a16="http://schemas.microsoft.com/office/drawing/2014/main" id="{677B6A6E-B447-430B-B5E0-16C535A2A368}"/>
            </a:ext>
          </a:extLst>
        </xdr:cNvPr>
        <xdr:cNvCxnSpPr/>
      </xdr:nvCxnSpPr>
      <xdr:spPr>
        <a:xfrm>
          <a:off x="4112260" y="134956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130810</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1F3CAFF1-6418-4A0D-9F36-16AA874BC4B0}"/>
            </a:ext>
          </a:extLst>
        </xdr:cNvPr>
        <xdr:cNvSpPr txBox="1"/>
      </xdr:nvSpPr>
      <xdr:spPr>
        <a:xfrm>
          <a:off x="4212590" y="14193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152400</xdr:rowOff>
    </xdr:from>
    <xdr:to>
      <xdr:col>24</xdr:col>
      <xdr:colOff>114300</xdr:colOff>
      <xdr:row>83</xdr:row>
      <xdr:rowOff>82550</xdr:rowOff>
    </xdr:to>
    <xdr:sp macro="" textlink="">
      <xdr:nvSpPr>
        <xdr:cNvPr id="296" name="フローチャート: 判断 295">
          <a:extLst>
            <a:ext uri="{FF2B5EF4-FFF2-40B4-BE49-F238E27FC236}">
              <a16:creationId xmlns:a16="http://schemas.microsoft.com/office/drawing/2014/main" id="{52610E3F-F5B8-4DF4-AD34-FD75143F22E3}"/>
            </a:ext>
          </a:extLst>
        </xdr:cNvPr>
        <xdr:cNvSpPr/>
      </xdr:nvSpPr>
      <xdr:spPr>
        <a:xfrm>
          <a:off x="4131310" y="142113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127635</xdr:rowOff>
    </xdr:from>
    <xdr:to>
      <xdr:col>20</xdr:col>
      <xdr:colOff>38100</xdr:colOff>
      <xdr:row>83</xdr:row>
      <xdr:rowOff>57785</xdr:rowOff>
    </xdr:to>
    <xdr:sp macro="" textlink="">
      <xdr:nvSpPr>
        <xdr:cNvPr id="297" name="フローチャート: 判断 296">
          <a:extLst>
            <a:ext uri="{FF2B5EF4-FFF2-40B4-BE49-F238E27FC236}">
              <a16:creationId xmlns:a16="http://schemas.microsoft.com/office/drawing/2014/main" id="{EA3396D0-B322-4C95-B977-CBEE1C575E07}"/>
            </a:ext>
          </a:extLst>
        </xdr:cNvPr>
        <xdr:cNvSpPr/>
      </xdr:nvSpPr>
      <xdr:spPr>
        <a:xfrm>
          <a:off x="3388360" y="1419034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114935</xdr:rowOff>
    </xdr:from>
    <xdr:to>
      <xdr:col>15</xdr:col>
      <xdr:colOff>101600</xdr:colOff>
      <xdr:row>83</xdr:row>
      <xdr:rowOff>45085</xdr:rowOff>
    </xdr:to>
    <xdr:sp macro="" textlink="">
      <xdr:nvSpPr>
        <xdr:cNvPr id="298" name="フローチャート: 判断 297">
          <a:extLst>
            <a:ext uri="{FF2B5EF4-FFF2-40B4-BE49-F238E27FC236}">
              <a16:creationId xmlns:a16="http://schemas.microsoft.com/office/drawing/2014/main" id="{DA5458C5-0FDD-48ED-9FE8-4C34E9CB405B}"/>
            </a:ext>
          </a:extLst>
        </xdr:cNvPr>
        <xdr:cNvSpPr/>
      </xdr:nvSpPr>
      <xdr:spPr>
        <a:xfrm>
          <a:off x="2571750" y="141738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85090</xdr:rowOff>
    </xdr:from>
    <xdr:to>
      <xdr:col>10</xdr:col>
      <xdr:colOff>165100</xdr:colOff>
      <xdr:row>83</xdr:row>
      <xdr:rowOff>15240</xdr:rowOff>
    </xdr:to>
    <xdr:sp macro="" textlink="">
      <xdr:nvSpPr>
        <xdr:cNvPr id="299" name="フローチャート: 判断 298">
          <a:extLst>
            <a:ext uri="{FF2B5EF4-FFF2-40B4-BE49-F238E27FC236}">
              <a16:creationId xmlns:a16="http://schemas.microsoft.com/office/drawing/2014/main" id="{54ED9EEB-95A2-4552-B821-C10BFAF647D9}"/>
            </a:ext>
          </a:extLst>
        </xdr:cNvPr>
        <xdr:cNvSpPr/>
      </xdr:nvSpPr>
      <xdr:spPr>
        <a:xfrm>
          <a:off x="1774190" y="141458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18415</xdr:rowOff>
    </xdr:from>
    <xdr:to>
      <xdr:col>6</xdr:col>
      <xdr:colOff>38100</xdr:colOff>
      <xdr:row>82</xdr:row>
      <xdr:rowOff>120650</xdr:rowOff>
    </xdr:to>
    <xdr:sp macro="" textlink="">
      <xdr:nvSpPr>
        <xdr:cNvPr id="300" name="フローチャート: 判断 299">
          <a:extLst>
            <a:ext uri="{FF2B5EF4-FFF2-40B4-BE49-F238E27FC236}">
              <a16:creationId xmlns:a16="http://schemas.microsoft.com/office/drawing/2014/main" id="{904E2A96-580D-4C02-AF2E-93146DEA4DC1}"/>
            </a:ext>
          </a:extLst>
        </xdr:cNvPr>
        <xdr:cNvSpPr/>
      </xdr:nvSpPr>
      <xdr:spPr>
        <a:xfrm>
          <a:off x="988060" y="14081125"/>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303E1522-A4B3-40B6-B529-35FF7D2EBCE3}"/>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6B47103-7F06-4F91-8846-B0A07B41B037}"/>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7CF2FC90-3347-46A3-AC65-9FAE14EBD086}"/>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CD8472C7-0CBF-447E-A01E-ACF68949B0B0}"/>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45D0F9DF-1B41-4D84-84FA-97FF7260A3B3}"/>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6" name="楕円 305">
          <a:extLst>
            <a:ext uri="{FF2B5EF4-FFF2-40B4-BE49-F238E27FC236}">
              <a16:creationId xmlns:a16="http://schemas.microsoft.com/office/drawing/2014/main" id="{C2D53C51-C24F-4057-9199-001B3BF05623}"/>
            </a:ext>
          </a:extLst>
        </xdr:cNvPr>
        <xdr:cNvSpPr/>
      </xdr:nvSpPr>
      <xdr:spPr>
        <a:xfrm>
          <a:off x="4131310" y="140785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46355</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7BC7E81A-7282-4CE9-8734-97F576FC26A7}"/>
            </a:ext>
          </a:extLst>
        </xdr:cNvPr>
        <xdr:cNvSpPr txBox="1"/>
      </xdr:nvSpPr>
      <xdr:spPr>
        <a:xfrm>
          <a:off x="4212590"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6985</xdr:rowOff>
    </xdr:from>
    <xdr:to>
      <xdr:col>20</xdr:col>
      <xdr:colOff>38100</xdr:colOff>
      <xdr:row>82</xdr:row>
      <xdr:rowOff>109220</xdr:rowOff>
    </xdr:to>
    <xdr:sp macro="" textlink="">
      <xdr:nvSpPr>
        <xdr:cNvPr id="308" name="楕円 307">
          <a:extLst>
            <a:ext uri="{FF2B5EF4-FFF2-40B4-BE49-F238E27FC236}">
              <a16:creationId xmlns:a16="http://schemas.microsoft.com/office/drawing/2014/main" id="{585D115C-02F6-4E83-BFFE-3AB0802B7E76}"/>
            </a:ext>
          </a:extLst>
        </xdr:cNvPr>
        <xdr:cNvSpPr/>
      </xdr:nvSpPr>
      <xdr:spPr>
        <a:xfrm>
          <a:off x="3388360" y="14067790"/>
          <a:ext cx="787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57785</xdr:rowOff>
    </xdr:from>
    <xdr:to>
      <xdr:col>24</xdr:col>
      <xdr:colOff>63500</xdr:colOff>
      <xdr:row>82</xdr:row>
      <xdr:rowOff>74930</xdr:rowOff>
    </xdr:to>
    <xdr:cxnSp macro="">
      <xdr:nvCxnSpPr>
        <xdr:cNvPr id="309" name="直線コネクタ 308">
          <a:extLst>
            <a:ext uri="{FF2B5EF4-FFF2-40B4-BE49-F238E27FC236}">
              <a16:creationId xmlns:a16="http://schemas.microsoft.com/office/drawing/2014/main" id="{034A8C08-92CF-4BEB-88D9-D4575822C732}"/>
            </a:ext>
          </a:extLst>
        </xdr:cNvPr>
        <xdr:cNvCxnSpPr/>
      </xdr:nvCxnSpPr>
      <xdr:spPr>
        <a:xfrm>
          <a:off x="3431540" y="14112875"/>
          <a:ext cx="742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135890</xdr:rowOff>
    </xdr:from>
    <xdr:to>
      <xdr:col>15</xdr:col>
      <xdr:colOff>101600</xdr:colOff>
      <xdr:row>82</xdr:row>
      <xdr:rowOff>66040</xdr:rowOff>
    </xdr:to>
    <xdr:sp macro="" textlink="">
      <xdr:nvSpPr>
        <xdr:cNvPr id="310" name="楕円 309">
          <a:extLst>
            <a:ext uri="{FF2B5EF4-FFF2-40B4-BE49-F238E27FC236}">
              <a16:creationId xmlns:a16="http://schemas.microsoft.com/office/drawing/2014/main" id="{BDEE37AB-FD65-4D9C-B52F-815C66ADA7AD}"/>
            </a:ext>
          </a:extLst>
        </xdr:cNvPr>
        <xdr:cNvSpPr/>
      </xdr:nvSpPr>
      <xdr:spPr>
        <a:xfrm>
          <a:off x="2571750" y="14019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xdr:rowOff>
    </xdr:from>
    <xdr:to>
      <xdr:col>19</xdr:col>
      <xdr:colOff>177800</xdr:colOff>
      <xdr:row>82</xdr:row>
      <xdr:rowOff>57785</xdr:rowOff>
    </xdr:to>
    <xdr:cxnSp macro="">
      <xdr:nvCxnSpPr>
        <xdr:cNvPr id="311" name="直線コネクタ 310">
          <a:extLst>
            <a:ext uri="{FF2B5EF4-FFF2-40B4-BE49-F238E27FC236}">
              <a16:creationId xmlns:a16="http://schemas.microsoft.com/office/drawing/2014/main" id="{EA0A2AC2-6E8D-4F21-BA3A-DF378B27CC6C}"/>
            </a:ext>
          </a:extLst>
        </xdr:cNvPr>
        <xdr:cNvCxnSpPr/>
      </xdr:nvCxnSpPr>
      <xdr:spPr>
        <a:xfrm>
          <a:off x="2626360" y="14077950"/>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312" name="楕円 311">
          <a:extLst>
            <a:ext uri="{FF2B5EF4-FFF2-40B4-BE49-F238E27FC236}">
              <a16:creationId xmlns:a16="http://schemas.microsoft.com/office/drawing/2014/main" id="{7055ECB7-30F7-41A7-8BD6-5C71E4FD5EB2}"/>
            </a:ext>
          </a:extLst>
        </xdr:cNvPr>
        <xdr:cNvSpPr/>
      </xdr:nvSpPr>
      <xdr:spPr>
        <a:xfrm>
          <a:off x="1774190" y="139985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15240</xdr:rowOff>
    </xdr:to>
    <xdr:cxnSp macro="">
      <xdr:nvCxnSpPr>
        <xdr:cNvPr id="313" name="直線コネクタ 312">
          <a:extLst>
            <a:ext uri="{FF2B5EF4-FFF2-40B4-BE49-F238E27FC236}">
              <a16:creationId xmlns:a16="http://schemas.microsoft.com/office/drawing/2014/main" id="{33907EE2-BD7B-40B3-97B3-BAEE7C246235}"/>
            </a:ext>
          </a:extLst>
        </xdr:cNvPr>
        <xdr:cNvCxnSpPr/>
      </xdr:nvCxnSpPr>
      <xdr:spPr>
        <a:xfrm>
          <a:off x="1828800" y="14051280"/>
          <a:ext cx="7975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73660</xdr:rowOff>
    </xdr:from>
    <xdr:to>
      <xdr:col>6</xdr:col>
      <xdr:colOff>38100</xdr:colOff>
      <xdr:row>82</xdr:row>
      <xdr:rowOff>3810</xdr:rowOff>
    </xdr:to>
    <xdr:sp macro="" textlink="">
      <xdr:nvSpPr>
        <xdr:cNvPr id="314" name="楕円 313">
          <a:extLst>
            <a:ext uri="{FF2B5EF4-FFF2-40B4-BE49-F238E27FC236}">
              <a16:creationId xmlns:a16="http://schemas.microsoft.com/office/drawing/2014/main" id="{504F8C33-BBEF-43C1-81D6-EFCF6D16C1F8}"/>
            </a:ext>
          </a:extLst>
        </xdr:cNvPr>
        <xdr:cNvSpPr/>
      </xdr:nvSpPr>
      <xdr:spPr>
        <a:xfrm>
          <a:off x="988060" y="139611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124460</xdr:rowOff>
    </xdr:from>
    <xdr:to>
      <xdr:col>10</xdr:col>
      <xdr:colOff>114300</xdr:colOff>
      <xdr:row>81</xdr:row>
      <xdr:rowOff>161925</xdr:rowOff>
    </xdr:to>
    <xdr:cxnSp macro="">
      <xdr:nvCxnSpPr>
        <xdr:cNvPr id="315" name="直線コネクタ 314">
          <a:extLst>
            <a:ext uri="{FF2B5EF4-FFF2-40B4-BE49-F238E27FC236}">
              <a16:creationId xmlns:a16="http://schemas.microsoft.com/office/drawing/2014/main" id="{54A5BCF9-9B94-4FC7-AAEB-C4993B6268AC}"/>
            </a:ext>
          </a:extLst>
        </xdr:cNvPr>
        <xdr:cNvCxnSpPr/>
      </xdr:nvCxnSpPr>
      <xdr:spPr>
        <a:xfrm>
          <a:off x="1031240" y="14013815"/>
          <a:ext cx="7975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48895</xdr:rowOff>
    </xdr:from>
    <xdr:ext cx="405130" cy="259080"/>
    <xdr:sp macro="" textlink="">
      <xdr:nvSpPr>
        <xdr:cNvPr id="316" name="n_1aveValue【福祉施設】&#10;有形固定資産減価償却率">
          <a:extLst>
            <a:ext uri="{FF2B5EF4-FFF2-40B4-BE49-F238E27FC236}">
              <a16:creationId xmlns:a16="http://schemas.microsoft.com/office/drawing/2014/main" id="{9BE35AD6-C461-45B6-9068-19E2F72A885E}"/>
            </a:ext>
          </a:extLst>
        </xdr:cNvPr>
        <xdr:cNvSpPr txBox="1"/>
      </xdr:nvSpPr>
      <xdr:spPr>
        <a:xfrm>
          <a:off x="3239135" y="1428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36195</xdr:rowOff>
    </xdr:from>
    <xdr:ext cx="403225" cy="259080"/>
    <xdr:sp macro="" textlink="">
      <xdr:nvSpPr>
        <xdr:cNvPr id="317" name="n_2aveValue【福祉施設】&#10;有形固定資産減価償却率">
          <a:extLst>
            <a:ext uri="{FF2B5EF4-FFF2-40B4-BE49-F238E27FC236}">
              <a16:creationId xmlns:a16="http://schemas.microsoft.com/office/drawing/2014/main" id="{DA879C1D-78E8-4AE0-95BF-C9590FB3C818}"/>
            </a:ext>
          </a:extLst>
        </xdr:cNvPr>
        <xdr:cNvSpPr txBox="1"/>
      </xdr:nvSpPr>
      <xdr:spPr>
        <a:xfrm>
          <a:off x="2439035" y="14266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6350</xdr:rowOff>
    </xdr:from>
    <xdr:ext cx="403225" cy="257175"/>
    <xdr:sp macro="" textlink="">
      <xdr:nvSpPr>
        <xdr:cNvPr id="318" name="n_3aveValue【福祉施設】&#10;有形固定資産減価償却率">
          <a:extLst>
            <a:ext uri="{FF2B5EF4-FFF2-40B4-BE49-F238E27FC236}">
              <a16:creationId xmlns:a16="http://schemas.microsoft.com/office/drawing/2014/main" id="{D5831281-398E-4A62-B287-1D86400C9215}"/>
            </a:ext>
          </a:extLst>
        </xdr:cNvPr>
        <xdr:cNvSpPr txBox="1"/>
      </xdr:nvSpPr>
      <xdr:spPr>
        <a:xfrm>
          <a:off x="1641475" y="142386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111125</xdr:rowOff>
    </xdr:from>
    <xdr:ext cx="403225" cy="257175"/>
    <xdr:sp macro="" textlink="">
      <xdr:nvSpPr>
        <xdr:cNvPr id="319" name="n_4aveValue【福祉施設】&#10;有形固定資産減価償却率">
          <a:extLst>
            <a:ext uri="{FF2B5EF4-FFF2-40B4-BE49-F238E27FC236}">
              <a16:creationId xmlns:a16="http://schemas.microsoft.com/office/drawing/2014/main" id="{F8E306E0-936A-4E70-A77A-B58EEDB900CA}"/>
            </a:ext>
          </a:extLst>
        </xdr:cNvPr>
        <xdr:cNvSpPr txBox="1"/>
      </xdr:nvSpPr>
      <xdr:spPr>
        <a:xfrm>
          <a:off x="855345" y="14170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125095</xdr:rowOff>
    </xdr:from>
    <xdr:ext cx="405130" cy="258445"/>
    <xdr:sp macro="" textlink="">
      <xdr:nvSpPr>
        <xdr:cNvPr id="320" name="n_1mainValue【福祉施設】&#10;有形固定資産減価償却率">
          <a:extLst>
            <a:ext uri="{FF2B5EF4-FFF2-40B4-BE49-F238E27FC236}">
              <a16:creationId xmlns:a16="http://schemas.microsoft.com/office/drawing/2014/main" id="{A4081FB9-3421-4080-9F9C-9A5CCD6F3DAC}"/>
            </a:ext>
          </a:extLst>
        </xdr:cNvPr>
        <xdr:cNvSpPr txBox="1"/>
      </xdr:nvSpPr>
      <xdr:spPr>
        <a:xfrm>
          <a:off x="3239135" y="13843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82550</xdr:rowOff>
    </xdr:from>
    <xdr:ext cx="403225" cy="259080"/>
    <xdr:sp macro="" textlink="">
      <xdr:nvSpPr>
        <xdr:cNvPr id="321" name="n_2mainValue【福祉施設】&#10;有形固定資産減価償却率">
          <a:extLst>
            <a:ext uri="{FF2B5EF4-FFF2-40B4-BE49-F238E27FC236}">
              <a16:creationId xmlns:a16="http://schemas.microsoft.com/office/drawing/2014/main" id="{2D975DA1-4449-4BBC-9DC6-F21F65CA5B26}"/>
            </a:ext>
          </a:extLst>
        </xdr:cNvPr>
        <xdr:cNvSpPr txBox="1"/>
      </xdr:nvSpPr>
      <xdr:spPr>
        <a:xfrm>
          <a:off x="2439035" y="13800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57785</xdr:rowOff>
    </xdr:from>
    <xdr:ext cx="403225" cy="259080"/>
    <xdr:sp macro="" textlink="">
      <xdr:nvSpPr>
        <xdr:cNvPr id="322" name="n_3mainValue【福祉施設】&#10;有形固定資産減価償却率">
          <a:extLst>
            <a:ext uri="{FF2B5EF4-FFF2-40B4-BE49-F238E27FC236}">
              <a16:creationId xmlns:a16="http://schemas.microsoft.com/office/drawing/2014/main" id="{BA20302C-81E0-4D5F-8D7A-C9B5790EF5DB}"/>
            </a:ext>
          </a:extLst>
        </xdr:cNvPr>
        <xdr:cNvSpPr txBox="1"/>
      </xdr:nvSpPr>
      <xdr:spPr>
        <a:xfrm>
          <a:off x="1641475" y="137699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20320</xdr:rowOff>
    </xdr:from>
    <xdr:ext cx="403225" cy="257175"/>
    <xdr:sp macro="" textlink="">
      <xdr:nvSpPr>
        <xdr:cNvPr id="323" name="n_4mainValue【福祉施設】&#10;有形固定資産減価償却率">
          <a:extLst>
            <a:ext uri="{FF2B5EF4-FFF2-40B4-BE49-F238E27FC236}">
              <a16:creationId xmlns:a16="http://schemas.microsoft.com/office/drawing/2014/main" id="{C9748133-B3CF-4FAD-8BFE-8B9155E5599F}"/>
            </a:ext>
          </a:extLst>
        </xdr:cNvPr>
        <xdr:cNvSpPr txBox="1"/>
      </xdr:nvSpPr>
      <xdr:spPr>
        <a:xfrm>
          <a:off x="855345" y="13732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F607667-5CEA-4710-86A0-1DE1FF8866F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A7BA0C4-8ACA-4B4C-860C-2FDB241FF02B}"/>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50119C9-D1A1-4EF8-B749-7C931D631622}"/>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7FCD4F6-13E2-4CE3-B94E-72D7C5641A27}"/>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12B9816-0A19-450F-8EA8-DFADD0A67B0E}"/>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B736EE8-40EE-4650-BDE5-739D48F6F943}"/>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66355ED-9D41-4E13-8A5E-A9F03679DF65}"/>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239F301-46AD-411F-84BB-0365594628C8}"/>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a:extLst>
            <a:ext uri="{FF2B5EF4-FFF2-40B4-BE49-F238E27FC236}">
              <a16:creationId xmlns:a16="http://schemas.microsoft.com/office/drawing/2014/main" id="{69CBB53A-6372-42A1-B58C-7824C5CE83F8}"/>
            </a:ext>
          </a:extLst>
        </xdr:cNvPr>
        <xdr:cNvSpPr txBox="1"/>
      </xdr:nvSpPr>
      <xdr:spPr>
        <a:xfrm>
          <a:off x="592201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E781C65-F2F0-4710-A8EE-F11F24ED53A6}"/>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644978F8-02C3-4281-95EF-C875E8EF9B28}"/>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5" name="テキスト ボックス 334">
          <a:extLst>
            <a:ext uri="{FF2B5EF4-FFF2-40B4-BE49-F238E27FC236}">
              <a16:creationId xmlns:a16="http://schemas.microsoft.com/office/drawing/2014/main" id="{217B1518-B316-433E-ADDB-80E15F642A6F}"/>
            </a:ext>
          </a:extLst>
        </xdr:cNvPr>
        <xdr:cNvSpPr txBox="1"/>
      </xdr:nvSpPr>
      <xdr:spPr>
        <a:xfrm>
          <a:off x="5527040" y="14638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AEFC18C-2050-42C5-BA89-55D919C6308B}"/>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7" name="テキスト ボックス 336">
          <a:extLst>
            <a:ext uri="{FF2B5EF4-FFF2-40B4-BE49-F238E27FC236}">
              <a16:creationId xmlns:a16="http://schemas.microsoft.com/office/drawing/2014/main" id="{1D396151-1006-4562-B7E0-4EE558D164F0}"/>
            </a:ext>
          </a:extLst>
        </xdr:cNvPr>
        <xdr:cNvSpPr txBox="1"/>
      </xdr:nvSpPr>
      <xdr:spPr>
        <a:xfrm>
          <a:off x="5527040" y="14185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9C68EF6-A6A9-4C8C-B8B4-B2B996415024}"/>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9" name="テキスト ボックス 338">
          <a:extLst>
            <a:ext uri="{FF2B5EF4-FFF2-40B4-BE49-F238E27FC236}">
              <a16:creationId xmlns:a16="http://schemas.microsoft.com/office/drawing/2014/main" id="{7B3B004E-3FDC-4E71-91C2-E2D061A7AC40}"/>
            </a:ext>
          </a:extLst>
        </xdr:cNvPr>
        <xdr:cNvSpPr txBox="1"/>
      </xdr:nvSpPr>
      <xdr:spPr>
        <a:xfrm>
          <a:off x="5527040" y="137280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395BDB5-AB8F-4733-9912-AE756DE80032}"/>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41" name="テキスト ボックス 340">
          <a:extLst>
            <a:ext uri="{FF2B5EF4-FFF2-40B4-BE49-F238E27FC236}">
              <a16:creationId xmlns:a16="http://schemas.microsoft.com/office/drawing/2014/main" id="{E3E31EAE-DFAF-4E31-811A-6F869AFC25B7}"/>
            </a:ext>
          </a:extLst>
        </xdr:cNvPr>
        <xdr:cNvSpPr txBox="1"/>
      </xdr:nvSpPr>
      <xdr:spPr>
        <a:xfrm>
          <a:off x="5527040" y="132670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C816B26-510F-4416-BC74-B2B4E8029D77}"/>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3" name="テキスト ボックス 342">
          <a:extLst>
            <a:ext uri="{FF2B5EF4-FFF2-40B4-BE49-F238E27FC236}">
              <a16:creationId xmlns:a16="http://schemas.microsoft.com/office/drawing/2014/main" id="{12276C02-E83C-493A-B9C6-3FBA8A1BD4A5}"/>
            </a:ext>
          </a:extLst>
        </xdr:cNvPr>
        <xdr:cNvSpPr txBox="1"/>
      </xdr:nvSpPr>
      <xdr:spPr>
        <a:xfrm>
          <a:off x="5527040" y="1281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81BB564-488C-4766-B633-56B9DE7E038E}"/>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60960</xdr:rowOff>
    </xdr:from>
    <xdr:to>
      <xdr:col>54</xdr:col>
      <xdr:colOff>189865</xdr:colOff>
      <xdr:row>86</xdr:row>
      <xdr:rowOff>33655</xdr:rowOff>
    </xdr:to>
    <xdr:cxnSp macro="">
      <xdr:nvCxnSpPr>
        <xdr:cNvPr id="345" name="直線コネクタ 344">
          <a:extLst>
            <a:ext uri="{FF2B5EF4-FFF2-40B4-BE49-F238E27FC236}">
              <a16:creationId xmlns:a16="http://schemas.microsoft.com/office/drawing/2014/main" id="{C5ADBDB0-73B8-40F2-92A7-0724CE8A83A2}"/>
            </a:ext>
          </a:extLst>
        </xdr:cNvPr>
        <xdr:cNvCxnSpPr/>
      </xdr:nvCxnSpPr>
      <xdr:spPr>
        <a:xfrm flipV="1">
          <a:off x="9429115" y="1343025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37465</xdr:rowOff>
    </xdr:from>
    <xdr:ext cx="469900" cy="259080"/>
    <xdr:sp macro="" textlink="">
      <xdr:nvSpPr>
        <xdr:cNvPr id="346" name="【福祉施設】&#10;一人当たり面積最小値テキスト">
          <a:extLst>
            <a:ext uri="{FF2B5EF4-FFF2-40B4-BE49-F238E27FC236}">
              <a16:creationId xmlns:a16="http://schemas.microsoft.com/office/drawing/2014/main" id="{1722F5FD-DA2C-4626-93F8-C9276A6E818F}"/>
            </a:ext>
          </a:extLst>
        </xdr:cNvPr>
        <xdr:cNvSpPr txBox="1"/>
      </xdr:nvSpPr>
      <xdr:spPr>
        <a:xfrm>
          <a:off x="946785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33655</xdr:rowOff>
    </xdr:from>
    <xdr:to>
      <xdr:col>55</xdr:col>
      <xdr:colOff>88900</xdr:colOff>
      <xdr:row>86</xdr:row>
      <xdr:rowOff>33655</xdr:rowOff>
    </xdr:to>
    <xdr:cxnSp macro="">
      <xdr:nvCxnSpPr>
        <xdr:cNvPr id="347" name="直線コネクタ 346">
          <a:extLst>
            <a:ext uri="{FF2B5EF4-FFF2-40B4-BE49-F238E27FC236}">
              <a16:creationId xmlns:a16="http://schemas.microsoft.com/office/drawing/2014/main" id="{A0C2D8CE-6C60-40B1-BC5A-4C22887EE178}"/>
            </a:ext>
          </a:extLst>
        </xdr:cNvPr>
        <xdr:cNvCxnSpPr/>
      </xdr:nvCxnSpPr>
      <xdr:spPr>
        <a:xfrm>
          <a:off x="9356090" y="147764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7620</xdr:rowOff>
    </xdr:from>
    <xdr:ext cx="469900" cy="257175"/>
    <xdr:sp macro="" textlink="">
      <xdr:nvSpPr>
        <xdr:cNvPr id="348" name="【福祉施設】&#10;一人当たり面積最大値テキスト">
          <a:extLst>
            <a:ext uri="{FF2B5EF4-FFF2-40B4-BE49-F238E27FC236}">
              <a16:creationId xmlns:a16="http://schemas.microsoft.com/office/drawing/2014/main" id="{45BF22EC-92F2-424F-A371-01667F6B5153}"/>
            </a:ext>
          </a:extLst>
        </xdr:cNvPr>
        <xdr:cNvSpPr txBox="1"/>
      </xdr:nvSpPr>
      <xdr:spPr>
        <a:xfrm>
          <a:off x="9467850" y="132111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60960</xdr:rowOff>
    </xdr:from>
    <xdr:to>
      <xdr:col>55</xdr:col>
      <xdr:colOff>88900</xdr:colOff>
      <xdr:row>78</xdr:row>
      <xdr:rowOff>60960</xdr:rowOff>
    </xdr:to>
    <xdr:cxnSp macro="">
      <xdr:nvCxnSpPr>
        <xdr:cNvPr id="349" name="直線コネクタ 348">
          <a:extLst>
            <a:ext uri="{FF2B5EF4-FFF2-40B4-BE49-F238E27FC236}">
              <a16:creationId xmlns:a16="http://schemas.microsoft.com/office/drawing/2014/main" id="{DEA6243B-5A33-48D1-B34B-3A04D37FB04D}"/>
            </a:ext>
          </a:extLst>
        </xdr:cNvPr>
        <xdr:cNvCxnSpPr/>
      </xdr:nvCxnSpPr>
      <xdr:spPr>
        <a:xfrm>
          <a:off x="9356090" y="134302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91440</xdr:rowOff>
    </xdr:from>
    <xdr:ext cx="469900" cy="259080"/>
    <xdr:sp macro="" textlink="">
      <xdr:nvSpPr>
        <xdr:cNvPr id="350" name="【福祉施設】&#10;一人当たり面積平均値テキスト">
          <a:extLst>
            <a:ext uri="{FF2B5EF4-FFF2-40B4-BE49-F238E27FC236}">
              <a16:creationId xmlns:a16="http://schemas.microsoft.com/office/drawing/2014/main" id="{6CA1C65E-97A7-4AF7-8C74-42B1BE2C392D}"/>
            </a:ext>
          </a:extLst>
        </xdr:cNvPr>
        <xdr:cNvSpPr txBox="1"/>
      </xdr:nvSpPr>
      <xdr:spPr>
        <a:xfrm>
          <a:off x="946785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111E9931-E56F-4169-886B-6563614DDA16}"/>
            </a:ext>
          </a:extLst>
        </xdr:cNvPr>
        <xdr:cNvSpPr/>
      </xdr:nvSpPr>
      <xdr:spPr>
        <a:xfrm>
          <a:off x="9394190" y="1434338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109220</xdr:rowOff>
    </xdr:from>
    <xdr:to>
      <xdr:col>50</xdr:col>
      <xdr:colOff>165100</xdr:colOff>
      <xdr:row>84</xdr:row>
      <xdr:rowOff>38735</xdr:rowOff>
    </xdr:to>
    <xdr:sp macro="" textlink="">
      <xdr:nvSpPr>
        <xdr:cNvPr id="352" name="フローチャート: 判断 351">
          <a:extLst>
            <a:ext uri="{FF2B5EF4-FFF2-40B4-BE49-F238E27FC236}">
              <a16:creationId xmlns:a16="http://schemas.microsoft.com/office/drawing/2014/main" id="{4B23C9B4-2B5A-4CBE-825F-DA14EBAA9B71}"/>
            </a:ext>
          </a:extLst>
        </xdr:cNvPr>
        <xdr:cNvSpPr/>
      </xdr:nvSpPr>
      <xdr:spPr>
        <a:xfrm>
          <a:off x="8632190" y="14337665"/>
          <a:ext cx="1092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21492F42-B876-42EC-B244-F504FCECDF95}"/>
            </a:ext>
          </a:extLst>
        </xdr:cNvPr>
        <xdr:cNvSpPr/>
      </xdr:nvSpPr>
      <xdr:spPr>
        <a:xfrm>
          <a:off x="7846060" y="143243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86360</xdr:rowOff>
    </xdr:from>
    <xdr:to>
      <xdr:col>41</xdr:col>
      <xdr:colOff>101600</xdr:colOff>
      <xdr:row>84</xdr:row>
      <xdr:rowOff>15875</xdr:rowOff>
    </xdr:to>
    <xdr:sp macro="" textlink="">
      <xdr:nvSpPr>
        <xdr:cNvPr id="354" name="フローチャート: 判断 353">
          <a:extLst>
            <a:ext uri="{FF2B5EF4-FFF2-40B4-BE49-F238E27FC236}">
              <a16:creationId xmlns:a16="http://schemas.microsoft.com/office/drawing/2014/main" id="{EFB27EB5-226B-43E3-9F47-C327392CF99D}"/>
            </a:ext>
          </a:extLst>
        </xdr:cNvPr>
        <xdr:cNvSpPr/>
      </xdr:nvSpPr>
      <xdr:spPr>
        <a:xfrm>
          <a:off x="7029450" y="1431861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63500</xdr:rowOff>
    </xdr:from>
    <xdr:to>
      <xdr:col>36</xdr:col>
      <xdr:colOff>165100</xdr:colOff>
      <xdr:row>83</xdr:row>
      <xdr:rowOff>164465</xdr:rowOff>
    </xdr:to>
    <xdr:sp macro="" textlink="">
      <xdr:nvSpPr>
        <xdr:cNvPr id="355" name="フローチャート: 判断 354">
          <a:extLst>
            <a:ext uri="{FF2B5EF4-FFF2-40B4-BE49-F238E27FC236}">
              <a16:creationId xmlns:a16="http://schemas.microsoft.com/office/drawing/2014/main" id="{94A5BB6B-0FE3-4C2E-8649-B5C81A1FD53E}"/>
            </a:ext>
          </a:extLst>
        </xdr:cNvPr>
        <xdr:cNvSpPr/>
      </xdr:nvSpPr>
      <xdr:spPr>
        <a:xfrm>
          <a:off x="6231890" y="14290040"/>
          <a:ext cx="10922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4317CF2E-F40D-4A1B-B08F-C1F63365D977}"/>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BFCEDFA7-C415-44F4-A2F5-918943107CDA}"/>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23306F5B-67EC-4EF8-95E1-2F1FBCB91377}"/>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D76E3C45-86F4-4BEA-8967-1A655EC7BD9D}"/>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D13478EA-65B3-4440-AB0E-02AA98C8FA74}"/>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30480</xdr:rowOff>
    </xdr:from>
    <xdr:to>
      <xdr:col>55</xdr:col>
      <xdr:colOff>50800</xdr:colOff>
      <xdr:row>83</xdr:row>
      <xdr:rowOff>132080</xdr:rowOff>
    </xdr:to>
    <xdr:sp macro="" textlink="">
      <xdr:nvSpPr>
        <xdr:cNvPr id="361" name="楕円 360">
          <a:extLst>
            <a:ext uri="{FF2B5EF4-FFF2-40B4-BE49-F238E27FC236}">
              <a16:creationId xmlns:a16="http://schemas.microsoft.com/office/drawing/2014/main" id="{538F37F8-0B22-48F6-A48A-974DCC750554}"/>
            </a:ext>
          </a:extLst>
        </xdr:cNvPr>
        <xdr:cNvSpPr/>
      </xdr:nvSpPr>
      <xdr:spPr>
        <a:xfrm>
          <a:off x="9394190" y="1425892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53340</xdr:rowOff>
    </xdr:from>
    <xdr:ext cx="469900" cy="257175"/>
    <xdr:sp macro="" textlink="">
      <xdr:nvSpPr>
        <xdr:cNvPr id="362" name="【福祉施設】&#10;一人当たり面積該当値テキスト">
          <a:extLst>
            <a:ext uri="{FF2B5EF4-FFF2-40B4-BE49-F238E27FC236}">
              <a16:creationId xmlns:a16="http://schemas.microsoft.com/office/drawing/2014/main" id="{76DAD8E5-D066-4E16-A87A-1101B38845AC}"/>
            </a:ext>
          </a:extLst>
        </xdr:cNvPr>
        <xdr:cNvSpPr txBox="1"/>
      </xdr:nvSpPr>
      <xdr:spPr>
        <a:xfrm>
          <a:off x="9467850" y="14116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30480</xdr:rowOff>
    </xdr:from>
    <xdr:to>
      <xdr:col>50</xdr:col>
      <xdr:colOff>165100</xdr:colOff>
      <xdr:row>83</xdr:row>
      <xdr:rowOff>132080</xdr:rowOff>
    </xdr:to>
    <xdr:sp macro="" textlink="">
      <xdr:nvSpPr>
        <xdr:cNvPr id="363" name="楕円 362">
          <a:extLst>
            <a:ext uri="{FF2B5EF4-FFF2-40B4-BE49-F238E27FC236}">
              <a16:creationId xmlns:a16="http://schemas.microsoft.com/office/drawing/2014/main" id="{3A88BD2D-D9DC-40F2-AE2B-8911AFE5931C}"/>
            </a:ext>
          </a:extLst>
        </xdr:cNvPr>
        <xdr:cNvSpPr/>
      </xdr:nvSpPr>
      <xdr:spPr>
        <a:xfrm>
          <a:off x="8632190" y="142589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81280</xdr:rowOff>
    </xdr:from>
    <xdr:to>
      <xdr:col>55</xdr:col>
      <xdr:colOff>0</xdr:colOff>
      <xdr:row>83</xdr:row>
      <xdr:rowOff>81280</xdr:rowOff>
    </xdr:to>
    <xdr:cxnSp macro="">
      <xdr:nvCxnSpPr>
        <xdr:cNvPr id="364" name="直線コネクタ 363">
          <a:extLst>
            <a:ext uri="{FF2B5EF4-FFF2-40B4-BE49-F238E27FC236}">
              <a16:creationId xmlns:a16="http://schemas.microsoft.com/office/drawing/2014/main" id="{B41F1F06-5409-4929-BA6F-8D9E6F978C72}"/>
            </a:ext>
          </a:extLst>
        </xdr:cNvPr>
        <xdr:cNvCxnSpPr/>
      </xdr:nvCxnSpPr>
      <xdr:spPr>
        <a:xfrm>
          <a:off x="8686800" y="1431353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35560</xdr:rowOff>
    </xdr:from>
    <xdr:to>
      <xdr:col>46</xdr:col>
      <xdr:colOff>38100</xdr:colOff>
      <xdr:row>83</xdr:row>
      <xdr:rowOff>137160</xdr:rowOff>
    </xdr:to>
    <xdr:sp macro="" textlink="">
      <xdr:nvSpPr>
        <xdr:cNvPr id="365" name="楕円 364">
          <a:extLst>
            <a:ext uri="{FF2B5EF4-FFF2-40B4-BE49-F238E27FC236}">
              <a16:creationId xmlns:a16="http://schemas.microsoft.com/office/drawing/2014/main" id="{0EF93028-6372-468B-B19C-2D4012AE9040}"/>
            </a:ext>
          </a:extLst>
        </xdr:cNvPr>
        <xdr:cNvSpPr/>
      </xdr:nvSpPr>
      <xdr:spPr>
        <a:xfrm>
          <a:off x="7846060" y="1426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81280</xdr:rowOff>
    </xdr:from>
    <xdr:to>
      <xdr:col>50</xdr:col>
      <xdr:colOff>114300</xdr:colOff>
      <xdr:row>83</xdr:row>
      <xdr:rowOff>86360</xdr:rowOff>
    </xdr:to>
    <xdr:cxnSp macro="">
      <xdr:nvCxnSpPr>
        <xdr:cNvPr id="366" name="直線コネクタ 365">
          <a:extLst>
            <a:ext uri="{FF2B5EF4-FFF2-40B4-BE49-F238E27FC236}">
              <a16:creationId xmlns:a16="http://schemas.microsoft.com/office/drawing/2014/main" id="{1AB52C4F-63C5-412B-ABE6-E680BF7713CF}"/>
            </a:ext>
          </a:extLst>
        </xdr:cNvPr>
        <xdr:cNvCxnSpPr/>
      </xdr:nvCxnSpPr>
      <xdr:spPr>
        <a:xfrm flipV="1">
          <a:off x="7889240" y="14313535"/>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35560</xdr:rowOff>
    </xdr:from>
    <xdr:to>
      <xdr:col>41</xdr:col>
      <xdr:colOff>101600</xdr:colOff>
      <xdr:row>83</xdr:row>
      <xdr:rowOff>137160</xdr:rowOff>
    </xdr:to>
    <xdr:sp macro="" textlink="">
      <xdr:nvSpPr>
        <xdr:cNvPr id="367" name="楕円 366">
          <a:extLst>
            <a:ext uri="{FF2B5EF4-FFF2-40B4-BE49-F238E27FC236}">
              <a16:creationId xmlns:a16="http://schemas.microsoft.com/office/drawing/2014/main" id="{F0DCDA18-EB3E-4BD4-85AC-837866940977}"/>
            </a:ext>
          </a:extLst>
        </xdr:cNvPr>
        <xdr:cNvSpPr/>
      </xdr:nvSpPr>
      <xdr:spPr>
        <a:xfrm>
          <a:off x="7029450" y="142659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86360</xdr:rowOff>
    </xdr:from>
    <xdr:to>
      <xdr:col>45</xdr:col>
      <xdr:colOff>177800</xdr:colOff>
      <xdr:row>83</xdr:row>
      <xdr:rowOff>86360</xdr:rowOff>
    </xdr:to>
    <xdr:cxnSp macro="">
      <xdr:nvCxnSpPr>
        <xdr:cNvPr id="368" name="直線コネクタ 367">
          <a:extLst>
            <a:ext uri="{FF2B5EF4-FFF2-40B4-BE49-F238E27FC236}">
              <a16:creationId xmlns:a16="http://schemas.microsoft.com/office/drawing/2014/main" id="{6E85340B-0754-4C5A-A90F-86ECACA569A1}"/>
            </a:ext>
          </a:extLst>
        </xdr:cNvPr>
        <xdr:cNvCxnSpPr/>
      </xdr:nvCxnSpPr>
      <xdr:spPr>
        <a:xfrm>
          <a:off x="7084060" y="1431861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35560</xdr:rowOff>
    </xdr:from>
    <xdr:to>
      <xdr:col>36</xdr:col>
      <xdr:colOff>165100</xdr:colOff>
      <xdr:row>83</xdr:row>
      <xdr:rowOff>137160</xdr:rowOff>
    </xdr:to>
    <xdr:sp macro="" textlink="">
      <xdr:nvSpPr>
        <xdr:cNvPr id="369" name="楕円 368">
          <a:extLst>
            <a:ext uri="{FF2B5EF4-FFF2-40B4-BE49-F238E27FC236}">
              <a16:creationId xmlns:a16="http://schemas.microsoft.com/office/drawing/2014/main" id="{29DE0EBD-3246-4A44-A7B1-A9FBA7306F44}"/>
            </a:ext>
          </a:extLst>
        </xdr:cNvPr>
        <xdr:cNvSpPr/>
      </xdr:nvSpPr>
      <xdr:spPr>
        <a:xfrm>
          <a:off x="6231890" y="142659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86360</xdr:rowOff>
    </xdr:from>
    <xdr:to>
      <xdr:col>41</xdr:col>
      <xdr:colOff>50800</xdr:colOff>
      <xdr:row>83</xdr:row>
      <xdr:rowOff>86360</xdr:rowOff>
    </xdr:to>
    <xdr:cxnSp macro="">
      <xdr:nvCxnSpPr>
        <xdr:cNvPr id="370" name="直線コネクタ 369">
          <a:extLst>
            <a:ext uri="{FF2B5EF4-FFF2-40B4-BE49-F238E27FC236}">
              <a16:creationId xmlns:a16="http://schemas.microsoft.com/office/drawing/2014/main" id="{7AE82363-4897-4A52-A684-5C862419909B}"/>
            </a:ext>
          </a:extLst>
        </xdr:cNvPr>
        <xdr:cNvCxnSpPr/>
      </xdr:nvCxnSpPr>
      <xdr:spPr>
        <a:xfrm>
          <a:off x="6286500" y="1431861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29845</xdr:rowOff>
    </xdr:from>
    <xdr:ext cx="469900" cy="257175"/>
    <xdr:sp macro="" textlink="">
      <xdr:nvSpPr>
        <xdr:cNvPr id="371" name="n_1aveValue【福祉施設】&#10;一人当たり面積">
          <a:extLst>
            <a:ext uri="{FF2B5EF4-FFF2-40B4-BE49-F238E27FC236}">
              <a16:creationId xmlns:a16="http://schemas.microsoft.com/office/drawing/2014/main" id="{8D433F32-A54B-46E3-8B18-B6972E951524}"/>
            </a:ext>
          </a:extLst>
        </xdr:cNvPr>
        <xdr:cNvSpPr txBox="1"/>
      </xdr:nvSpPr>
      <xdr:spPr>
        <a:xfrm>
          <a:off x="8454390" y="14429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11430</xdr:rowOff>
    </xdr:from>
    <xdr:ext cx="467995" cy="259080"/>
    <xdr:sp macro="" textlink="">
      <xdr:nvSpPr>
        <xdr:cNvPr id="372" name="n_2aveValue【福祉施設】&#10;一人当たり面積">
          <a:extLst>
            <a:ext uri="{FF2B5EF4-FFF2-40B4-BE49-F238E27FC236}">
              <a16:creationId xmlns:a16="http://schemas.microsoft.com/office/drawing/2014/main" id="{F848A21F-477F-4A68-A3D1-3BD6619B2C47}"/>
            </a:ext>
          </a:extLst>
        </xdr:cNvPr>
        <xdr:cNvSpPr txBox="1"/>
      </xdr:nvSpPr>
      <xdr:spPr>
        <a:xfrm>
          <a:off x="7673340" y="14417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6985</xdr:rowOff>
    </xdr:from>
    <xdr:ext cx="467995" cy="257175"/>
    <xdr:sp macro="" textlink="">
      <xdr:nvSpPr>
        <xdr:cNvPr id="373" name="n_3aveValue【福祉施設】&#10;一人当たり面積">
          <a:extLst>
            <a:ext uri="{FF2B5EF4-FFF2-40B4-BE49-F238E27FC236}">
              <a16:creationId xmlns:a16="http://schemas.microsoft.com/office/drawing/2014/main" id="{C760566D-FD2F-4405-90A2-C0BF70953351}"/>
            </a:ext>
          </a:extLst>
        </xdr:cNvPr>
        <xdr:cNvSpPr txBox="1"/>
      </xdr:nvSpPr>
      <xdr:spPr>
        <a:xfrm>
          <a:off x="6866255" y="14410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155575</xdr:rowOff>
    </xdr:from>
    <xdr:ext cx="467995" cy="257175"/>
    <xdr:sp macro="" textlink="">
      <xdr:nvSpPr>
        <xdr:cNvPr id="374" name="n_4aveValue【福祉施設】&#10;一人当たり面積">
          <a:extLst>
            <a:ext uri="{FF2B5EF4-FFF2-40B4-BE49-F238E27FC236}">
              <a16:creationId xmlns:a16="http://schemas.microsoft.com/office/drawing/2014/main" id="{829863AF-7514-4D5D-9D81-34D8ECCCEC33}"/>
            </a:ext>
          </a:extLst>
        </xdr:cNvPr>
        <xdr:cNvSpPr txBox="1"/>
      </xdr:nvSpPr>
      <xdr:spPr>
        <a:xfrm>
          <a:off x="6068695" y="14385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148590</xdr:rowOff>
    </xdr:from>
    <xdr:ext cx="469900" cy="259080"/>
    <xdr:sp macro="" textlink="">
      <xdr:nvSpPr>
        <xdr:cNvPr id="375" name="n_1mainValue【福祉施設】&#10;一人当たり面積">
          <a:extLst>
            <a:ext uri="{FF2B5EF4-FFF2-40B4-BE49-F238E27FC236}">
              <a16:creationId xmlns:a16="http://schemas.microsoft.com/office/drawing/2014/main" id="{BE302CB3-CBF7-4C35-A63F-6FF7E35AC6BA}"/>
            </a:ext>
          </a:extLst>
        </xdr:cNvPr>
        <xdr:cNvSpPr txBox="1"/>
      </xdr:nvSpPr>
      <xdr:spPr>
        <a:xfrm>
          <a:off x="8454390" y="1403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153670</xdr:rowOff>
    </xdr:from>
    <xdr:ext cx="467995" cy="259080"/>
    <xdr:sp macro="" textlink="">
      <xdr:nvSpPr>
        <xdr:cNvPr id="376" name="n_2mainValue【福祉施設】&#10;一人当たり面積">
          <a:extLst>
            <a:ext uri="{FF2B5EF4-FFF2-40B4-BE49-F238E27FC236}">
              <a16:creationId xmlns:a16="http://schemas.microsoft.com/office/drawing/2014/main" id="{0D7A0FF3-B256-4DD2-BF46-815FF079DB22}"/>
            </a:ext>
          </a:extLst>
        </xdr:cNvPr>
        <xdr:cNvSpPr txBox="1"/>
      </xdr:nvSpPr>
      <xdr:spPr>
        <a:xfrm>
          <a:off x="7673340"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153670</xdr:rowOff>
    </xdr:from>
    <xdr:ext cx="467995" cy="259080"/>
    <xdr:sp macro="" textlink="">
      <xdr:nvSpPr>
        <xdr:cNvPr id="377" name="n_3mainValue【福祉施設】&#10;一人当たり面積">
          <a:extLst>
            <a:ext uri="{FF2B5EF4-FFF2-40B4-BE49-F238E27FC236}">
              <a16:creationId xmlns:a16="http://schemas.microsoft.com/office/drawing/2014/main" id="{6CA0B205-2AE1-4996-BB70-6825D5633A9E}"/>
            </a:ext>
          </a:extLst>
        </xdr:cNvPr>
        <xdr:cNvSpPr txBox="1"/>
      </xdr:nvSpPr>
      <xdr:spPr>
        <a:xfrm>
          <a:off x="6866255"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153670</xdr:rowOff>
    </xdr:from>
    <xdr:ext cx="467995" cy="259080"/>
    <xdr:sp macro="" textlink="">
      <xdr:nvSpPr>
        <xdr:cNvPr id="378" name="n_4mainValue【福祉施設】&#10;一人当たり面積">
          <a:extLst>
            <a:ext uri="{FF2B5EF4-FFF2-40B4-BE49-F238E27FC236}">
              <a16:creationId xmlns:a16="http://schemas.microsoft.com/office/drawing/2014/main" id="{E8A082AE-B210-4DFF-979E-095B191B2F97}"/>
            </a:ext>
          </a:extLst>
        </xdr:cNvPr>
        <xdr:cNvSpPr txBox="1"/>
      </xdr:nvSpPr>
      <xdr:spPr>
        <a:xfrm>
          <a:off x="6068695"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2338953-E7FC-455B-8D5B-E3781E71BA9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650E23B-50DF-4A51-88E5-DB8F9D3AAC1F}"/>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7147EFC-0EAD-48A6-879D-4172CF76BC31}"/>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3BF5767-634F-4539-B79D-56EAA171FE0D}"/>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0F9CFCB-E532-4A94-B011-3039A76405C0}"/>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143AE28-A04F-4DE1-8347-337401BC97E0}"/>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1B57B16-6BEB-42E5-85FB-35E3C91FB4DF}"/>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4C0F834-2B54-402F-97FB-66073580C84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9538D93-42AB-4E78-94EB-2CE4DFFE5A4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2C478BD-C21E-45AB-8903-C82BF464CF0D}"/>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C242D03-D901-48AC-90F6-C72AFB0C5208}"/>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5F384D2-C4D7-479A-8545-4435A90AFF57}"/>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65137D3-D04C-4FF0-BBAF-4D05A8FB1676}"/>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1842AB0-C68A-4332-888D-2439954B70A0}"/>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790F222-787F-4FB6-87CA-BE5E288E4CA4}"/>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4515D68-5025-4BAD-89D3-8813FFA1598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32F08C9-00F2-4D02-B92F-CBBBFF29475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0B4CA80-5953-406A-B6BC-CBB29A12B142}"/>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625DC61-6CAF-4A3C-8389-371FB5EBD4B5}"/>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DB671A3-D7E2-41DF-A669-D58ADFDAB483}"/>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3359439-1BFC-4BB6-9B0C-7C798E59F571}"/>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FC3B15C-3C8D-46C3-9889-5A73B429F1D1}"/>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B5BFDB7-2646-4776-8206-43E3569ADA67}"/>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A45231B-A4DB-4FF4-85E2-EF8172873F1D}"/>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3" name="テキスト ボックス 402">
          <a:extLst>
            <a:ext uri="{FF2B5EF4-FFF2-40B4-BE49-F238E27FC236}">
              <a16:creationId xmlns:a16="http://schemas.microsoft.com/office/drawing/2014/main" id="{61AB8B8A-1AB8-4355-B74D-DC85BB072AFD}"/>
            </a:ext>
          </a:extLst>
        </xdr:cNvPr>
        <xdr:cNvSpPr txBox="1"/>
      </xdr:nvSpPr>
      <xdr:spPr>
        <a:xfrm>
          <a:off x="1116584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7F2D220-041D-47D9-87B6-9E58C99C3A8D}"/>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5" name="テキスト ボックス 404">
          <a:extLst>
            <a:ext uri="{FF2B5EF4-FFF2-40B4-BE49-F238E27FC236}">
              <a16:creationId xmlns:a16="http://schemas.microsoft.com/office/drawing/2014/main" id="{AAF42D7C-EC1B-4A8B-B5D9-ECDD7B13D358}"/>
            </a:ext>
          </a:extLst>
        </xdr:cNvPr>
        <xdr:cNvSpPr txBox="1"/>
      </xdr:nvSpPr>
      <xdr:spPr>
        <a:xfrm>
          <a:off x="10801350" y="7475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72EDEB5B-2034-4276-8EB7-A7ACC7D8BBA8}"/>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7" name="テキスト ボックス 406">
          <a:extLst>
            <a:ext uri="{FF2B5EF4-FFF2-40B4-BE49-F238E27FC236}">
              <a16:creationId xmlns:a16="http://schemas.microsoft.com/office/drawing/2014/main" id="{43A0FFBC-A0F6-4090-9098-92ACA1F2D7B1}"/>
            </a:ext>
          </a:extLst>
        </xdr:cNvPr>
        <xdr:cNvSpPr txBox="1"/>
      </xdr:nvSpPr>
      <xdr:spPr>
        <a:xfrm>
          <a:off x="10801350" y="709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5601C24-563A-4305-A9BB-24025AA2E86D}"/>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9" name="テキスト ボックス 408">
          <a:extLst>
            <a:ext uri="{FF2B5EF4-FFF2-40B4-BE49-F238E27FC236}">
              <a16:creationId xmlns:a16="http://schemas.microsoft.com/office/drawing/2014/main" id="{50D5CD6B-7129-45A3-A962-A450C3A004F8}"/>
            </a:ext>
          </a:extLst>
        </xdr:cNvPr>
        <xdr:cNvSpPr txBox="1"/>
      </xdr:nvSpPr>
      <xdr:spPr>
        <a:xfrm>
          <a:off x="10842625" y="6713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A9492404-7D9F-4FA7-A900-30E8C8AC87B3}"/>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1" name="テキスト ボックス 410">
          <a:extLst>
            <a:ext uri="{FF2B5EF4-FFF2-40B4-BE49-F238E27FC236}">
              <a16:creationId xmlns:a16="http://schemas.microsoft.com/office/drawing/2014/main" id="{7E0E563F-3A32-4E76-BBAD-0D16DAAAC877}"/>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7549C6FC-B022-4485-9EFE-BDBFA568E4B1}"/>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3" name="テキスト ボックス 412">
          <a:extLst>
            <a:ext uri="{FF2B5EF4-FFF2-40B4-BE49-F238E27FC236}">
              <a16:creationId xmlns:a16="http://schemas.microsoft.com/office/drawing/2014/main" id="{76A20A17-A169-4EF7-94F0-67FD403AF38E}"/>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BB45FAF2-C338-479D-95CD-296B19CAD226}"/>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5" name="テキスト ボックス 414">
          <a:extLst>
            <a:ext uri="{FF2B5EF4-FFF2-40B4-BE49-F238E27FC236}">
              <a16:creationId xmlns:a16="http://schemas.microsoft.com/office/drawing/2014/main" id="{DEA129BA-96AE-4DB3-BFF3-6CE5EEC57576}"/>
            </a:ext>
          </a:extLst>
        </xdr:cNvPr>
        <xdr:cNvSpPr txBox="1"/>
      </xdr:nvSpPr>
      <xdr:spPr>
        <a:xfrm>
          <a:off x="10842625" y="55746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DEF82D50-0D11-44AA-A7CD-D4678037F4B5}"/>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7" name="テキスト ボックス 416">
          <a:extLst>
            <a:ext uri="{FF2B5EF4-FFF2-40B4-BE49-F238E27FC236}">
              <a16:creationId xmlns:a16="http://schemas.microsoft.com/office/drawing/2014/main" id="{300BBDD0-8AFD-4890-9B4F-1397F29B96CE}"/>
            </a:ext>
          </a:extLst>
        </xdr:cNvPr>
        <xdr:cNvSpPr txBox="1"/>
      </xdr:nvSpPr>
      <xdr:spPr>
        <a:xfrm>
          <a:off x="10904855" y="519366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38031C72-8E9D-4F77-A2AC-D62104E352D1}"/>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163830</xdr:rowOff>
    </xdr:from>
    <xdr:to>
      <xdr:col>85</xdr:col>
      <xdr:colOff>126365</xdr:colOff>
      <xdr:row>42</xdr:row>
      <xdr:rowOff>38100</xdr:rowOff>
    </xdr:to>
    <xdr:cxnSp macro="">
      <xdr:nvCxnSpPr>
        <xdr:cNvPr id="419" name="直線コネクタ 418">
          <a:extLst>
            <a:ext uri="{FF2B5EF4-FFF2-40B4-BE49-F238E27FC236}">
              <a16:creationId xmlns:a16="http://schemas.microsoft.com/office/drawing/2014/main" id="{D960770F-47D2-498D-8ECA-E8EDCBA93ADC}"/>
            </a:ext>
          </a:extLst>
        </xdr:cNvPr>
        <xdr:cNvCxnSpPr/>
      </xdr:nvCxnSpPr>
      <xdr:spPr>
        <a:xfrm flipV="1">
          <a:off x="14703425" y="565404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20" name="【一般廃棄物処理施設】&#10;有形固定資産減価償却率最小値テキスト">
          <a:extLst>
            <a:ext uri="{FF2B5EF4-FFF2-40B4-BE49-F238E27FC236}">
              <a16:creationId xmlns:a16="http://schemas.microsoft.com/office/drawing/2014/main" id="{B641764B-8F18-4EF4-9930-FA9452147030}"/>
            </a:ext>
          </a:extLst>
        </xdr:cNvPr>
        <xdr:cNvSpPr txBox="1"/>
      </xdr:nvSpPr>
      <xdr:spPr>
        <a:xfrm>
          <a:off x="14742160" y="72447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C2E83E8D-7BB1-41A1-A362-F7A2A723E1A1}"/>
            </a:ext>
          </a:extLst>
        </xdr:cNvPr>
        <xdr:cNvCxnSpPr/>
      </xdr:nvCxnSpPr>
      <xdr:spPr>
        <a:xfrm>
          <a:off x="14611350" y="723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110490</xdr:rowOff>
    </xdr:from>
    <xdr:ext cx="405130" cy="257175"/>
    <xdr:sp macro="" textlink="">
      <xdr:nvSpPr>
        <xdr:cNvPr id="422" name="【一般廃棄物処理施設】&#10;有形固定資産減価償却率最大値テキスト">
          <a:extLst>
            <a:ext uri="{FF2B5EF4-FFF2-40B4-BE49-F238E27FC236}">
              <a16:creationId xmlns:a16="http://schemas.microsoft.com/office/drawing/2014/main" id="{C6707437-971C-486D-B0F9-BBC826C5C122}"/>
            </a:ext>
          </a:extLst>
        </xdr:cNvPr>
        <xdr:cNvSpPr txBox="1"/>
      </xdr:nvSpPr>
      <xdr:spPr>
        <a:xfrm>
          <a:off x="14742160" y="5425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39F20552-182B-4258-8AB7-D09A2EE9F0A7}"/>
            </a:ext>
          </a:extLst>
        </xdr:cNvPr>
        <xdr:cNvCxnSpPr/>
      </xdr:nvCxnSpPr>
      <xdr:spPr>
        <a:xfrm>
          <a:off x="14611350" y="5654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4445</xdr:rowOff>
    </xdr:from>
    <xdr:ext cx="405130" cy="259080"/>
    <xdr:sp macro="" textlink="">
      <xdr:nvSpPr>
        <xdr:cNvPr id="424" name="【一般廃棄物処理施設】&#10;有形固定資産減価償却率平均値テキスト">
          <a:extLst>
            <a:ext uri="{FF2B5EF4-FFF2-40B4-BE49-F238E27FC236}">
              <a16:creationId xmlns:a16="http://schemas.microsoft.com/office/drawing/2014/main" id="{F72EE784-23B0-4419-97E2-4FC23407CEE7}"/>
            </a:ext>
          </a:extLst>
        </xdr:cNvPr>
        <xdr:cNvSpPr txBox="1"/>
      </xdr:nvSpPr>
      <xdr:spPr>
        <a:xfrm>
          <a:off x="14742160" y="6350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A00CC1CF-28AA-4471-B7D8-3D37FC5C8803}"/>
            </a:ext>
          </a:extLst>
        </xdr:cNvPr>
        <xdr:cNvSpPr/>
      </xdr:nvSpPr>
      <xdr:spPr>
        <a:xfrm>
          <a:off x="1464945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AE1F597E-3319-4694-B5B7-6C23EB2AD9EF}"/>
            </a:ext>
          </a:extLst>
        </xdr:cNvPr>
        <xdr:cNvSpPr/>
      </xdr:nvSpPr>
      <xdr:spPr>
        <a:xfrm>
          <a:off x="13887450" y="64947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A49B4802-2FB3-414E-9A9C-F88A6C1F8A4F}"/>
            </a:ext>
          </a:extLst>
        </xdr:cNvPr>
        <xdr:cNvSpPr/>
      </xdr:nvSpPr>
      <xdr:spPr>
        <a:xfrm>
          <a:off x="13089890" y="64681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7EEB8576-AA68-4511-B179-84F6F8B2BDDB}"/>
            </a:ext>
          </a:extLst>
        </xdr:cNvPr>
        <xdr:cNvSpPr/>
      </xdr:nvSpPr>
      <xdr:spPr>
        <a:xfrm>
          <a:off x="12303760" y="64585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420708E2-A03A-4B1C-A106-D360E86DD60F}"/>
            </a:ext>
          </a:extLst>
        </xdr:cNvPr>
        <xdr:cNvSpPr/>
      </xdr:nvSpPr>
      <xdr:spPr>
        <a:xfrm>
          <a:off x="114871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2F49247A-F130-42CB-A298-E5653CD98491}"/>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21AF6A4-4996-4F82-BFF0-3193E9549DC6}"/>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1E201A7C-F5F3-4782-B448-416BA7004387}"/>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2D0C9F39-5706-4F19-B9F5-A181DA357B5C}"/>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4D33D1E1-5BB5-4D70-BF95-78C98A2902F0}"/>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435" name="楕円 434">
          <a:extLst>
            <a:ext uri="{FF2B5EF4-FFF2-40B4-BE49-F238E27FC236}">
              <a16:creationId xmlns:a16="http://schemas.microsoft.com/office/drawing/2014/main" id="{925BFED6-9559-4B5B-BA8A-B9476AA76BF7}"/>
            </a:ext>
          </a:extLst>
        </xdr:cNvPr>
        <xdr:cNvSpPr/>
      </xdr:nvSpPr>
      <xdr:spPr>
        <a:xfrm>
          <a:off x="14649450" y="67062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1905</xdr:rowOff>
    </xdr:from>
    <xdr:ext cx="405130" cy="259080"/>
    <xdr:sp macro="" textlink="">
      <xdr:nvSpPr>
        <xdr:cNvPr id="436" name="【一般廃棄物処理施設】&#10;有形固定資産減価償却率該当値テキスト">
          <a:extLst>
            <a:ext uri="{FF2B5EF4-FFF2-40B4-BE49-F238E27FC236}">
              <a16:creationId xmlns:a16="http://schemas.microsoft.com/office/drawing/2014/main" id="{81ADB133-EE04-458E-8451-7DC5AEB95070}"/>
            </a:ext>
          </a:extLst>
        </xdr:cNvPr>
        <xdr:cNvSpPr txBox="1"/>
      </xdr:nvSpPr>
      <xdr:spPr>
        <a:xfrm>
          <a:off x="14742160" y="668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37" name="楕円 436">
          <a:extLst>
            <a:ext uri="{FF2B5EF4-FFF2-40B4-BE49-F238E27FC236}">
              <a16:creationId xmlns:a16="http://schemas.microsoft.com/office/drawing/2014/main" id="{FD871930-F6DE-4B4C-8328-A66D318FDEF8}"/>
            </a:ext>
          </a:extLst>
        </xdr:cNvPr>
        <xdr:cNvSpPr/>
      </xdr:nvSpPr>
      <xdr:spPr>
        <a:xfrm>
          <a:off x="13887450" y="6685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74930</xdr:rowOff>
    </xdr:to>
    <xdr:cxnSp macro="">
      <xdr:nvCxnSpPr>
        <xdr:cNvPr id="438" name="直線コネクタ 437">
          <a:extLst>
            <a:ext uri="{FF2B5EF4-FFF2-40B4-BE49-F238E27FC236}">
              <a16:creationId xmlns:a16="http://schemas.microsoft.com/office/drawing/2014/main" id="{9344A368-734D-4F14-930B-D45796E5C44C}"/>
            </a:ext>
          </a:extLst>
        </xdr:cNvPr>
        <xdr:cNvCxnSpPr/>
      </xdr:nvCxnSpPr>
      <xdr:spPr>
        <a:xfrm>
          <a:off x="13942060" y="673417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39" name="楕円 438">
          <a:extLst>
            <a:ext uri="{FF2B5EF4-FFF2-40B4-BE49-F238E27FC236}">
              <a16:creationId xmlns:a16="http://schemas.microsoft.com/office/drawing/2014/main" id="{BFD685B6-0865-49A8-8DFC-D7BE744FF124}"/>
            </a:ext>
          </a:extLst>
        </xdr:cNvPr>
        <xdr:cNvSpPr/>
      </xdr:nvSpPr>
      <xdr:spPr>
        <a:xfrm>
          <a:off x="130898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45720</xdr:rowOff>
    </xdr:to>
    <xdr:cxnSp macro="">
      <xdr:nvCxnSpPr>
        <xdr:cNvPr id="440" name="直線コネクタ 439">
          <a:extLst>
            <a:ext uri="{FF2B5EF4-FFF2-40B4-BE49-F238E27FC236}">
              <a16:creationId xmlns:a16="http://schemas.microsoft.com/office/drawing/2014/main" id="{E70B8846-344D-48F0-A13B-339FCC5E569A}"/>
            </a:ext>
          </a:extLst>
        </xdr:cNvPr>
        <xdr:cNvCxnSpPr/>
      </xdr:nvCxnSpPr>
      <xdr:spPr>
        <a:xfrm>
          <a:off x="13144500" y="6701790"/>
          <a:ext cx="7975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441" name="楕円 440">
          <a:extLst>
            <a:ext uri="{FF2B5EF4-FFF2-40B4-BE49-F238E27FC236}">
              <a16:creationId xmlns:a16="http://schemas.microsoft.com/office/drawing/2014/main" id="{9DF8C0E7-65BB-4151-BB2C-EC2E8E53E978}"/>
            </a:ext>
          </a:extLst>
        </xdr:cNvPr>
        <xdr:cNvSpPr/>
      </xdr:nvSpPr>
      <xdr:spPr>
        <a:xfrm>
          <a:off x="12303760" y="6626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39</xdr:row>
      <xdr:rowOff>19050</xdr:rowOff>
    </xdr:to>
    <xdr:cxnSp macro="">
      <xdr:nvCxnSpPr>
        <xdr:cNvPr id="442" name="直線コネクタ 441">
          <a:extLst>
            <a:ext uri="{FF2B5EF4-FFF2-40B4-BE49-F238E27FC236}">
              <a16:creationId xmlns:a16="http://schemas.microsoft.com/office/drawing/2014/main" id="{59AB201D-2154-4605-9C1F-D2589276F216}"/>
            </a:ext>
          </a:extLst>
        </xdr:cNvPr>
        <xdr:cNvCxnSpPr/>
      </xdr:nvCxnSpPr>
      <xdr:spPr>
        <a:xfrm>
          <a:off x="12346940" y="6678930"/>
          <a:ext cx="7975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97790</xdr:rowOff>
    </xdr:from>
    <xdr:ext cx="405130" cy="257175"/>
    <xdr:sp macro="" textlink="">
      <xdr:nvSpPr>
        <xdr:cNvPr id="443" name="n_1aveValue【一般廃棄物処理施設】&#10;有形固定資産減価償却率">
          <a:extLst>
            <a:ext uri="{FF2B5EF4-FFF2-40B4-BE49-F238E27FC236}">
              <a16:creationId xmlns:a16="http://schemas.microsoft.com/office/drawing/2014/main" id="{4A627617-88F9-4B62-A8AB-6AC9950B1BC3}"/>
            </a:ext>
          </a:extLst>
        </xdr:cNvPr>
        <xdr:cNvSpPr txBox="1"/>
      </xdr:nvSpPr>
      <xdr:spPr>
        <a:xfrm>
          <a:off x="13738225" y="6266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69215</xdr:rowOff>
    </xdr:from>
    <xdr:ext cx="403225" cy="259080"/>
    <xdr:sp macro="" textlink="">
      <xdr:nvSpPr>
        <xdr:cNvPr id="444" name="n_2aveValue【一般廃棄物処理施設】&#10;有形固定資産減価償却率">
          <a:extLst>
            <a:ext uri="{FF2B5EF4-FFF2-40B4-BE49-F238E27FC236}">
              <a16:creationId xmlns:a16="http://schemas.microsoft.com/office/drawing/2014/main" id="{538FA243-B053-4168-80B9-3DD49827849D}"/>
            </a:ext>
          </a:extLst>
        </xdr:cNvPr>
        <xdr:cNvSpPr txBox="1"/>
      </xdr:nvSpPr>
      <xdr:spPr>
        <a:xfrm>
          <a:off x="12957175" y="6239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61595</xdr:rowOff>
    </xdr:from>
    <xdr:ext cx="403225" cy="259080"/>
    <xdr:sp macro="" textlink="">
      <xdr:nvSpPr>
        <xdr:cNvPr id="445" name="n_3aveValue【一般廃棄物処理施設】&#10;有形固定資産減価償却率">
          <a:extLst>
            <a:ext uri="{FF2B5EF4-FFF2-40B4-BE49-F238E27FC236}">
              <a16:creationId xmlns:a16="http://schemas.microsoft.com/office/drawing/2014/main" id="{900C7496-2582-4710-8FD4-1B365E767C6D}"/>
            </a:ext>
          </a:extLst>
        </xdr:cNvPr>
        <xdr:cNvSpPr txBox="1"/>
      </xdr:nvSpPr>
      <xdr:spPr>
        <a:xfrm>
          <a:off x="12171045" y="6229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34925</xdr:rowOff>
    </xdr:from>
    <xdr:ext cx="403225" cy="259080"/>
    <xdr:sp macro="" textlink="">
      <xdr:nvSpPr>
        <xdr:cNvPr id="446" name="n_4aveValue【一般廃棄物処理施設】&#10;有形固定資産減価償却率">
          <a:extLst>
            <a:ext uri="{FF2B5EF4-FFF2-40B4-BE49-F238E27FC236}">
              <a16:creationId xmlns:a16="http://schemas.microsoft.com/office/drawing/2014/main" id="{2033B283-910D-4965-89EA-7A8C78DE9294}"/>
            </a:ext>
          </a:extLst>
        </xdr:cNvPr>
        <xdr:cNvSpPr txBox="1"/>
      </xdr:nvSpPr>
      <xdr:spPr>
        <a:xfrm>
          <a:off x="11354435" y="620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87630</xdr:rowOff>
    </xdr:from>
    <xdr:ext cx="405130" cy="257175"/>
    <xdr:sp macro="" textlink="">
      <xdr:nvSpPr>
        <xdr:cNvPr id="447" name="n_1mainValue【一般廃棄物処理施設】&#10;有形固定資産減価償却率">
          <a:extLst>
            <a:ext uri="{FF2B5EF4-FFF2-40B4-BE49-F238E27FC236}">
              <a16:creationId xmlns:a16="http://schemas.microsoft.com/office/drawing/2014/main" id="{588AC538-F8F5-47AE-839F-5C0985EA655B}"/>
            </a:ext>
          </a:extLst>
        </xdr:cNvPr>
        <xdr:cNvSpPr txBox="1"/>
      </xdr:nvSpPr>
      <xdr:spPr>
        <a:xfrm>
          <a:off x="13738225" y="6777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60960</xdr:rowOff>
    </xdr:from>
    <xdr:ext cx="403225" cy="259080"/>
    <xdr:sp macro="" textlink="">
      <xdr:nvSpPr>
        <xdr:cNvPr id="448" name="n_2mainValue【一般廃棄物処理施設】&#10;有形固定資産減価償却率">
          <a:extLst>
            <a:ext uri="{FF2B5EF4-FFF2-40B4-BE49-F238E27FC236}">
              <a16:creationId xmlns:a16="http://schemas.microsoft.com/office/drawing/2014/main" id="{FACB04C1-A70B-4D4B-921B-F98161A3A208}"/>
            </a:ext>
          </a:extLst>
        </xdr:cNvPr>
        <xdr:cNvSpPr txBox="1"/>
      </xdr:nvSpPr>
      <xdr:spPr>
        <a:xfrm>
          <a:off x="12957175" y="6743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32385</xdr:rowOff>
    </xdr:from>
    <xdr:ext cx="403225" cy="257175"/>
    <xdr:sp macro="" textlink="">
      <xdr:nvSpPr>
        <xdr:cNvPr id="449" name="n_3mainValue【一般廃棄物処理施設】&#10;有形固定資産減価償却率">
          <a:extLst>
            <a:ext uri="{FF2B5EF4-FFF2-40B4-BE49-F238E27FC236}">
              <a16:creationId xmlns:a16="http://schemas.microsoft.com/office/drawing/2014/main" id="{D38F17C0-0862-428E-A8D0-39A1C527D44E}"/>
            </a:ext>
          </a:extLst>
        </xdr:cNvPr>
        <xdr:cNvSpPr txBox="1"/>
      </xdr:nvSpPr>
      <xdr:spPr>
        <a:xfrm>
          <a:off x="12171045" y="6717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C1AE800-2D21-49AC-A71B-471F46C1DC2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13FECCB-C821-47B4-9E80-9668E11BEAD4}"/>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39821CF9-D85F-400A-A742-9FC6CF62264E}"/>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AACC615-4A6A-4E08-BCB1-9DC002903E9B}"/>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3A04B6E4-B525-49BC-8980-135EBDF55DF3}"/>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833DD9B-9E7D-4B8D-B21F-86971CCC6518}"/>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AA0FBB9F-DFEE-44F7-A376-43C58F00F510}"/>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F83701A9-CD93-4BD7-800C-6FA2CDEF0D9F}"/>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8" name="テキスト ボックス 457">
          <a:extLst>
            <a:ext uri="{FF2B5EF4-FFF2-40B4-BE49-F238E27FC236}">
              <a16:creationId xmlns:a16="http://schemas.microsoft.com/office/drawing/2014/main" id="{3F177A53-553E-4BA2-A9DE-F609732D3EAA}"/>
            </a:ext>
          </a:extLst>
        </xdr:cNvPr>
        <xdr:cNvSpPr txBox="1"/>
      </xdr:nvSpPr>
      <xdr:spPr>
        <a:xfrm>
          <a:off x="1644015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41C7170-A8A6-424D-8DBF-3BF6C35C65F8}"/>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0" name="直線コネクタ 459">
          <a:extLst>
            <a:ext uri="{FF2B5EF4-FFF2-40B4-BE49-F238E27FC236}">
              <a16:creationId xmlns:a16="http://schemas.microsoft.com/office/drawing/2014/main" id="{1E202964-FE76-4492-94EF-C9FDDC2AC466}"/>
            </a:ext>
          </a:extLst>
        </xdr:cNvPr>
        <xdr:cNvCxnSpPr/>
      </xdr:nvCxnSpPr>
      <xdr:spPr>
        <a:xfrm>
          <a:off x="16459200" y="7044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7015" cy="259080"/>
    <xdr:sp macro="" textlink="">
      <xdr:nvSpPr>
        <xdr:cNvPr id="461" name="テキスト ボックス 460">
          <a:extLst>
            <a:ext uri="{FF2B5EF4-FFF2-40B4-BE49-F238E27FC236}">
              <a16:creationId xmlns:a16="http://schemas.microsoft.com/office/drawing/2014/main" id="{404EB251-DC40-4B8E-9010-6620169CB97E}"/>
            </a:ext>
          </a:extLst>
        </xdr:cNvPr>
        <xdr:cNvSpPr txBox="1"/>
      </xdr:nvSpPr>
      <xdr:spPr>
        <a:xfrm>
          <a:off x="16252190" y="690816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318F2FF-A75E-46EC-85DC-4F894B5550BE}"/>
            </a:ext>
          </a:extLst>
        </xdr:cNvPr>
        <xdr:cNvCxnSpPr/>
      </xdr:nvCxnSpPr>
      <xdr:spPr>
        <a:xfrm>
          <a:off x="164592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463" name="テキスト ボックス 462">
          <a:extLst>
            <a:ext uri="{FF2B5EF4-FFF2-40B4-BE49-F238E27FC236}">
              <a16:creationId xmlns:a16="http://schemas.microsoft.com/office/drawing/2014/main" id="{6F3C4992-16DB-4DCF-B685-5E08E5BFD5A2}"/>
            </a:ext>
          </a:extLst>
        </xdr:cNvPr>
        <xdr:cNvSpPr txBox="1"/>
      </xdr:nvSpPr>
      <xdr:spPr>
        <a:xfrm>
          <a:off x="15943580" y="63366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4" name="直線コネクタ 463">
          <a:extLst>
            <a:ext uri="{FF2B5EF4-FFF2-40B4-BE49-F238E27FC236}">
              <a16:creationId xmlns:a16="http://schemas.microsoft.com/office/drawing/2014/main" id="{69A9926A-94F3-4BFE-BCF0-3E777D03CFCA}"/>
            </a:ext>
          </a:extLst>
        </xdr:cNvPr>
        <xdr:cNvCxnSpPr/>
      </xdr:nvCxnSpPr>
      <xdr:spPr>
        <a:xfrm>
          <a:off x="16459200" y="590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725" cy="259080"/>
    <xdr:sp macro="" textlink="">
      <xdr:nvSpPr>
        <xdr:cNvPr id="465" name="テキスト ボックス 464">
          <a:extLst>
            <a:ext uri="{FF2B5EF4-FFF2-40B4-BE49-F238E27FC236}">
              <a16:creationId xmlns:a16="http://schemas.microsoft.com/office/drawing/2014/main" id="{120B200C-8386-4D91-BCA2-A8F7C6185657}"/>
            </a:ext>
          </a:extLst>
        </xdr:cNvPr>
        <xdr:cNvSpPr txBox="1"/>
      </xdr:nvSpPr>
      <xdr:spPr>
        <a:xfrm>
          <a:off x="15943580" y="57613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7D6B4055-5386-4598-9E2C-43B8260237C3}"/>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467" name="テキスト ボックス 466">
          <a:extLst>
            <a:ext uri="{FF2B5EF4-FFF2-40B4-BE49-F238E27FC236}">
              <a16:creationId xmlns:a16="http://schemas.microsoft.com/office/drawing/2014/main" id="{8B07F2CB-2C02-4E01-819B-4683CBC5F49A}"/>
            </a:ext>
          </a:extLst>
        </xdr:cNvPr>
        <xdr:cNvSpPr txBox="1"/>
      </xdr:nvSpPr>
      <xdr:spPr>
        <a:xfrm>
          <a:off x="15943580" y="51936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65F02D61-44F9-4C84-B7EF-35B99E6B987A}"/>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117475</xdr:rowOff>
    </xdr:from>
    <xdr:to>
      <xdr:col>116</xdr:col>
      <xdr:colOff>62865</xdr:colOff>
      <xdr:row>41</xdr:row>
      <xdr:rowOff>19050</xdr:rowOff>
    </xdr:to>
    <xdr:cxnSp macro="">
      <xdr:nvCxnSpPr>
        <xdr:cNvPr id="469" name="直線コネクタ 468">
          <a:extLst>
            <a:ext uri="{FF2B5EF4-FFF2-40B4-BE49-F238E27FC236}">
              <a16:creationId xmlns:a16="http://schemas.microsoft.com/office/drawing/2014/main" id="{2421B4DA-6212-4C10-917B-28626AFD1CC4}"/>
            </a:ext>
          </a:extLst>
        </xdr:cNvPr>
        <xdr:cNvCxnSpPr/>
      </xdr:nvCxnSpPr>
      <xdr:spPr>
        <a:xfrm flipV="1">
          <a:off x="19947255" y="577532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22860</xdr:rowOff>
    </xdr:from>
    <xdr:ext cx="313690" cy="259080"/>
    <xdr:sp macro="" textlink="">
      <xdr:nvSpPr>
        <xdr:cNvPr id="470" name="【一般廃棄物処理施設】&#10;一人当たり有形固定資産（償却資産）額最小値テキスト">
          <a:extLst>
            <a:ext uri="{FF2B5EF4-FFF2-40B4-BE49-F238E27FC236}">
              <a16:creationId xmlns:a16="http://schemas.microsoft.com/office/drawing/2014/main" id="{C6D302ED-324F-4E0C-96CF-1DC432A6681D}"/>
            </a:ext>
          </a:extLst>
        </xdr:cNvPr>
        <xdr:cNvSpPr txBox="1"/>
      </xdr:nvSpPr>
      <xdr:spPr>
        <a:xfrm>
          <a:off x="19985990" y="70485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71" name="直線コネクタ 470">
          <a:extLst>
            <a:ext uri="{FF2B5EF4-FFF2-40B4-BE49-F238E27FC236}">
              <a16:creationId xmlns:a16="http://schemas.microsoft.com/office/drawing/2014/main" id="{1944DB0B-0028-4848-9C05-2390D21A4B5C}"/>
            </a:ext>
          </a:extLst>
        </xdr:cNvPr>
        <xdr:cNvCxnSpPr/>
      </xdr:nvCxnSpPr>
      <xdr:spPr>
        <a:xfrm>
          <a:off x="19885660" y="7044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64135</xdr:rowOff>
    </xdr:from>
    <xdr:ext cx="598805" cy="257175"/>
    <xdr:sp macro="" textlink="">
      <xdr:nvSpPr>
        <xdr:cNvPr id="472" name="【一般廃棄物処理施設】&#10;一人当たり有形固定資産（償却資産）額最大値テキスト">
          <a:extLst>
            <a:ext uri="{FF2B5EF4-FFF2-40B4-BE49-F238E27FC236}">
              <a16:creationId xmlns:a16="http://schemas.microsoft.com/office/drawing/2014/main" id="{CC0EDB1B-20A1-4F98-90A2-A3096450C27F}"/>
            </a:ext>
          </a:extLst>
        </xdr:cNvPr>
        <xdr:cNvSpPr txBox="1"/>
      </xdr:nvSpPr>
      <xdr:spPr>
        <a:xfrm>
          <a:off x="19985990" y="55467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222,810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117475</xdr:rowOff>
    </xdr:from>
    <xdr:to>
      <xdr:col>116</xdr:col>
      <xdr:colOff>152400</xdr:colOff>
      <xdr:row>33</xdr:row>
      <xdr:rowOff>117475</xdr:rowOff>
    </xdr:to>
    <xdr:cxnSp macro="">
      <xdr:nvCxnSpPr>
        <xdr:cNvPr id="473" name="直線コネクタ 472">
          <a:extLst>
            <a:ext uri="{FF2B5EF4-FFF2-40B4-BE49-F238E27FC236}">
              <a16:creationId xmlns:a16="http://schemas.microsoft.com/office/drawing/2014/main" id="{A8B24E5A-1DE0-4F66-A3EF-61019C204DF9}"/>
            </a:ext>
          </a:extLst>
        </xdr:cNvPr>
        <xdr:cNvCxnSpPr/>
      </xdr:nvCxnSpPr>
      <xdr:spPr>
        <a:xfrm>
          <a:off x="19885660" y="57753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59055</xdr:rowOff>
    </xdr:from>
    <xdr:ext cx="534670" cy="259080"/>
    <xdr:sp macro="" textlink="">
      <xdr:nvSpPr>
        <xdr:cNvPr id="474" name="【一般廃棄物処理施設】&#10;一人当たり有形固定資産（償却資産）額平均値テキスト">
          <a:extLst>
            <a:ext uri="{FF2B5EF4-FFF2-40B4-BE49-F238E27FC236}">
              <a16:creationId xmlns:a16="http://schemas.microsoft.com/office/drawing/2014/main" id="{2E06916C-D607-4269-8933-FBA945F5792D}"/>
            </a:ext>
          </a:extLst>
        </xdr:cNvPr>
        <xdr:cNvSpPr txBox="1"/>
      </xdr:nvSpPr>
      <xdr:spPr>
        <a:xfrm>
          <a:off x="19985990" y="63988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36195</xdr:rowOff>
    </xdr:from>
    <xdr:to>
      <xdr:col>116</xdr:col>
      <xdr:colOff>114300</xdr:colOff>
      <xdr:row>38</xdr:row>
      <xdr:rowOff>137795</xdr:rowOff>
    </xdr:to>
    <xdr:sp macro="" textlink="">
      <xdr:nvSpPr>
        <xdr:cNvPr id="475" name="フローチャート: 判断 474">
          <a:extLst>
            <a:ext uri="{FF2B5EF4-FFF2-40B4-BE49-F238E27FC236}">
              <a16:creationId xmlns:a16="http://schemas.microsoft.com/office/drawing/2014/main" id="{950A9382-1FBD-46BE-BAA8-60C484F7F0ED}"/>
            </a:ext>
          </a:extLst>
        </xdr:cNvPr>
        <xdr:cNvSpPr/>
      </xdr:nvSpPr>
      <xdr:spPr>
        <a:xfrm>
          <a:off x="19904710" y="6551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476" name="フローチャート: 判断 475">
          <a:extLst>
            <a:ext uri="{FF2B5EF4-FFF2-40B4-BE49-F238E27FC236}">
              <a16:creationId xmlns:a16="http://schemas.microsoft.com/office/drawing/2014/main" id="{73CCEF6C-1B4C-4BC6-8071-0DC080233293}"/>
            </a:ext>
          </a:extLst>
        </xdr:cNvPr>
        <xdr:cNvSpPr/>
      </xdr:nvSpPr>
      <xdr:spPr>
        <a:xfrm>
          <a:off x="19161760" y="6560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64770</xdr:rowOff>
    </xdr:from>
    <xdr:to>
      <xdr:col>107</xdr:col>
      <xdr:colOff>101600</xdr:colOff>
      <xdr:row>38</xdr:row>
      <xdr:rowOff>166370</xdr:rowOff>
    </xdr:to>
    <xdr:sp macro="" textlink="">
      <xdr:nvSpPr>
        <xdr:cNvPr id="477" name="フローチャート: 判断 476">
          <a:extLst>
            <a:ext uri="{FF2B5EF4-FFF2-40B4-BE49-F238E27FC236}">
              <a16:creationId xmlns:a16="http://schemas.microsoft.com/office/drawing/2014/main" id="{4842DF55-F178-4352-A13E-C7E360ABB4FC}"/>
            </a:ext>
          </a:extLst>
        </xdr:cNvPr>
        <xdr:cNvSpPr/>
      </xdr:nvSpPr>
      <xdr:spPr>
        <a:xfrm>
          <a:off x="18345150" y="657796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69850</xdr:rowOff>
    </xdr:from>
    <xdr:to>
      <xdr:col>102</xdr:col>
      <xdr:colOff>165100</xdr:colOff>
      <xdr:row>39</xdr:row>
      <xdr:rowOff>0</xdr:rowOff>
    </xdr:to>
    <xdr:sp macro="" textlink="">
      <xdr:nvSpPr>
        <xdr:cNvPr id="478" name="フローチャート: 判断 477">
          <a:extLst>
            <a:ext uri="{FF2B5EF4-FFF2-40B4-BE49-F238E27FC236}">
              <a16:creationId xmlns:a16="http://schemas.microsoft.com/office/drawing/2014/main" id="{6FC6877B-8645-4894-ABAB-0A8A89669A9F}"/>
            </a:ext>
          </a:extLst>
        </xdr:cNvPr>
        <xdr:cNvSpPr/>
      </xdr:nvSpPr>
      <xdr:spPr>
        <a:xfrm>
          <a:off x="17547590" y="658304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86360</xdr:rowOff>
    </xdr:from>
    <xdr:to>
      <xdr:col>98</xdr:col>
      <xdr:colOff>38100</xdr:colOff>
      <xdr:row>39</xdr:row>
      <xdr:rowOff>16510</xdr:rowOff>
    </xdr:to>
    <xdr:sp macro="" textlink="">
      <xdr:nvSpPr>
        <xdr:cNvPr id="479" name="フローチャート: 判断 478">
          <a:extLst>
            <a:ext uri="{FF2B5EF4-FFF2-40B4-BE49-F238E27FC236}">
              <a16:creationId xmlns:a16="http://schemas.microsoft.com/office/drawing/2014/main" id="{F50A2A29-A272-4FDB-8A42-BDFB8AEF40D7}"/>
            </a:ext>
          </a:extLst>
        </xdr:cNvPr>
        <xdr:cNvSpPr/>
      </xdr:nvSpPr>
      <xdr:spPr>
        <a:xfrm>
          <a:off x="16761460" y="66033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9CCB362E-AF59-4865-AC9A-E515D28A0CBA}"/>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91D205A3-A601-4590-A84B-485D5AB94A53}"/>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1C273B41-0F4A-4C4F-BBA2-A5040EA1173C}"/>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F53C28DC-8D6C-461D-B984-0CBAF1E97B98}"/>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D8ED768E-A2E3-4B60-8F86-F8CBC1459D5C}"/>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118110</xdr:rowOff>
    </xdr:from>
    <xdr:to>
      <xdr:col>116</xdr:col>
      <xdr:colOff>114300</xdr:colOff>
      <xdr:row>41</xdr:row>
      <xdr:rowOff>48260</xdr:rowOff>
    </xdr:to>
    <xdr:sp macro="" textlink="">
      <xdr:nvSpPr>
        <xdr:cNvPr id="485" name="楕円 484">
          <a:extLst>
            <a:ext uri="{FF2B5EF4-FFF2-40B4-BE49-F238E27FC236}">
              <a16:creationId xmlns:a16="http://schemas.microsoft.com/office/drawing/2014/main" id="{0D0A180A-A426-4880-8037-E8952AEDDB48}"/>
            </a:ext>
          </a:extLst>
        </xdr:cNvPr>
        <xdr:cNvSpPr/>
      </xdr:nvSpPr>
      <xdr:spPr>
        <a:xfrm>
          <a:off x="19904710" y="69780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33020</xdr:rowOff>
    </xdr:from>
    <xdr:ext cx="469900" cy="259080"/>
    <xdr:sp macro="" textlink="">
      <xdr:nvSpPr>
        <xdr:cNvPr id="486" name="【一般廃棄物処理施設】&#10;一人当たり有形固定資産（償却資産）額該当値テキスト">
          <a:extLst>
            <a:ext uri="{FF2B5EF4-FFF2-40B4-BE49-F238E27FC236}">
              <a16:creationId xmlns:a16="http://schemas.microsoft.com/office/drawing/2014/main" id="{5317EB38-D668-43CD-B404-A9993D29DE06}"/>
            </a:ext>
          </a:extLst>
        </xdr:cNvPr>
        <xdr:cNvSpPr txBox="1"/>
      </xdr:nvSpPr>
      <xdr:spPr>
        <a:xfrm>
          <a:off x="19985990" y="688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109855</xdr:rowOff>
    </xdr:from>
    <xdr:to>
      <xdr:col>112</xdr:col>
      <xdr:colOff>38100</xdr:colOff>
      <xdr:row>41</xdr:row>
      <xdr:rowOff>40640</xdr:rowOff>
    </xdr:to>
    <xdr:sp macro="" textlink="">
      <xdr:nvSpPr>
        <xdr:cNvPr id="487" name="楕円 486">
          <a:extLst>
            <a:ext uri="{FF2B5EF4-FFF2-40B4-BE49-F238E27FC236}">
              <a16:creationId xmlns:a16="http://schemas.microsoft.com/office/drawing/2014/main" id="{BFF8F19B-DAFD-4332-839B-41FCC2017583}"/>
            </a:ext>
          </a:extLst>
        </xdr:cNvPr>
        <xdr:cNvSpPr/>
      </xdr:nvSpPr>
      <xdr:spPr>
        <a:xfrm>
          <a:off x="19161760" y="6965950"/>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160655</xdr:rowOff>
    </xdr:from>
    <xdr:to>
      <xdr:col>116</xdr:col>
      <xdr:colOff>63500</xdr:colOff>
      <xdr:row>40</xdr:row>
      <xdr:rowOff>168910</xdr:rowOff>
    </xdr:to>
    <xdr:cxnSp macro="">
      <xdr:nvCxnSpPr>
        <xdr:cNvPr id="488" name="直線コネクタ 487">
          <a:extLst>
            <a:ext uri="{FF2B5EF4-FFF2-40B4-BE49-F238E27FC236}">
              <a16:creationId xmlns:a16="http://schemas.microsoft.com/office/drawing/2014/main" id="{05CD6B53-5949-4BFB-8FCC-BAC9A69259F4}"/>
            </a:ext>
          </a:extLst>
        </xdr:cNvPr>
        <xdr:cNvCxnSpPr/>
      </xdr:nvCxnSpPr>
      <xdr:spPr>
        <a:xfrm>
          <a:off x="19204940" y="7020560"/>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110490</xdr:rowOff>
    </xdr:from>
    <xdr:to>
      <xdr:col>107</xdr:col>
      <xdr:colOff>101600</xdr:colOff>
      <xdr:row>41</xdr:row>
      <xdr:rowOff>40640</xdr:rowOff>
    </xdr:to>
    <xdr:sp macro="" textlink="">
      <xdr:nvSpPr>
        <xdr:cNvPr id="489" name="楕円 488">
          <a:extLst>
            <a:ext uri="{FF2B5EF4-FFF2-40B4-BE49-F238E27FC236}">
              <a16:creationId xmlns:a16="http://schemas.microsoft.com/office/drawing/2014/main" id="{5C4FD8F6-2C0D-4803-B80A-558912484CD6}"/>
            </a:ext>
          </a:extLst>
        </xdr:cNvPr>
        <xdr:cNvSpPr/>
      </xdr:nvSpPr>
      <xdr:spPr>
        <a:xfrm>
          <a:off x="18345150" y="69684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160655</xdr:rowOff>
    </xdr:from>
    <xdr:to>
      <xdr:col>111</xdr:col>
      <xdr:colOff>177800</xdr:colOff>
      <xdr:row>40</xdr:row>
      <xdr:rowOff>161290</xdr:rowOff>
    </xdr:to>
    <xdr:cxnSp macro="">
      <xdr:nvCxnSpPr>
        <xdr:cNvPr id="490" name="直線コネクタ 489">
          <a:extLst>
            <a:ext uri="{FF2B5EF4-FFF2-40B4-BE49-F238E27FC236}">
              <a16:creationId xmlns:a16="http://schemas.microsoft.com/office/drawing/2014/main" id="{436C7445-84CA-45C2-B12F-DBB7547C1CD9}"/>
            </a:ext>
          </a:extLst>
        </xdr:cNvPr>
        <xdr:cNvCxnSpPr/>
      </xdr:nvCxnSpPr>
      <xdr:spPr>
        <a:xfrm flipV="1">
          <a:off x="18399760" y="7020560"/>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110490</xdr:rowOff>
    </xdr:from>
    <xdr:to>
      <xdr:col>102</xdr:col>
      <xdr:colOff>165100</xdr:colOff>
      <xdr:row>41</xdr:row>
      <xdr:rowOff>40640</xdr:rowOff>
    </xdr:to>
    <xdr:sp macro="" textlink="">
      <xdr:nvSpPr>
        <xdr:cNvPr id="491" name="楕円 490">
          <a:extLst>
            <a:ext uri="{FF2B5EF4-FFF2-40B4-BE49-F238E27FC236}">
              <a16:creationId xmlns:a16="http://schemas.microsoft.com/office/drawing/2014/main" id="{75FD4F29-3E5D-42D5-8DF2-F1DF145D0B1D}"/>
            </a:ext>
          </a:extLst>
        </xdr:cNvPr>
        <xdr:cNvSpPr/>
      </xdr:nvSpPr>
      <xdr:spPr>
        <a:xfrm>
          <a:off x="17547590" y="69684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161290</xdr:rowOff>
    </xdr:from>
    <xdr:to>
      <xdr:col>107</xdr:col>
      <xdr:colOff>50800</xdr:colOff>
      <xdr:row>40</xdr:row>
      <xdr:rowOff>161290</xdr:rowOff>
    </xdr:to>
    <xdr:cxnSp macro="">
      <xdr:nvCxnSpPr>
        <xdr:cNvPr id="492" name="直線コネクタ 491">
          <a:extLst>
            <a:ext uri="{FF2B5EF4-FFF2-40B4-BE49-F238E27FC236}">
              <a16:creationId xmlns:a16="http://schemas.microsoft.com/office/drawing/2014/main" id="{DB7B9E30-5B4C-4987-AA8D-4D60C3230446}"/>
            </a:ext>
          </a:extLst>
        </xdr:cNvPr>
        <xdr:cNvCxnSpPr/>
      </xdr:nvCxnSpPr>
      <xdr:spPr>
        <a:xfrm flipV="1">
          <a:off x="17602200" y="702119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161290</xdr:rowOff>
    </xdr:from>
    <xdr:ext cx="534670" cy="259080"/>
    <xdr:sp macro="" textlink="">
      <xdr:nvSpPr>
        <xdr:cNvPr id="493" name="n_1aveValue【一般廃棄物処理施設】&#10;一人当たり有形固定資産（償却資産）額">
          <a:extLst>
            <a:ext uri="{FF2B5EF4-FFF2-40B4-BE49-F238E27FC236}">
              <a16:creationId xmlns:a16="http://schemas.microsoft.com/office/drawing/2014/main" id="{8AEE1E7B-2417-46C5-B5C3-65E2B230F9B9}"/>
            </a:ext>
          </a:extLst>
        </xdr:cNvPr>
        <xdr:cNvSpPr txBox="1"/>
      </xdr:nvSpPr>
      <xdr:spPr>
        <a:xfrm>
          <a:off x="18951575" y="633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76,886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11430</xdr:rowOff>
    </xdr:from>
    <xdr:ext cx="532765" cy="259080"/>
    <xdr:sp macro="" textlink="">
      <xdr:nvSpPr>
        <xdr:cNvPr id="494" name="n_2aveValue【一般廃棄物処理施設】&#10;一人当たり有形固定資産（償却資産）額">
          <a:extLst>
            <a:ext uri="{FF2B5EF4-FFF2-40B4-BE49-F238E27FC236}">
              <a16:creationId xmlns:a16="http://schemas.microsoft.com/office/drawing/2014/main" id="{458D8746-44FC-42AB-ABAB-46522D68FDEA}"/>
            </a:ext>
          </a:extLst>
        </xdr:cNvPr>
        <xdr:cNvSpPr txBox="1"/>
      </xdr:nvSpPr>
      <xdr:spPr>
        <a:xfrm>
          <a:off x="18170525" y="6358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16510</xdr:rowOff>
    </xdr:from>
    <xdr:ext cx="532765" cy="259080"/>
    <xdr:sp macro="" textlink="">
      <xdr:nvSpPr>
        <xdr:cNvPr id="495" name="n_3aveValue【一般廃棄物処理施設】&#10;一人当たり有形固定資産（償却資産）額">
          <a:extLst>
            <a:ext uri="{FF2B5EF4-FFF2-40B4-BE49-F238E27FC236}">
              <a16:creationId xmlns:a16="http://schemas.microsoft.com/office/drawing/2014/main" id="{405CDFFE-63DD-477E-8242-701599A78277}"/>
            </a:ext>
          </a:extLst>
        </xdr:cNvPr>
        <xdr:cNvSpPr txBox="1"/>
      </xdr:nvSpPr>
      <xdr:spPr>
        <a:xfrm>
          <a:off x="17353915" y="6363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33020</xdr:rowOff>
    </xdr:from>
    <xdr:ext cx="532765" cy="259080"/>
    <xdr:sp macro="" textlink="">
      <xdr:nvSpPr>
        <xdr:cNvPr id="496" name="n_4aveValue【一般廃棄物処理施設】&#10;一人当たり有形固定資産（償却資産）額">
          <a:extLst>
            <a:ext uri="{FF2B5EF4-FFF2-40B4-BE49-F238E27FC236}">
              <a16:creationId xmlns:a16="http://schemas.microsoft.com/office/drawing/2014/main" id="{1111B2C3-0892-4887-A321-C5B26BF59E81}"/>
            </a:ext>
          </a:extLst>
        </xdr:cNvPr>
        <xdr:cNvSpPr txBox="1"/>
      </xdr:nvSpPr>
      <xdr:spPr>
        <a:xfrm>
          <a:off x="16556355" y="63747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31115</xdr:rowOff>
    </xdr:from>
    <xdr:ext cx="469900" cy="257175"/>
    <xdr:sp macro="" textlink="">
      <xdr:nvSpPr>
        <xdr:cNvPr id="497" name="n_1mainValue【一般廃棄物処理施設】&#10;一人当たり有形固定資産（償却資産）額">
          <a:extLst>
            <a:ext uri="{FF2B5EF4-FFF2-40B4-BE49-F238E27FC236}">
              <a16:creationId xmlns:a16="http://schemas.microsoft.com/office/drawing/2014/main" id="{C1D7195D-2472-47C2-A6D7-5D2B9F66B917}"/>
            </a:ext>
          </a:extLst>
        </xdr:cNvPr>
        <xdr:cNvSpPr txBox="1"/>
      </xdr:nvSpPr>
      <xdr:spPr>
        <a:xfrm>
          <a:off x="18982055" y="7058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31750</xdr:rowOff>
    </xdr:from>
    <xdr:ext cx="467995" cy="257175"/>
    <xdr:sp macro="" textlink="">
      <xdr:nvSpPr>
        <xdr:cNvPr id="498" name="n_2mainValue【一般廃棄物処理施設】&#10;一人当たり有形固定資産（償却資産）額">
          <a:extLst>
            <a:ext uri="{FF2B5EF4-FFF2-40B4-BE49-F238E27FC236}">
              <a16:creationId xmlns:a16="http://schemas.microsoft.com/office/drawing/2014/main" id="{C9A00B85-6941-417C-B150-13392640BCBE}"/>
            </a:ext>
          </a:extLst>
        </xdr:cNvPr>
        <xdr:cNvSpPr txBox="1"/>
      </xdr:nvSpPr>
      <xdr:spPr>
        <a:xfrm>
          <a:off x="18181955" y="7059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31750</xdr:rowOff>
    </xdr:from>
    <xdr:ext cx="467995" cy="257175"/>
    <xdr:sp macro="" textlink="">
      <xdr:nvSpPr>
        <xdr:cNvPr id="499" name="n_3mainValue【一般廃棄物処理施設】&#10;一人当たり有形固定資産（償却資産）額">
          <a:extLst>
            <a:ext uri="{FF2B5EF4-FFF2-40B4-BE49-F238E27FC236}">
              <a16:creationId xmlns:a16="http://schemas.microsoft.com/office/drawing/2014/main" id="{2EF30931-EAFE-4351-A0CB-D3FE41E1B5A7}"/>
            </a:ext>
          </a:extLst>
        </xdr:cNvPr>
        <xdr:cNvSpPr txBox="1"/>
      </xdr:nvSpPr>
      <xdr:spPr>
        <a:xfrm>
          <a:off x="17384395" y="7059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BEF671F3-D359-4408-96F3-2EE4F9CC98D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7A0C6B8F-C917-41A9-9CF2-CCF2D7BF345F}"/>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026DC7F7-5EFF-44F0-9CB8-C736CDA3332E}"/>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4488FFAF-16E6-46CA-AECB-EA580EFC5A5D}"/>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ECD042CA-C496-4AB6-9417-386B795E2BB1}"/>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11D41A86-B64C-4755-A944-0DAB22D1CBA9}"/>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FF04AC50-911F-4981-9493-C94205226077}"/>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5EE8B786-7FC5-40FD-9DD0-F3505340A817}"/>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D6CAA00B-800C-48F6-9A14-19AC2B5F47F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52D70127-8C4D-412E-9A5D-EB199AA5C692}"/>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F9348BFB-F208-41AC-B965-3176BD2B43B1}"/>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BD7129FD-E456-4BE2-A9F3-DA258B7A626C}"/>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54119373-AC78-4CC4-BA95-6F1741FD9E83}"/>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0AA0336A-F2FA-46DA-8E6D-0577FFA4A1FE}"/>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0AB6BA79-0EF0-4F88-AB89-C835D1CA2C0A}"/>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B7E1959A-1290-4F65-8A8D-97E84BD652D4}"/>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a16="http://schemas.microsoft.com/office/drawing/2014/main" id="{7B855D5B-E945-4A96-A099-F6FF7AF43BD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a16="http://schemas.microsoft.com/office/drawing/2014/main" id="{E2C6FEF3-77DC-49B3-990B-0DE9F9591579}"/>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a16="http://schemas.microsoft.com/office/drawing/2014/main" id="{EE0F2DDD-298E-450A-9CD0-0AB52F3E0B87}"/>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a16="http://schemas.microsoft.com/office/drawing/2014/main" id="{4C5830E0-2F0C-427F-B9D4-161AB2642D02}"/>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a16="http://schemas.microsoft.com/office/drawing/2014/main" id="{DCF1D2CC-A987-48BE-98B2-84882646C71F}"/>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a16="http://schemas.microsoft.com/office/drawing/2014/main" id="{B63A01F7-C5D7-4933-B460-3FCD01955B3D}"/>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a16="http://schemas.microsoft.com/office/drawing/2014/main" id="{91A5AC9C-0941-4087-93B3-1F771B218333}"/>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a16="http://schemas.microsoft.com/office/drawing/2014/main" id="{9077D793-328D-4C3B-8165-48F7E095BFEF}"/>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24" name="テキスト ボックス 523">
          <a:extLst>
            <a:ext uri="{FF2B5EF4-FFF2-40B4-BE49-F238E27FC236}">
              <a16:creationId xmlns:a16="http://schemas.microsoft.com/office/drawing/2014/main" id="{49EE52AF-B3EC-492F-AE53-02096C91FD29}"/>
            </a:ext>
          </a:extLst>
        </xdr:cNvPr>
        <xdr:cNvSpPr txBox="1"/>
      </xdr:nvSpPr>
      <xdr:spPr>
        <a:xfrm>
          <a:off x="1116584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a:extLst>
            <a:ext uri="{FF2B5EF4-FFF2-40B4-BE49-F238E27FC236}">
              <a16:creationId xmlns:a16="http://schemas.microsoft.com/office/drawing/2014/main" id="{95F39967-9A32-44CF-AE8D-B80396502C1E}"/>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526" name="テキスト ボックス 525">
          <a:extLst>
            <a:ext uri="{FF2B5EF4-FFF2-40B4-BE49-F238E27FC236}">
              <a16:creationId xmlns:a16="http://schemas.microsoft.com/office/drawing/2014/main" id="{0A5F8413-CCD1-4E90-BEA2-6213038059EF}"/>
            </a:ext>
          </a:extLst>
        </xdr:cNvPr>
        <xdr:cNvSpPr txBox="1"/>
      </xdr:nvSpPr>
      <xdr:spPr>
        <a:xfrm>
          <a:off x="10801350" y="15099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27" name="直線コネクタ 526">
          <a:extLst>
            <a:ext uri="{FF2B5EF4-FFF2-40B4-BE49-F238E27FC236}">
              <a16:creationId xmlns:a16="http://schemas.microsoft.com/office/drawing/2014/main" id="{FF4A49FE-481F-40CB-82F1-94B970B58CCB}"/>
            </a:ext>
          </a:extLst>
        </xdr:cNvPr>
        <xdr:cNvCxnSpPr/>
      </xdr:nvCxnSpPr>
      <xdr:spPr>
        <a:xfrm>
          <a:off x="1120394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528" name="テキスト ボックス 527">
          <a:extLst>
            <a:ext uri="{FF2B5EF4-FFF2-40B4-BE49-F238E27FC236}">
              <a16:creationId xmlns:a16="http://schemas.microsoft.com/office/drawing/2014/main" id="{5F11A7BD-5C6D-42C1-94C1-85827A92A1BA}"/>
            </a:ext>
          </a:extLst>
        </xdr:cNvPr>
        <xdr:cNvSpPr txBox="1"/>
      </xdr:nvSpPr>
      <xdr:spPr>
        <a:xfrm>
          <a:off x="10801350" y="14769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29" name="直線コネクタ 528">
          <a:extLst>
            <a:ext uri="{FF2B5EF4-FFF2-40B4-BE49-F238E27FC236}">
              <a16:creationId xmlns:a16="http://schemas.microsoft.com/office/drawing/2014/main" id="{3A05D173-C361-434A-9D89-8D5CAA31FDCD}"/>
            </a:ext>
          </a:extLst>
        </xdr:cNvPr>
        <xdr:cNvCxnSpPr/>
      </xdr:nvCxnSpPr>
      <xdr:spPr>
        <a:xfrm>
          <a:off x="1120394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30" name="テキスト ボックス 529">
          <a:extLst>
            <a:ext uri="{FF2B5EF4-FFF2-40B4-BE49-F238E27FC236}">
              <a16:creationId xmlns:a16="http://schemas.microsoft.com/office/drawing/2014/main" id="{00FB55FB-2713-40ED-9097-05F2CBDFF88D}"/>
            </a:ext>
          </a:extLst>
        </xdr:cNvPr>
        <xdr:cNvSpPr txBox="1"/>
      </xdr:nvSpPr>
      <xdr:spPr>
        <a:xfrm>
          <a:off x="10842625" y="1444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1" name="直線コネクタ 530">
          <a:extLst>
            <a:ext uri="{FF2B5EF4-FFF2-40B4-BE49-F238E27FC236}">
              <a16:creationId xmlns:a16="http://schemas.microsoft.com/office/drawing/2014/main" id="{63D981C8-73F8-4EF6-918D-98D4C6D3D187}"/>
            </a:ext>
          </a:extLst>
        </xdr:cNvPr>
        <xdr:cNvCxnSpPr/>
      </xdr:nvCxnSpPr>
      <xdr:spPr>
        <a:xfrm>
          <a:off x="1120394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32" name="テキスト ボックス 531">
          <a:extLst>
            <a:ext uri="{FF2B5EF4-FFF2-40B4-BE49-F238E27FC236}">
              <a16:creationId xmlns:a16="http://schemas.microsoft.com/office/drawing/2014/main" id="{5BCDCCC5-F852-4FE5-9B62-FD6BD1996540}"/>
            </a:ext>
          </a:extLst>
        </xdr:cNvPr>
        <xdr:cNvSpPr txBox="1"/>
      </xdr:nvSpPr>
      <xdr:spPr>
        <a:xfrm>
          <a:off x="1084262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33" name="直線コネクタ 532">
          <a:extLst>
            <a:ext uri="{FF2B5EF4-FFF2-40B4-BE49-F238E27FC236}">
              <a16:creationId xmlns:a16="http://schemas.microsoft.com/office/drawing/2014/main" id="{6203F17C-98D5-43FE-86F5-CD005E73327A}"/>
            </a:ext>
          </a:extLst>
        </xdr:cNvPr>
        <xdr:cNvCxnSpPr/>
      </xdr:nvCxnSpPr>
      <xdr:spPr>
        <a:xfrm>
          <a:off x="1120394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34" name="テキスト ボックス 533">
          <a:extLst>
            <a:ext uri="{FF2B5EF4-FFF2-40B4-BE49-F238E27FC236}">
              <a16:creationId xmlns:a16="http://schemas.microsoft.com/office/drawing/2014/main" id="{0C445440-E24F-4CA0-9896-C846D49AB433}"/>
            </a:ext>
          </a:extLst>
        </xdr:cNvPr>
        <xdr:cNvSpPr txBox="1"/>
      </xdr:nvSpPr>
      <xdr:spPr>
        <a:xfrm>
          <a:off x="1084262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35" name="直線コネクタ 534">
          <a:extLst>
            <a:ext uri="{FF2B5EF4-FFF2-40B4-BE49-F238E27FC236}">
              <a16:creationId xmlns:a16="http://schemas.microsoft.com/office/drawing/2014/main" id="{260CAB8B-592F-4A61-9C30-96B9CB04D3FF}"/>
            </a:ext>
          </a:extLst>
        </xdr:cNvPr>
        <xdr:cNvCxnSpPr/>
      </xdr:nvCxnSpPr>
      <xdr:spPr>
        <a:xfrm>
          <a:off x="1120394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36" name="テキスト ボックス 535">
          <a:extLst>
            <a:ext uri="{FF2B5EF4-FFF2-40B4-BE49-F238E27FC236}">
              <a16:creationId xmlns:a16="http://schemas.microsoft.com/office/drawing/2014/main" id="{0D7CF8F3-EE4C-4211-8256-1DC3A4852A23}"/>
            </a:ext>
          </a:extLst>
        </xdr:cNvPr>
        <xdr:cNvSpPr txBox="1"/>
      </xdr:nvSpPr>
      <xdr:spPr>
        <a:xfrm>
          <a:off x="1084262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37" name="直線コネクタ 536">
          <a:extLst>
            <a:ext uri="{FF2B5EF4-FFF2-40B4-BE49-F238E27FC236}">
              <a16:creationId xmlns:a16="http://schemas.microsoft.com/office/drawing/2014/main" id="{5BD4E5B0-74EB-4C49-94EE-062C454C29AE}"/>
            </a:ext>
          </a:extLst>
        </xdr:cNvPr>
        <xdr:cNvCxnSpPr/>
      </xdr:nvCxnSpPr>
      <xdr:spPr>
        <a:xfrm>
          <a:off x="1120394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538" name="テキスト ボックス 537">
          <a:extLst>
            <a:ext uri="{FF2B5EF4-FFF2-40B4-BE49-F238E27FC236}">
              <a16:creationId xmlns:a16="http://schemas.microsoft.com/office/drawing/2014/main" id="{77F82063-4EC8-4F57-AB8B-41323FE20392}"/>
            </a:ext>
          </a:extLst>
        </xdr:cNvPr>
        <xdr:cNvSpPr txBox="1"/>
      </xdr:nvSpPr>
      <xdr:spPr>
        <a:xfrm>
          <a:off x="10904855" y="1313624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57DE023B-9848-4E05-B597-3C6C88BABF24}"/>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60EBBF33-FB31-4651-9C50-70582CAD1F06}"/>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109855</xdr:rowOff>
    </xdr:from>
    <xdr:to>
      <xdr:col>85</xdr:col>
      <xdr:colOff>126365</xdr:colOff>
      <xdr:row>86</xdr:row>
      <xdr:rowOff>168910</xdr:rowOff>
    </xdr:to>
    <xdr:cxnSp macro="">
      <xdr:nvCxnSpPr>
        <xdr:cNvPr id="541" name="直線コネクタ 540">
          <a:extLst>
            <a:ext uri="{FF2B5EF4-FFF2-40B4-BE49-F238E27FC236}">
              <a16:creationId xmlns:a16="http://schemas.microsoft.com/office/drawing/2014/main" id="{10AB0230-35CB-468C-AD61-D9AAB6831767}"/>
            </a:ext>
          </a:extLst>
        </xdr:cNvPr>
        <xdr:cNvCxnSpPr/>
      </xdr:nvCxnSpPr>
      <xdr:spPr>
        <a:xfrm flipV="1">
          <a:off x="14703425" y="1348105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42" name="【消防施設】&#10;有形固定資産減価償却率最小値テキスト">
          <a:extLst>
            <a:ext uri="{FF2B5EF4-FFF2-40B4-BE49-F238E27FC236}">
              <a16:creationId xmlns:a16="http://schemas.microsoft.com/office/drawing/2014/main" id="{2F00E07A-5DBD-4343-AA28-8FF48DE08A09}"/>
            </a:ext>
          </a:extLst>
        </xdr:cNvPr>
        <xdr:cNvSpPr txBox="1"/>
      </xdr:nvSpPr>
      <xdr:spPr>
        <a:xfrm>
          <a:off x="1474216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43" name="直線コネクタ 542">
          <a:extLst>
            <a:ext uri="{FF2B5EF4-FFF2-40B4-BE49-F238E27FC236}">
              <a16:creationId xmlns:a16="http://schemas.microsoft.com/office/drawing/2014/main" id="{E17D57D7-685E-4AFB-B86F-39BCC2397482}"/>
            </a:ext>
          </a:extLst>
        </xdr:cNvPr>
        <xdr:cNvCxnSpPr/>
      </xdr:nvCxnSpPr>
      <xdr:spPr>
        <a:xfrm>
          <a:off x="1461135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56515</xdr:rowOff>
    </xdr:from>
    <xdr:ext cx="405130" cy="258445"/>
    <xdr:sp macro="" textlink="">
      <xdr:nvSpPr>
        <xdr:cNvPr id="544" name="【消防施設】&#10;有形固定資産減価償却率最大値テキスト">
          <a:extLst>
            <a:ext uri="{FF2B5EF4-FFF2-40B4-BE49-F238E27FC236}">
              <a16:creationId xmlns:a16="http://schemas.microsoft.com/office/drawing/2014/main" id="{81D54282-9EF6-4C07-B1B1-1266A6043A98}"/>
            </a:ext>
          </a:extLst>
        </xdr:cNvPr>
        <xdr:cNvSpPr txBox="1"/>
      </xdr:nvSpPr>
      <xdr:spPr>
        <a:xfrm>
          <a:off x="14742160" y="13261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109855</xdr:rowOff>
    </xdr:from>
    <xdr:to>
      <xdr:col>86</xdr:col>
      <xdr:colOff>25400</xdr:colOff>
      <xdr:row>78</xdr:row>
      <xdr:rowOff>109855</xdr:rowOff>
    </xdr:to>
    <xdr:cxnSp macro="">
      <xdr:nvCxnSpPr>
        <xdr:cNvPr id="545" name="直線コネクタ 544">
          <a:extLst>
            <a:ext uri="{FF2B5EF4-FFF2-40B4-BE49-F238E27FC236}">
              <a16:creationId xmlns:a16="http://schemas.microsoft.com/office/drawing/2014/main" id="{FECA7015-3592-44CB-96E5-C9CD1783760E}"/>
            </a:ext>
          </a:extLst>
        </xdr:cNvPr>
        <xdr:cNvCxnSpPr/>
      </xdr:nvCxnSpPr>
      <xdr:spPr>
        <a:xfrm>
          <a:off x="14611350" y="134810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116205</xdr:rowOff>
    </xdr:from>
    <xdr:ext cx="405130" cy="259080"/>
    <xdr:sp macro="" textlink="">
      <xdr:nvSpPr>
        <xdr:cNvPr id="546" name="【消防施設】&#10;有形固定資産減価償却率平均値テキスト">
          <a:extLst>
            <a:ext uri="{FF2B5EF4-FFF2-40B4-BE49-F238E27FC236}">
              <a16:creationId xmlns:a16="http://schemas.microsoft.com/office/drawing/2014/main" id="{9AC84E5C-C924-4D72-8089-029EB169295E}"/>
            </a:ext>
          </a:extLst>
        </xdr:cNvPr>
        <xdr:cNvSpPr txBox="1"/>
      </xdr:nvSpPr>
      <xdr:spPr>
        <a:xfrm>
          <a:off x="1474216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547" name="フローチャート: 判断 546">
          <a:extLst>
            <a:ext uri="{FF2B5EF4-FFF2-40B4-BE49-F238E27FC236}">
              <a16:creationId xmlns:a16="http://schemas.microsoft.com/office/drawing/2014/main" id="{303C5026-7487-4C39-9405-42C889AE2234}"/>
            </a:ext>
          </a:extLst>
        </xdr:cNvPr>
        <xdr:cNvSpPr/>
      </xdr:nvSpPr>
      <xdr:spPr>
        <a:xfrm>
          <a:off x="14649450" y="141928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130810</xdr:rowOff>
    </xdr:from>
    <xdr:to>
      <xdr:col>81</xdr:col>
      <xdr:colOff>101600</xdr:colOff>
      <xdr:row>83</xdr:row>
      <xdr:rowOff>60960</xdr:rowOff>
    </xdr:to>
    <xdr:sp macro="" textlink="">
      <xdr:nvSpPr>
        <xdr:cNvPr id="548" name="フローチャート: 判断 547">
          <a:extLst>
            <a:ext uri="{FF2B5EF4-FFF2-40B4-BE49-F238E27FC236}">
              <a16:creationId xmlns:a16="http://schemas.microsoft.com/office/drawing/2014/main" id="{C0C7FABE-AA22-42EC-BC37-B1CE42AF0F89}"/>
            </a:ext>
          </a:extLst>
        </xdr:cNvPr>
        <xdr:cNvSpPr/>
      </xdr:nvSpPr>
      <xdr:spPr>
        <a:xfrm>
          <a:off x="13887450" y="1419352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118110</xdr:rowOff>
    </xdr:from>
    <xdr:to>
      <xdr:col>76</xdr:col>
      <xdr:colOff>165100</xdr:colOff>
      <xdr:row>83</xdr:row>
      <xdr:rowOff>48260</xdr:rowOff>
    </xdr:to>
    <xdr:sp macro="" textlink="">
      <xdr:nvSpPr>
        <xdr:cNvPr id="549" name="フローチャート: 判断 548">
          <a:extLst>
            <a:ext uri="{FF2B5EF4-FFF2-40B4-BE49-F238E27FC236}">
              <a16:creationId xmlns:a16="http://schemas.microsoft.com/office/drawing/2014/main" id="{F1C7E347-C8C7-47ED-9603-EABC3D55B5A0}"/>
            </a:ext>
          </a:extLst>
        </xdr:cNvPr>
        <xdr:cNvSpPr/>
      </xdr:nvSpPr>
      <xdr:spPr>
        <a:xfrm>
          <a:off x="13089890" y="1417891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86995</xdr:rowOff>
    </xdr:from>
    <xdr:to>
      <xdr:col>72</xdr:col>
      <xdr:colOff>38100</xdr:colOff>
      <xdr:row>83</xdr:row>
      <xdr:rowOff>17780</xdr:rowOff>
    </xdr:to>
    <xdr:sp macro="" textlink="">
      <xdr:nvSpPr>
        <xdr:cNvPr id="550" name="フローチャート: 判断 549">
          <a:extLst>
            <a:ext uri="{FF2B5EF4-FFF2-40B4-BE49-F238E27FC236}">
              <a16:creationId xmlns:a16="http://schemas.microsoft.com/office/drawing/2014/main" id="{0E02EF60-2BD1-4F37-8661-0F3E1CC4F62F}"/>
            </a:ext>
          </a:extLst>
        </xdr:cNvPr>
        <xdr:cNvSpPr/>
      </xdr:nvSpPr>
      <xdr:spPr>
        <a:xfrm>
          <a:off x="12303760" y="14147800"/>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19685</xdr:rowOff>
    </xdr:from>
    <xdr:to>
      <xdr:col>67</xdr:col>
      <xdr:colOff>101600</xdr:colOff>
      <xdr:row>82</xdr:row>
      <xdr:rowOff>121285</xdr:rowOff>
    </xdr:to>
    <xdr:sp macro="" textlink="">
      <xdr:nvSpPr>
        <xdr:cNvPr id="551" name="フローチャート: 判断 550">
          <a:extLst>
            <a:ext uri="{FF2B5EF4-FFF2-40B4-BE49-F238E27FC236}">
              <a16:creationId xmlns:a16="http://schemas.microsoft.com/office/drawing/2014/main" id="{8389D355-BBD7-4AFF-A889-A650AD3A5E74}"/>
            </a:ext>
          </a:extLst>
        </xdr:cNvPr>
        <xdr:cNvSpPr/>
      </xdr:nvSpPr>
      <xdr:spPr>
        <a:xfrm>
          <a:off x="11487150" y="140747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2" name="テキスト ボックス 551">
          <a:extLst>
            <a:ext uri="{FF2B5EF4-FFF2-40B4-BE49-F238E27FC236}">
              <a16:creationId xmlns:a16="http://schemas.microsoft.com/office/drawing/2014/main" id="{9DAC53F6-990B-4C49-ADC1-65DA4DB9EF49}"/>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3" name="テキスト ボックス 552">
          <a:extLst>
            <a:ext uri="{FF2B5EF4-FFF2-40B4-BE49-F238E27FC236}">
              <a16:creationId xmlns:a16="http://schemas.microsoft.com/office/drawing/2014/main" id="{1C1684D8-5110-4C6F-92DC-1996836848C6}"/>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4" name="テキスト ボックス 553">
          <a:extLst>
            <a:ext uri="{FF2B5EF4-FFF2-40B4-BE49-F238E27FC236}">
              <a16:creationId xmlns:a16="http://schemas.microsoft.com/office/drawing/2014/main" id="{179D6285-0BE5-4EE1-B704-45C76E07CDD1}"/>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5" name="テキスト ボックス 554">
          <a:extLst>
            <a:ext uri="{FF2B5EF4-FFF2-40B4-BE49-F238E27FC236}">
              <a16:creationId xmlns:a16="http://schemas.microsoft.com/office/drawing/2014/main" id="{F0BD4C79-30D2-4A45-9C4D-D91F41842691}"/>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6" name="テキスト ボックス 555">
          <a:extLst>
            <a:ext uri="{FF2B5EF4-FFF2-40B4-BE49-F238E27FC236}">
              <a16:creationId xmlns:a16="http://schemas.microsoft.com/office/drawing/2014/main" id="{4DEFBDB1-8F91-4707-B3F2-3F90218BE6E1}"/>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156845</xdr:rowOff>
    </xdr:from>
    <xdr:to>
      <xdr:col>85</xdr:col>
      <xdr:colOff>177800</xdr:colOff>
      <xdr:row>81</xdr:row>
      <xdr:rowOff>86995</xdr:rowOff>
    </xdr:to>
    <xdr:sp macro="" textlink="">
      <xdr:nvSpPr>
        <xdr:cNvPr id="557" name="楕円 556">
          <a:extLst>
            <a:ext uri="{FF2B5EF4-FFF2-40B4-BE49-F238E27FC236}">
              <a16:creationId xmlns:a16="http://schemas.microsoft.com/office/drawing/2014/main" id="{20E39894-864B-4DC9-B42C-46EFABB8ED10}"/>
            </a:ext>
          </a:extLst>
        </xdr:cNvPr>
        <xdr:cNvSpPr/>
      </xdr:nvSpPr>
      <xdr:spPr>
        <a:xfrm>
          <a:off x="14649450" y="138747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8255</xdr:rowOff>
    </xdr:from>
    <xdr:ext cx="405130" cy="257175"/>
    <xdr:sp macro="" textlink="">
      <xdr:nvSpPr>
        <xdr:cNvPr id="558" name="【消防施設】&#10;有形固定資産減価償却率該当値テキスト">
          <a:extLst>
            <a:ext uri="{FF2B5EF4-FFF2-40B4-BE49-F238E27FC236}">
              <a16:creationId xmlns:a16="http://schemas.microsoft.com/office/drawing/2014/main" id="{02228B7A-5258-480E-BA74-D2008FC98783}"/>
            </a:ext>
          </a:extLst>
        </xdr:cNvPr>
        <xdr:cNvSpPr txBox="1"/>
      </xdr:nvSpPr>
      <xdr:spPr>
        <a:xfrm>
          <a:off x="14742160" y="13726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76835</xdr:rowOff>
    </xdr:from>
    <xdr:to>
      <xdr:col>81</xdr:col>
      <xdr:colOff>101600</xdr:colOff>
      <xdr:row>81</xdr:row>
      <xdr:rowOff>6985</xdr:rowOff>
    </xdr:to>
    <xdr:sp macro="" textlink="">
      <xdr:nvSpPr>
        <xdr:cNvPr id="559" name="楕円 558">
          <a:extLst>
            <a:ext uri="{FF2B5EF4-FFF2-40B4-BE49-F238E27FC236}">
              <a16:creationId xmlns:a16="http://schemas.microsoft.com/office/drawing/2014/main" id="{4D3DF3A1-D88F-4762-A2CA-9C9CD7D8C9B3}"/>
            </a:ext>
          </a:extLst>
        </xdr:cNvPr>
        <xdr:cNvSpPr/>
      </xdr:nvSpPr>
      <xdr:spPr>
        <a:xfrm>
          <a:off x="13887450" y="137928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127635</xdr:rowOff>
    </xdr:from>
    <xdr:to>
      <xdr:col>85</xdr:col>
      <xdr:colOff>127000</xdr:colOff>
      <xdr:row>81</xdr:row>
      <xdr:rowOff>36195</xdr:rowOff>
    </xdr:to>
    <xdr:cxnSp macro="">
      <xdr:nvCxnSpPr>
        <xdr:cNvPr id="560" name="直線コネクタ 559">
          <a:extLst>
            <a:ext uri="{FF2B5EF4-FFF2-40B4-BE49-F238E27FC236}">
              <a16:creationId xmlns:a16="http://schemas.microsoft.com/office/drawing/2014/main" id="{A4C2DAE9-D29B-4B84-B9C2-3F8113760DC7}"/>
            </a:ext>
          </a:extLst>
        </xdr:cNvPr>
        <xdr:cNvCxnSpPr/>
      </xdr:nvCxnSpPr>
      <xdr:spPr>
        <a:xfrm>
          <a:off x="13942060" y="13847445"/>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165100</xdr:rowOff>
    </xdr:from>
    <xdr:to>
      <xdr:col>76</xdr:col>
      <xdr:colOff>165100</xdr:colOff>
      <xdr:row>80</xdr:row>
      <xdr:rowOff>95250</xdr:rowOff>
    </xdr:to>
    <xdr:sp macro="" textlink="">
      <xdr:nvSpPr>
        <xdr:cNvPr id="561" name="楕円 560">
          <a:extLst>
            <a:ext uri="{FF2B5EF4-FFF2-40B4-BE49-F238E27FC236}">
              <a16:creationId xmlns:a16="http://schemas.microsoft.com/office/drawing/2014/main" id="{C719B5BE-71F1-483F-B207-ACD216CA24B9}"/>
            </a:ext>
          </a:extLst>
        </xdr:cNvPr>
        <xdr:cNvSpPr/>
      </xdr:nvSpPr>
      <xdr:spPr>
        <a:xfrm>
          <a:off x="13089890" y="1371346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44450</xdr:rowOff>
    </xdr:from>
    <xdr:to>
      <xdr:col>81</xdr:col>
      <xdr:colOff>50800</xdr:colOff>
      <xdr:row>80</xdr:row>
      <xdr:rowOff>127635</xdr:rowOff>
    </xdr:to>
    <xdr:cxnSp macro="">
      <xdr:nvCxnSpPr>
        <xdr:cNvPr id="562" name="直線コネクタ 561">
          <a:extLst>
            <a:ext uri="{FF2B5EF4-FFF2-40B4-BE49-F238E27FC236}">
              <a16:creationId xmlns:a16="http://schemas.microsoft.com/office/drawing/2014/main" id="{3096AC3F-2182-4887-ACDE-DFE73C04F290}"/>
            </a:ext>
          </a:extLst>
        </xdr:cNvPr>
        <xdr:cNvCxnSpPr/>
      </xdr:nvCxnSpPr>
      <xdr:spPr>
        <a:xfrm>
          <a:off x="13144500" y="13762355"/>
          <a:ext cx="79756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92075</xdr:rowOff>
    </xdr:from>
    <xdr:to>
      <xdr:col>72</xdr:col>
      <xdr:colOff>38100</xdr:colOff>
      <xdr:row>80</xdr:row>
      <xdr:rowOff>22225</xdr:rowOff>
    </xdr:to>
    <xdr:sp macro="" textlink="">
      <xdr:nvSpPr>
        <xdr:cNvPr id="563" name="楕円 562">
          <a:extLst>
            <a:ext uri="{FF2B5EF4-FFF2-40B4-BE49-F238E27FC236}">
              <a16:creationId xmlns:a16="http://schemas.microsoft.com/office/drawing/2014/main" id="{E682F4EC-EFC8-460E-98EF-3521D2065AA9}"/>
            </a:ext>
          </a:extLst>
        </xdr:cNvPr>
        <xdr:cNvSpPr/>
      </xdr:nvSpPr>
      <xdr:spPr>
        <a:xfrm>
          <a:off x="12303760" y="136404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143510</xdr:rowOff>
    </xdr:from>
    <xdr:to>
      <xdr:col>76</xdr:col>
      <xdr:colOff>114300</xdr:colOff>
      <xdr:row>80</xdr:row>
      <xdr:rowOff>44450</xdr:rowOff>
    </xdr:to>
    <xdr:cxnSp macro="">
      <xdr:nvCxnSpPr>
        <xdr:cNvPr id="564" name="直線コネクタ 563">
          <a:extLst>
            <a:ext uri="{FF2B5EF4-FFF2-40B4-BE49-F238E27FC236}">
              <a16:creationId xmlns:a16="http://schemas.microsoft.com/office/drawing/2014/main" id="{7516331D-8A21-4C4C-A5C1-7202DE3FD138}"/>
            </a:ext>
          </a:extLst>
        </xdr:cNvPr>
        <xdr:cNvCxnSpPr/>
      </xdr:nvCxnSpPr>
      <xdr:spPr>
        <a:xfrm>
          <a:off x="12346940" y="13686155"/>
          <a:ext cx="7975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27940</xdr:rowOff>
    </xdr:from>
    <xdr:to>
      <xdr:col>67</xdr:col>
      <xdr:colOff>101600</xdr:colOff>
      <xdr:row>79</xdr:row>
      <xdr:rowOff>129540</xdr:rowOff>
    </xdr:to>
    <xdr:sp macro="" textlink="">
      <xdr:nvSpPr>
        <xdr:cNvPr id="565" name="楕円 564">
          <a:extLst>
            <a:ext uri="{FF2B5EF4-FFF2-40B4-BE49-F238E27FC236}">
              <a16:creationId xmlns:a16="http://schemas.microsoft.com/office/drawing/2014/main" id="{1E68A931-3377-4FD0-92BB-803706F9B713}"/>
            </a:ext>
          </a:extLst>
        </xdr:cNvPr>
        <xdr:cNvSpPr/>
      </xdr:nvSpPr>
      <xdr:spPr>
        <a:xfrm>
          <a:off x="11487150" y="135705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78740</xdr:rowOff>
    </xdr:from>
    <xdr:to>
      <xdr:col>71</xdr:col>
      <xdr:colOff>177800</xdr:colOff>
      <xdr:row>79</xdr:row>
      <xdr:rowOff>143510</xdr:rowOff>
    </xdr:to>
    <xdr:cxnSp macro="">
      <xdr:nvCxnSpPr>
        <xdr:cNvPr id="566" name="直線コネクタ 565">
          <a:extLst>
            <a:ext uri="{FF2B5EF4-FFF2-40B4-BE49-F238E27FC236}">
              <a16:creationId xmlns:a16="http://schemas.microsoft.com/office/drawing/2014/main" id="{A2B4E374-E0A8-4471-98D2-D1C037A0D78C}"/>
            </a:ext>
          </a:extLst>
        </xdr:cNvPr>
        <xdr:cNvCxnSpPr/>
      </xdr:nvCxnSpPr>
      <xdr:spPr>
        <a:xfrm>
          <a:off x="11541760" y="13623290"/>
          <a:ext cx="8051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52070</xdr:rowOff>
    </xdr:from>
    <xdr:ext cx="405130" cy="257175"/>
    <xdr:sp macro="" textlink="">
      <xdr:nvSpPr>
        <xdr:cNvPr id="567" name="n_1aveValue【消防施設】&#10;有形固定資産減価償却率">
          <a:extLst>
            <a:ext uri="{FF2B5EF4-FFF2-40B4-BE49-F238E27FC236}">
              <a16:creationId xmlns:a16="http://schemas.microsoft.com/office/drawing/2014/main" id="{B274A120-27EC-4F7D-B381-1838BEEF6E76}"/>
            </a:ext>
          </a:extLst>
        </xdr:cNvPr>
        <xdr:cNvSpPr txBox="1"/>
      </xdr:nvSpPr>
      <xdr:spPr>
        <a:xfrm>
          <a:off x="13738225" y="14286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39370</xdr:rowOff>
    </xdr:from>
    <xdr:ext cx="403225" cy="259080"/>
    <xdr:sp macro="" textlink="">
      <xdr:nvSpPr>
        <xdr:cNvPr id="568" name="n_2aveValue【消防施設】&#10;有形固定資産減価償却率">
          <a:extLst>
            <a:ext uri="{FF2B5EF4-FFF2-40B4-BE49-F238E27FC236}">
              <a16:creationId xmlns:a16="http://schemas.microsoft.com/office/drawing/2014/main" id="{E440F7D3-8E71-47C4-AB32-840CA0382B76}"/>
            </a:ext>
          </a:extLst>
        </xdr:cNvPr>
        <xdr:cNvSpPr txBox="1"/>
      </xdr:nvSpPr>
      <xdr:spPr>
        <a:xfrm>
          <a:off x="12957175" y="142697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8255</xdr:rowOff>
    </xdr:from>
    <xdr:ext cx="403225" cy="257175"/>
    <xdr:sp macro="" textlink="">
      <xdr:nvSpPr>
        <xdr:cNvPr id="569" name="n_3aveValue【消防施設】&#10;有形固定資産減価償却率">
          <a:extLst>
            <a:ext uri="{FF2B5EF4-FFF2-40B4-BE49-F238E27FC236}">
              <a16:creationId xmlns:a16="http://schemas.microsoft.com/office/drawing/2014/main" id="{3CB2A69B-14F4-4574-B246-ED4046F37838}"/>
            </a:ext>
          </a:extLst>
        </xdr:cNvPr>
        <xdr:cNvSpPr txBox="1"/>
      </xdr:nvSpPr>
      <xdr:spPr>
        <a:xfrm>
          <a:off x="12171045" y="14240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112395</xdr:rowOff>
    </xdr:from>
    <xdr:ext cx="403225" cy="257175"/>
    <xdr:sp macro="" textlink="">
      <xdr:nvSpPr>
        <xdr:cNvPr id="570" name="n_4aveValue【消防施設】&#10;有形固定資産減価償却率">
          <a:extLst>
            <a:ext uri="{FF2B5EF4-FFF2-40B4-BE49-F238E27FC236}">
              <a16:creationId xmlns:a16="http://schemas.microsoft.com/office/drawing/2014/main" id="{C128F76B-0933-41FA-8400-6EF2486E9146}"/>
            </a:ext>
          </a:extLst>
        </xdr:cNvPr>
        <xdr:cNvSpPr txBox="1"/>
      </xdr:nvSpPr>
      <xdr:spPr>
        <a:xfrm>
          <a:off x="11354435" y="14171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23495</xdr:rowOff>
    </xdr:from>
    <xdr:ext cx="405130" cy="259080"/>
    <xdr:sp macro="" textlink="">
      <xdr:nvSpPr>
        <xdr:cNvPr id="571" name="n_1mainValue【消防施設】&#10;有形固定資産減価償却率">
          <a:extLst>
            <a:ext uri="{FF2B5EF4-FFF2-40B4-BE49-F238E27FC236}">
              <a16:creationId xmlns:a16="http://schemas.microsoft.com/office/drawing/2014/main" id="{41BD201B-8851-4C6E-ADCF-795DB9516CFF}"/>
            </a:ext>
          </a:extLst>
        </xdr:cNvPr>
        <xdr:cNvSpPr txBox="1"/>
      </xdr:nvSpPr>
      <xdr:spPr>
        <a:xfrm>
          <a:off x="13738225" y="1356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111760</xdr:rowOff>
    </xdr:from>
    <xdr:ext cx="403225" cy="257175"/>
    <xdr:sp macro="" textlink="">
      <xdr:nvSpPr>
        <xdr:cNvPr id="572" name="n_2mainValue【消防施設】&#10;有形固定資産減価償却率">
          <a:extLst>
            <a:ext uri="{FF2B5EF4-FFF2-40B4-BE49-F238E27FC236}">
              <a16:creationId xmlns:a16="http://schemas.microsoft.com/office/drawing/2014/main" id="{88309E0A-26B9-496E-AAE7-96D3DE61FA8F}"/>
            </a:ext>
          </a:extLst>
        </xdr:cNvPr>
        <xdr:cNvSpPr txBox="1"/>
      </xdr:nvSpPr>
      <xdr:spPr>
        <a:xfrm>
          <a:off x="12957175" y="13484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38735</xdr:rowOff>
    </xdr:from>
    <xdr:ext cx="403225" cy="259080"/>
    <xdr:sp macro="" textlink="">
      <xdr:nvSpPr>
        <xdr:cNvPr id="573" name="n_3mainValue【消防施設】&#10;有形固定資産減価償却率">
          <a:extLst>
            <a:ext uri="{FF2B5EF4-FFF2-40B4-BE49-F238E27FC236}">
              <a16:creationId xmlns:a16="http://schemas.microsoft.com/office/drawing/2014/main" id="{23702CA2-7C18-483D-8D52-490D39B52A80}"/>
            </a:ext>
          </a:extLst>
        </xdr:cNvPr>
        <xdr:cNvSpPr txBox="1"/>
      </xdr:nvSpPr>
      <xdr:spPr>
        <a:xfrm>
          <a:off x="12171045" y="13411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146050</xdr:rowOff>
    </xdr:from>
    <xdr:ext cx="403225" cy="257175"/>
    <xdr:sp macro="" textlink="">
      <xdr:nvSpPr>
        <xdr:cNvPr id="574" name="n_4mainValue【消防施設】&#10;有形固定資産減価償却率">
          <a:extLst>
            <a:ext uri="{FF2B5EF4-FFF2-40B4-BE49-F238E27FC236}">
              <a16:creationId xmlns:a16="http://schemas.microsoft.com/office/drawing/2014/main" id="{36910778-1E91-4FD8-87B5-6B91F7FC8F97}"/>
            </a:ext>
          </a:extLst>
        </xdr:cNvPr>
        <xdr:cNvSpPr txBox="1"/>
      </xdr:nvSpPr>
      <xdr:spPr>
        <a:xfrm>
          <a:off x="11354435" y="13345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D26A36A5-8D58-4C09-AF7D-407DCD7E753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2AB9346B-2E9B-46F5-B72C-1A4C6AAD854C}"/>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51206BA4-1DE8-481A-815A-B1EBD3E0DBAB}"/>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65F5D453-AB6C-42E1-8657-F186FE304BAF}"/>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3664A60-BD51-4087-A93B-B3956EDD5702}"/>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80EE5D1F-FA49-4A75-87E7-2655DF55E9AD}"/>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144E42BD-8BA3-4DDA-95BA-FE6370565D2D}"/>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45EB3A77-A09C-4480-892B-C21A31E51325}"/>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83" name="テキスト ボックス 582">
          <a:extLst>
            <a:ext uri="{FF2B5EF4-FFF2-40B4-BE49-F238E27FC236}">
              <a16:creationId xmlns:a16="http://schemas.microsoft.com/office/drawing/2014/main" id="{D8BF296B-0D6E-4796-8FDF-77F6C450BB2B}"/>
            </a:ext>
          </a:extLst>
        </xdr:cNvPr>
        <xdr:cNvSpPr txBox="1"/>
      </xdr:nvSpPr>
      <xdr:spPr>
        <a:xfrm>
          <a:off x="1644015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ADBE8BF3-5CFD-429C-A2BD-847553E5A632}"/>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a:extLst>
            <a:ext uri="{FF2B5EF4-FFF2-40B4-BE49-F238E27FC236}">
              <a16:creationId xmlns:a16="http://schemas.microsoft.com/office/drawing/2014/main" id="{84A961CC-2F0F-49A6-91DC-43E26A93C563}"/>
            </a:ext>
          </a:extLst>
        </xdr:cNvPr>
        <xdr:cNvCxnSpPr/>
      </xdr:nvCxnSpPr>
      <xdr:spPr>
        <a:xfrm>
          <a:off x="164592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586" name="テキスト ボックス 585">
          <a:extLst>
            <a:ext uri="{FF2B5EF4-FFF2-40B4-BE49-F238E27FC236}">
              <a16:creationId xmlns:a16="http://schemas.microsoft.com/office/drawing/2014/main" id="{60AE0EFB-7FEB-41FD-A0F8-24422CCAC705}"/>
            </a:ext>
          </a:extLst>
        </xdr:cNvPr>
        <xdr:cNvSpPr txBox="1"/>
      </xdr:nvSpPr>
      <xdr:spPr>
        <a:xfrm>
          <a:off x="16047085" y="14638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a:extLst>
            <a:ext uri="{FF2B5EF4-FFF2-40B4-BE49-F238E27FC236}">
              <a16:creationId xmlns:a16="http://schemas.microsoft.com/office/drawing/2014/main" id="{4376776F-D859-494C-A1FE-18DDFD68FE87}"/>
            </a:ext>
          </a:extLst>
        </xdr:cNvPr>
        <xdr:cNvCxnSpPr/>
      </xdr:nvCxnSpPr>
      <xdr:spPr>
        <a:xfrm>
          <a:off x="16459200" y="1432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588" name="テキスト ボックス 587">
          <a:extLst>
            <a:ext uri="{FF2B5EF4-FFF2-40B4-BE49-F238E27FC236}">
              <a16:creationId xmlns:a16="http://schemas.microsoft.com/office/drawing/2014/main" id="{B4FBEBB6-1E50-4B77-82B6-30170C12569F}"/>
            </a:ext>
          </a:extLst>
        </xdr:cNvPr>
        <xdr:cNvSpPr txBox="1"/>
      </xdr:nvSpPr>
      <xdr:spPr>
        <a:xfrm>
          <a:off x="16047085" y="14185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a:extLst>
            <a:ext uri="{FF2B5EF4-FFF2-40B4-BE49-F238E27FC236}">
              <a16:creationId xmlns:a16="http://schemas.microsoft.com/office/drawing/2014/main" id="{89AF4F1E-DE07-4466-925D-34FA6AF1C9AA}"/>
            </a:ext>
          </a:extLst>
        </xdr:cNvPr>
        <xdr:cNvCxnSpPr/>
      </xdr:nvCxnSpPr>
      <xdr:spPr>
        <a:xfrm>
          <a:off x="164592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590" name="テキスト ボックス 589">
          <a:extLst>
            <a:ext uri="{FF2B5EF4-FFF2-40B4-BE49-F238E27FC236}">
              <a16:creationId xmlns:a16="http://schemas.microsoft.com/office/drawing/2014/main" id="{E494D709-4F89-4FFE-8630-3FB2B04FF225}"/>
            </a:ext>
          </a:extLst>
        </xdr:cNvPr>
        <xdr:cNvSpPr txBox="1"/>
      </xdr:nvSpPr>
      <xdr:spPr>
        <a:xfrm>
          <a:off x="16047085" y="137280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a:extLst>
            <a:ext uri="{FF2B5EF4-FFF2-40B4-BE49-F238E27FC236}">
              <a16:creationId xmlns:a16="http://schemas.microsoft.com/office/drawing/2014/main" id="{5E920546-508B-4213-AE83-B9015BDB4A02}"/>
            </a:ext>
          </a:extLst>
        </xdr:cNvPr>
        <xdr:cNvCxnSpPr/>
      </xdr:nvCxnSpPr>
      <xdr:spPr>
        <a:xfrm>
          <a:off x="164592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592" name="テキスト ボックス 591">
          <a:extLst>
            <a:ext uri="{FF2B5EF4-FFF2-40B4-BE49-F238E27FC236}">
              <a16:creationId xmlns:a16="http://schemas.microsoft.com/office/drawing/2014/main" id="{7C5A6F7B-F42D-4F41-93DB-205007941DA4}"/>
            </a:ext>
          </a:extLst>
        </xdr:cNvPr>
        <xdr:cNvSpPr txBox="1"/>
      </xdr:nvSpPr>
      <xdr:spPr>
        <a:xfrm>
          <a:off x="16047085" y="132670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6A52CF3-1D97-4744-A610-EF240DF55915}"/>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594" name="テキスト ボックス 593">
          <a:extLst>
            <a:ext uri="{FF2B5EF4-FFF2-40B4-BE49-F238E27FC236}">
              <a16:creationId xmlns:a16="http://schemas.microsoft.com/office/drawing/2014/main" id="{3F629B5D-35F7-4FF0-AA60-4150A09471AB}"/>
            </a:ext>
          </a:extLst>
        </xdr:cNvPr>
        <xdr:cNvSpPr txBox="1"/>
      </xdr:nvSpPr>
      <xdr:spPr>
        <a:xfrm>
          <a:off x="16047085" y="1281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3274FE77-B509-4EDE-8836-439B434B83C2}"/>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40640</xdr:rowOff>
    </xdr:from>
    <xdr:to>
      <xdr:col>116</xdr:col>
      <xdr:colOff>62865</xdr:colOff>
      <xdr:row>86</xdr:row>
      <xdr:rowOff>10795</xdr:rowOff>
    </xdr:to>
    <xdr:cxnSp macro="">
      <xdr:nvCxnSpPr>
        <xdr:cNvPr id="596" name="直線コネクタ 595">
          <a:extLst>
            <a:ext uri="{FF2B5EF4-FFF2-40B4-BE49-F238E27FC236}">
              <a16:creationId xmlns:a16="http://schemas.microsoft.com/office/drawing/2014/main" id="{960A8CB1-91DF-4F49-A926-A4A862CF55D7}"/>
            </a:ext>
          </a:extLst>
        </xdr:cNvPr>
        <xdr:cNvCxnSpPr/>
      </xdr:nvCxnSpPr>
      <xdr:spPr>
        <a:xfrm flipV="1">
          <a:off x="19947255" y="1358519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597" name="【消防施設】&#10;一人当たり面積最小値テキスト">
          <a:extLst>
            <a:ext uri="{FF2B5EF4-FFF2-40B4-BE49-F238E27FC236}">
              <a16:creationId xmlns:a16="http://schemas.microsoft.com/office/drawing/2014/main" id="{FD5B080D-9009-4C1E-8169-86A939B53462}"/>
            </a:ext>
          </a:extLst>
        </xdr:cNvPr>
        <xdr:cNvSpPr txBox="1"/>
      </xdr:nvSpPr>
      <xdr:spPr>
        <a:xfrm>
          <a:off x="19985990" y="14763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598" name="直線コネクタ 597">
          <a:extLst>
            <a:ext uri="{FF2B5EF4-FFF2-40B4-BE49-F238E27FC236}">
              <a16:creationId xmlns:a16="http://schemas.microsoft.com/office/drawing/2014/main" id="{2924238E-DCC9-40DF-9AA0-C9E641332679}"/>
            </a:ext>
          </a:extLst>
        </xdr:cNvPr>
        <xdr:cNvCxnSpPr/>
      </xdr:nvCxnSpPr>
      <xdr:spPr>
        <a:xfrm>
          <a:off x="19885660" y="147574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158750</xdr:rowOff>
    </xdr:from>
    <xdr:ext cx="469900" cy="259080"/>
    <xdr:sp macro="" textlink="">
      <xdr:nvSpPr>
        <xdr:cNvPr id="599" name="【消防施設】&#10;一人当たり面積最大値テキスト">
          <a:extLst>
            <a:ext uri="{FF2B5EF4-FFF2-40B4-BE49-F238E27FC236}">
              <a16:creationId xmlns:a16="http://schemas.microsoft.com/office/drawing/2014/main" id="{311CA984-F9A9-4841-B3B1-7281AD037575}"/>
            </a:ext>
          </a:extLst>
        </xdr:cNvPr>
        <xdr:cNvSpPr txBox="1"/>
      </xdr:nvSpPr>
      <xdr:spPr>
        <a:xfrm>
          <a:off x="1998599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40640</xdr:rowOff>
    </xdr:from>
    <xdr:to>
      <xdr:col>116</xdr:col>
      <xdr:colOff>152400</xdr:colOff>
      <xdr:row>79</xdr:row>
      <xdr:rowOff>40640</xdr:rowOff>
    </xdr:to>
    <xdr:cxnSp macro="">
      <xdr:nvCxnSpPr>
        <xdr:cNvPr id="600" name="直線コネクタ 599">
          <a:extLst>
            <a:ext uri="{FF2B5EF4-FFF2-40B4-BE49-F238E27FC236}">
              <a16:creationId xmlns:a16="http://schemas.microsoft.com/office/drawing/2014/main" id="{E52F3BB2-53C6-4E6E-AE7C-10F5F7FFDA2F}"/>
            </a:ext>
          </a:extLst>
        </xdr:cNvPr>
        <xdr:cNvCxnSpPr/>
      </xdr:nvCxnSpPr>
      <xdr:spPr>
        <a:xfrm>
          <a:off x="19885660" y="13585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164465</xdr:rowOff>
    </xdr:from>
    <xdr:ext cx="469900" cy="259080"/>
    <xdr:sp macro="" textlink="">
      <xdr:nvSpPr>
        <xdr:cNvPr id="601" name="【消防施設】&#10;一人当たり面積平均値テキスト">
          <a:extLst>
            <a:ext uri="{FF2B5EF4-FFF2-40B4-BE49-F238E27FC236}">
              <a16:creationId xmlns:a16="http://schemas.microsoft.com/office/drawing/2014/main" id="{A7A7C838-5C26-4FD3-906C-55250D30AED1}"/>
            </a:ext>
          </a:extLst>
        </xdr:cNvPr>
        <xdr:cNvSpPr txBox="1"/>
      </xdr:nvSpPr>
      <xdr:spPr>
        <a:xfrm>
          <a:off x="19985990" y="143986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14605</xdr:rowOff>
    </xdr:from>
    <xdr:to>
      <xdr:col>116</xdr:col>
      <xdr:colOff>114300</xdr:colOff>
      <xdr:row>84</xdr:row>
      <xdr:rowOff>116205</xdr:rowOff>
    </xdr:to>
    <xdr:sp macro="" textlink="">
      <xdr:nvSpPr>
        <xdr:cNvPr id="602" name="フローチャート: 判断 601">
          <a:extLst>
            <a:ext uri="{FF2B5EF4-FFF2-40B4-BE49-F238E27FC236}">
              <a16:creationId xmlns:a16="http://schemas.microsoft.com/office/drawing/2014/main" id="{4CA7C126-1AD1-4FD4-8E74-37B5D86DEA5D}"/>
            </a:ext>
          </a:extLst>
        </xdr:cNvPr>
        <xdr:cNvSpPr/>
      </xdr:nvSpPr>
      <xdr:spPr>
        <a:xfrm>
          <a:off x="19904710" y="144202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24130</xdr:rowOff>
    </xdr:from>
    <xdr:to>
      <xdr:col>112</xdr:col>
      <xdr:colOff>38100</xdr:colOff>
      <xdr:row>84</xdr:row>
      <xdr:rowOff>125730</xdr:rowOff>
    </xdr:to>
    <xdr:sp macro="" textlink="">
      <xdr:nvSpPr>
        <xdr:cNvPr id="603" name="フローチャート: 判断 602">
          <a:extLst>
            <a:ext uri="{FF2B5EF4-FFF2-40B4-BE49-F238E27FC236}">
              <a16:creationId xmlns:a16="http://schemas.microsoft.com/office/drawing/2014/main" id="{19693B7C-9881-40F9-B28D-E7E5F9D3C038}"/>
            </a:ext>
          </a:extLst>
        </xdr:cNvPr>
        <xdr:cNvSpPr/>
      </xdr:nvSpPr>
      <xdr:spPr>
        <a:xfrm>
          <a:off x="19161760" y="144221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19050</xdr:rowOff>
    </xdr:from>
    <xdr:to>
      <xdr:col>107</xdr:col>
      <xdr:colOff>101600</xdr:colOff>
      <xdr:row>84</xdr:row>
      <xdr:rowOff>120650</xdr:rowOff>
    </xdr:to>
    <xdr:sp macro="" textlink="">
      <xdr:nvSpPr>
        <xdr:cNvPr id="604" name="フローチャート: 判断 603">
          <a:extLst>
            <a:ext uri="{FF2B5EF4-FFF2-40B4-BE49-F238E27FC236}">
              <a16:creationId xmlns:a16="http://schemas.microsoft.com/office/drawing/2014/main" id="{502F91D4-98A2-4C8A-B9CD-6C698CB391BB}"/>
            </a:ext>
          </a:extLst>
        </xdr:cNvPr>
        <xdr:cNvSpPr/>
      </xdr:nvSpPr>
      <xdr:spPr>
        <a:xfrm>
          <a:off x="18345150" y="14417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29210</xdr:rowOff>
    </xdr:from>
    <xdr:to>
      <xdr:col>102</xdr:col>
      <xdr:colOff>165100</xdr:colOff>
      <xdr:row>84</xdr:row>
      <xdr:rowOff>130175</xdr:rowOff>
    </xdr:to>
    <xdr:sp macro="" textlink="">
      <xdr:nvSpPr>
        <xdr:cNvPr id="605" name="フローチャート: 判断 604">
          <a:extLst>
            <a:ext uri="{FF2B5EF4-FFF2-40B4-BE49-F238E27FC236}">
              <a16:creationId xmlns:a16="http://schemas.microsoft.com/office/drawing/2014/main" id="{9A7E1B07-F976-42AD-A803-847B5810367C}"/>
            </a:ext>
          </a:extLst>
        </xdr:cNvPr>
        <xdr:cNvSpPr/>
      </xdr:nvSpPr>
      <xdr:spPr>
        <a:xfrm>
          <a:off x="17547590" y="14429105"/>
          <a:ext cx="10922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14605</xdr:rowOff>
    </xdr:from>
    <xdr:to>
      <xdr:col>98</xdr:col>
      <xdr:colOff>38100</xdr:colOff>
      <xdr:row>84</xdr:row>
      <xdr:rowOff>116205</xdr:rowOff>
    </xdr:to>
    <xdr:sp macro="" textlink="">
      <xdr:nvSpPr>
        <xdr:cNvPr id="606" name="フローチャート: 判断 605">
          <a:extLst>
            <a:ext uri="{FF2B5EF4-FFF2-40B4-BE49-F238E27FC236}">
              <a16:creationId xmlns:a16="http://schemas.microsoft.com/office/drawing/2014/main" id="{70453A6C-0F8C-4CFD-B147-883B0C657A43}"/>
            </a:ext>
          </a:extLst>
        </xdr:cNvPr>
        <xdr:cNvSpPr/>
      </xdr:nvSpPr>
      <xdr:spPr>
        <a:xfrm>
          <a:off x="16761460" y="14420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65209712-4BFD-4BBF-884A-FF7752C716CB}"/>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57FFD4E6-DA01-4EF6-8031-09CFDC860864}"/>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991B62AC-6E50-47AF-A692-B1E7A35208EB}"/>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10" name="テキスト ボックス 609">
          <a:extLst>
            <a:ext uri="{FF2B5EF4-FFF2-40B4-BE49-F238E27FC236}">
              <a16:creationId xmlns:a16="http://schemas.microsoft.com/office/drawing/2014/main" id="{D350E60A-72C0-4E39-B28A-7FE845AEC8B3}"/>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11" name="テキスト ボックス 610">
          <a:extLst>
            <a:ext uri="{FF2B5EF4-FFF2-40B4-BE49-F238E27FC236}">
              <a16:creationId xmlns:a16="http://schemas.microsoft.com/office/drawing/2014/main" id="{654B50EA-926E-4E8E-BC28-A2C8570E6C9B}"/>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26035</xdr:rowOff>
    </xdr:from>
    <xdr:to>
      <xdr:col>116</xdr:col>
      <xdr:colOff>114300</xdr:colOff>
      <xdr:row>83</xdr:row>
      <xdr:rowOff>127635</xdr:rowOff>
    </xdr:to>
    <xdr:sp macro="" textlink="">
      <xdr:nvSpPr>
        <xdr:cNvPr id="612" name="楕円 611">
          <a:extLst>
            <a:ext uri="{FF2B5EF4-FFF2-40B4-BE49-F238E27FC236}">
              <a16:creationId xmlns:a16="http://schemas.microsoft.com/office/drawing/2014/main" id="{25F6DBA4-7C38-4D73-BA41-FD67DC809A07}"/>
            </a:ext>
          </a:extLst>
        </xdr:cNvPr>
        <xdr:cNvSpPr/>
      </xdr:nvSpPr>
      <xdr:spPr>
        <a:xfrm>
          <a:off x="19904710" y="1425257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48895</xdr:rowOff>
    </xdr:from>
    <xdr:ext cx="469900" cy="259080"/>
    <xdr:sp macro="" textlink="">
      <xdr:nvSpPr>
        <xdr:cNvPr id="613" name="【消防施設】&#10;一人当たり面積該当値テキスト">
          <a:extLst>
            <a:ext uri="{FF2B5EF4-FFF2-40B4-BE49-F238E27FC236}">
              <a16:creationId xmlns:a16="http://schemas.microsoft.com/office/drawing/2014/main" id="{E5CF322F-8EBC-4A31-A756-B00C115EBAA5}"/>
            </a:ext>
          </a:extLst>
        </xdr:cNvPr>
        <xdr:cNvSpPr txBox="1"/>
      </xdr:nvSpPr>
      <xdr:spPr>
        <a:xfrm>
          <a:off x="19985990" y="14109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30480</xdr:rowOff>
    </xdr:from>
    <xdr:to>
      <xdr:col>112</xdr:col>
      <xdr:colOff>38100</xdr:colOff>
      <xdr:row>83</xdr:row>
      <xdr:rowOff>132080</xdr:rowOff>
    </xdr:to>
    <xdr:sp macro="" textlink="">
      <xdr:nvSpPr>
        <xdr:cNvPr id="614" name="楕円 613">
          <a:extLst>
            <a:ext uri="{FF2B5EF4-FFF2-40B4-BE49-F238E27FC236}">
              <a16:creationId xmlns:a16="http://schemas.microsoft.com/office/drawing/2014/main" id="{9B7CA411-C8D7-4781-9C11-7126457F8A4B}"/>
            </a:ext>
          </a:extLst>
        </xdr:cNvPr>
        <xdr:cNvSpPr/>
      </xdr:nvSpPr>
      <xdr:spPr>
        <a:xfrm>
          <a:off x="19161760" y="142589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76835</xdr:rowOff>
    </xdr:from>
    <xdr:to>
      <xdr:col>116</xdr:col>
      <xdr:colOff>63500</xdr:colOff>
      <xdr:row>83</xdr:row>
      <xdr:rowOff>81280</xdr:rowOff>
    </xdr:to>
    <xdr:cxnSp macro="">
      <xdr:nvCxnSpPr>
        <xdr:cNvPr id="615" name="直線コネクタ 614">
          <a:extLst>
            <a:ext uri="{FF2B5EF4-FFF2-40B4-BE49-F238E27FC236}">
              <a16:creationId xmlns:a16="http://schemas.microsoft.com/office/drawing/2014/main" id="{8B2A7EB1-9512-4343-AAB9-62E88D53A451}"/>
            </a:ext>
          </a:extLst>
        </xdr:cNvPr>
        <xdr:cNvCxnSpPr/>
      </xdr:nvCxnSpPr>
      <xdr:spPr>
        <a:xfrm flipV="1">
          <a:off x="19204940" y="14307185"/>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30480</xdr:rowOff>
    </xdr:from>
    <xdr:to>
      <xdr:col>107</xdr:col>
      <xdr:colOff>101600</xdr:colOff>
      <xdr:row>83</xdr:row>
      <xdr:rowOff>132080</xdr:rowOff>
    </xdr:to>
    <xdr:sp macro="" textlink="">
      <xdr:nvSpPr>
        <xdr:cNvPr id="616" name="楕円 615">
          <a:extLst>
            <a:ext uri="{FF2B5EF4-FFF2-40B4-BE49-F238E27FC236}">
              <a16:creationId xmlns:a16="http://schemas.microsoft.com/office/drawing/2014/main" id="{DC20E592-D332-47FB-A282-8D666AE52A38}"/>
            </a:ext>
          </a:extLst>
        </xdr:cNvPr>
        <xdr:cNvSpPr/>
      </xdr:nvSpPr>
      <xdr:spPr>
        <a:xfrm>
          <a:off x="18345150" y="142589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81280</xdr:rowOff>
    </xdr:from>
    <xdr:to>
      <xdr:col>111</xdr:col>
      <xdr:colOff>177800</xdr:colOff>
      <xdr:row>83</xdr:row>
      <xdr:rowOff>81280</xdr:rowOff>
    </xdr:to>
    <xdr:cxnSp macro="">
      <xdr:nvCxnSpPr>
        <xdr:cNvPr id="617" name="直線コネクタ 616">
          <a:extLst>
            <a:ext uri="{FF2B5EF4-FFF2-40B4-BE49-F238E27FC236}">
              <a16:creationId xmlns:a16="http://schemas.microsoft.com/office/drawing/2014/main" id="{31F72104-2EAE-4274-89AD-BFFEE334B0DF}"/>
            </a:ext>
          </a:extLst>
        </xdr:cNvPr>
        <xdr:cNvCxnSpPr/>
      </xdr:nvCxnSpPr>
      <xdr:spPr>
        <a:xfrm>
          <a:off x="18399760" y="1431353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18" name="楕円 617">
          <a:extLst>
            <a:ext uri="{FF2B5EF4-FFF2-40B4-BE49-F238E27FC236}">
              <a16:creationId xmlns:a16="http://schemas.microsoft.com/office/drawing/2014/main" id="{8109984B-1B9E-46BC-89FD-E898E5AEA951}"/>
            </a:ext>
          </a:extLst>
        </xdr:cNvPr>
        <xdr:cNvSpPr/>
      </xdr:nvSpPr>
      <xdr:spPr>
        <a:xfrm>
          <a:off x="17547590" y="14276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81280</xdr:rowOff>
    </xdr:from>
    <xdr:to>
      <xdr:col>107</xdr:col>
      <xdr:colOff>50800</xdr:colOff>
      <xdr:row>83</xdr:row>
      <xdr:rowOff>95250</xdr:rowOff>
    </xdr:to>
    <xdr:cxnSp macro="">
      <xdr:nvCxnSpPr>
        <xdr:cNvPr id="619" name="直線コネクタ 618">
          <a:extLst>
            <a:ext uri="{FF2B5EF4-FFF2-40B4-BE49-F238E27FC236}">
              <a16:creationId xmlns:a16="http://schemas.microsoft.com/office/drawing/2014/main" id="{D34D029D-0E2E-438C-B1D1-52F04F48E331}"/>
            </a:ext>
          </a:extLst>
        </xdr:cNvPr>
        <xdr:cNvCxnSpPr/>
      </xdr:nvCxnSpPr>
      <xdr:spPr>
        <a:xfrm flipV="1">
          <a:off x="17602200" y="14313535"/>
          <a:ext cx="7975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40640</xdr:rowOff>
    </xdr:from>
    <xdr:to>
      <xdr:col>98</xdr:col>
      <xdr:colOff>38100</xdr:colOff>
      <xdr:row>83</xdr:row>
      <xdr:rowOff>141605</xdr:rowOff>
    </xdr:to>
    <xdr:sp macro="" textlink="">
      <xdr:nvSpPr>
        <xdr:cNvPr id="620" name="楕円 619">
          <a:extLst>
            <a:ext uri="{FF2B5EF4-FFF2-40B4-BE49-F238E27FC236}">
              <a16:creationId xmlns:a16="http://schemas.microsoft.com/office/drawing/2014/main" id="{E5AF12A8-DC81-4B23-BB31-4D7C90A79AF4}"/>
            </a:ext>
          </a:extLst>
        </xdr:cNvPr>
        <xdr:cNvSpPr/>
      </xdr:nvSpPr>
      <xdr:spPr>
        <a:xfrm>
          <a:off x="16761460" y="1427099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90805</xdr:rowOff>
    </xdr:from>
    <xdr:to>
      <xdr:col>102</xdr:col>
      <xdr:colOff>114300</xdr:colOff>
      <xdr:row>83</xdr:row>
      <xdr:rowOff>95250</xdr:rowOff>
    </xdr:to>
    <xdr:cxnSp macro="">
      <xdr:nvCxnSpPr>
        <xdr:cNvPr id="621" name="直線コネクタ 620">
          <a:extLst>
            <a:ext uri="{FF2B5EF4-FFF2-40B4-BE49-F238E27FC236}">
              <a16:creationId xmlns:a16="http://schemas.microsoft.com/office/drawing/2014/main" id="{2E49182B-5D48-44A3-9D9C-CFD26ED596A4}"/>
            </a:ext>
          </a:extLst>
        </xdr:cNvPr>
        <xdr:cNvCxnSpPr/>
      </xdr:nvCxnSpPr>
      <xdr:spPr>
        <a:xfrm>
          <a:off x="16804640" y="143249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116840</xdr:rowOff>
    </xdr:from>
    <xdr:ext cx="469900" cy="259080"/>
    <xdr:sp macro="" textlink="">
      <xdr:nvSpPr>
        <xdr:cNvPr id="622" name="n_1aveValue【消防施設】&#10;一人当たり面積">
          <a:extLst>
            <a:ext uri="{FF2B5EF4-FFF2-40B4-BE49-F238E27FC236}">
              <a16:creationId xmlns:a16="http://schemas.microsoft.com/office/drawing/2014/main" id="{E1FC24A9-7E67-4395-9830-7745DA9CC0D1}"/>
            </a:ext>
          </a:extLst>
        </xdr:cNvPr>
        <xdr:cNvSpPr txBox="1"/>
      </xdr:nvSpPr>
      <xdr:spPr>
        <a:xfrm>
          <a:off x="18982055"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111760</xdr:rowOff>
    </xdr:from>
    <xdr:ext cx="467995" cy="257175"/>
    <xdr:sp macro="" textlink="">
      <xdr:nvSpPr>
        <xdr:cNvPr id="623" name="n_2aveValue【消防施設】&#10;一人当たり面積">
          <a:extLst>
            <a:ext uri="{FF2B5EF4-FFF2-40B4-BE49-F238E27FC236}">
              <a16:creationId xmlns:a16="http://schemas.microsoft.com/office/drawing/2014/main" id="{D52A56F5-B66D-43E1-ACC7-EB6056AA81A1}"/>
            </a:ext>
          </a:extLst>
        </xdr:cNvPr>
        <xdr:cNvSpPr txBox="1"/>
      </xdr:nvSpPr>
      <xdr:spPr>
        <a:xfrm>
          <a:off x="18181955" y="14513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121285</xdr:rowOff>
    </xdr:from>
    <xdr:ext cx="467995" cy="257175"/>
    <xdr:sp macro="" textlink="">
      <xdr:nvSpPr>
        <xdr:cNvPr id="624" name="n_3aveValue【消防施設】&#10;一人当たり面積">
          <a:extLst>
            <a:ext uri="{FF2B5EF4-FFF2-40B4-BE49-F238E27FC236}">
              <a16:creationId xmlns:a16="http://schemas.microsoft.com/office/drawing/2014/main" id="{4941071A-1958-4077-8E10-CCFF83FF87D6}"/>
            </a:ext>
          </a:extLst>
        </xdr:cNvPr>
        <xdr:cNvSpPr txBox="1"/>
      </xdr:nvSpPr>
      <xdr:spPr>
        <a:xfrm>
          <a:off x="17384395" y="14524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107315</xdr:rowOff>
    </xdr:from>
    <xdr:ext cx="467995" cy="259080"/>
    <xdr:sp macro="" textlink="">
      <xdr:nvSpPr>
        <xdr:cNvPr id="625" name="n_4aveValue【消防施設】&#10;一人当たり面積">
          <a:extLst>
            <a:ext uri="{FF2B5EF4-FFF2-40B4-BE49-F238E27FC236}">
              <a16:creationId xmlns:a16="http://schemas.microsoft.com/office/drawing/2014/main" id="{AC3E54EF-2D64-4F17-9BFB-C4994679224B}"/>
            </a:ext>
          </a:extLst>
        </xdr:cNvPr>
        <xdr:cNvSpPr txBox="1"/>
      </xdr:nvSpPr>
      <xdr:spPr>
        <a:xfrm>
          <a:off x="16588740" y="14507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148590</xdr:rowOff>
    </xdr:from>
    <xdr:ext cx="469900" cy="259080"/>
    <xdr:sp macro="" textlink="">
      <xdr:nvSpPr>
        <xdr:cNvPr id="626" name="n_1mainValue【消防施設】&#10;一人当たり面積">
          <a:extLst>
            <a:ext uri="{FF2B5EF4-FFF2-40B4-BE49-F238E27FC236}">
              <a16:creationId xmlns:a16="http://schemas.microsoft.com/office/drawing/2014/main" id="{0050370E-D67A-4D36-B58F-56BAB6B12C31}"/>
            </a:ext>
          </a:extLst>
        </xdr:cNvPr>
        <xdr:cNvSpPr txBox="1"/>
      </xdr:nvSpPr>
      <xdr:spPr>
        <a:xfrm>
          <a:off x="18982055" y="1403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148590</xdr:rowOff>
    </xdr:from>
    <xdr:ext cx="467995" cy="259080"/>
    <xdr:sp macro="" textlink="">
      <xdr:nvSpPr>
        <xdr:cNvPr id="627" name="n_2mainValue【消防施設】&#10;一人当たり面積">
          <a:extLst>
            <a:ext uri="{FF2B5EF4-FFF2-40B4-BE49-F238E27FC236}">
              <a16:creationId xmlns:a16="http://schemas.microsoft.com/office/drawing/2014/main" id="{944C07C1-C28E-4870-A51C-D6B7311CEFE2}"/>
            </a:ext>
          </a:extLst>
        </xdr:cNvPr>
        <xdr:cNvSpPr txBox="1"/>
      </xdr:nvSpPr>
      <xdr:spPr>
        <a:xfrm>
          <a:off x="18181955" y="14036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162560</xdr:rowOff>
    </xdr:from>
    <xdr:ext cx="467995" cy="259080"/>
    <xdr:sp macro="" textlink="">
      <xdr:nvSpPr>
        <xdr:cNvPr id="628" name="n_3mainValue【消防施設】&#10;一人当たり面積">
          <a:extLst>
            <a:ext uri="{FF2B5EF4-FFF2-40B4-BE49-F238E27FC236}">
              <a16:creationId xmlns:a16="http://schemas.microsoft.com/office/drawing/2014/main" id="{8409DF77-9371-444F-A994-89751C4BAA61}"/>
            </a:ext>
          </a:extLst>
        </xdr:cNvPr>
        <xdr:cNvSpPr txBox="1"/>
      </xdr:nvSpPr>
      <xdr:spPr>
        <a:xfrm>
          <a:off x="17384395" y="14051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158115</xdr:rowOff>
    </xdr:from>
    <xdr:ext cx="467995" cy="257175"/>
    <xdr:sp macro="" textlink="">
      <xdr:nvSpPr>
        <xdr:cNvPr id="629" name="n_4mainValue【消防施設】&#10;一人当たり面積">
          <a:extLst>
            <a:ext uri="{FF2B5EF4-FFF2-40B4-BE49-F238E27FC236}">
              <a16:creationId xmlns:a16="http://schemas.microsoft.com/office/drawing/2014/main" id="{C54F0C75-E0AE-469F-A2CF-613807F67EE4}"/>
            </a:ext>
          </a:extLst>
        </xdr:cNvPr>
        <xdr:cNvSpPr txBox="1"/>
      </xdr:nvSpPr>
      <xdr:spPr>
        <a:xfrm>
          <a:off x="16588740" y="14047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868D4560-C6D9-4E91-A1FE-33EFB9085AD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9A949427-69E2-4C45-B2E6-1A664B2D0F5F}"/>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AC844A7F-A879-483E-B974-D54B1723E957}"/>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E10F11BE-4275-4B76-826B-9C2D80B15175}"/>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0B80D471-8057-462D-8583-EFE60D9FE9D3}"/>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9E17D1C4-14E7-40E3-9C60-69E6FE8C7E53}"/>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9C544440-E963-434C-B97B-DB9B33FE6E5B}"/>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5B3C06B8-FC90-4F0E-835C-BE4D576B9540}"/>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38" name="テキスト ボックス 637">
          <a:extLst>
            <a:ext uri="{FF2B5EF4-FFF2-40B4-BE49-F238E27FC236}">
              <a16:creationId xmlns:a16="http://schemas.microsoft.com/office/drawing/2014/main" id="{28B46114-FAF8-41B8-9193-7BD2BA90D3FC}"/>
            </a:ext>
          </a:extLst>
        </xdr:cNvPr>
        <xdr:cNvSpPr txBox="1"/>
      </xdr:nvSpPr>
      <xdr:spPr>
        <a:xfrm>
          <a:off x="1116584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45CE6CA2-19CD-496A-89FD-D36EC681C5CD}"/>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40" name="テキスト ボックス 639">
          <a:extLst>
            <a:ext uri="{FF2B5EF4-FFF2-40B4-BE49-F238E27FC236}">
              <a16:creationId xmlns:a16="http://schemas.microsoft.com/office/drawing/2014/main" id="{C1BF307F-0EDF-4BB0-88B9-2E10AA94D7F7}"/>
            </a:ext>
          </a:extLst>
        </xdr:cNvPr>
        <xdr:cNvSpPr txBox="1"/>
      </xdr:nvSpPr>
      <xdr:spPr>
        <a:xfrm>
          <a:off x="10801350" y="18909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1" name="直線コネクタ 640">
          <a:extLst>
            <a:ext uri="{FF2B5EF4-FFF2-40B4-BE49-F238E27FC236}">
              <a16:creationId xmlns:a16="http://schemas.microsoft.com/office/drawing/2014/main" id="{1A62EDA3-2A9A-4FA1-8428-3CCE14CDFC28}"/>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42" name="テキスト ボックス 641">
          <a:extLst>
            <a:ext uri="{FF2B5EF4-FFF2-40B4-BE49-F238E27FC236}">
              <a16:creationId xmlns:a16="http://schemas.microsoft.com/office/drawing/2014/main" id="{41CD78BD-89BC-4915-B656-072145310B79}"/>
            </a:ext>
          </a:extLst>
        </xdr:cNvPr>
        <xdr:cNvSpPr txBox="1"/>
      </xdr:nvSpPr>
      <xdr:spPr>
        <a:xfrm>
          <a:off x="10801350" y="185794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3" name="直線コネクタ 642">
          <a:extLst>
            <a:ext uri="{FF2B5EF4-FFF2-40B4-BE49-F238E27FC236}">
              <a16:creationId xmlns:a16="http://schemas.microsoft.com/office/drawing/2014/main" id="{781A4C11-04DF-4A58-8F33-55072FCE875E}"/>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4" name="テキスト ボックス 643">
          <a:extLst>
            <a:ext uri="{FF2B5EF4-FFF2-40B4-BE49-F238E27FC236}">
              <a16:creationId xmlns:a16="http://schemas.microsoft.com/office/drawing/2014/main" id="{8507FC60-398C-42EF-A1C2-1D19C84BBFD2}"/>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5" name="直線コネクタ 644">
          <a:extLst>
            <a:ext uri="{FF2B5EF4-FFF2-40B4-BE49-F238E27FC236}">
              <a16:creationId xmlns:a16="http://schemas.microsoft.com/office/drawing/2014/main" id="{CEE8B2B6-CAEF-436B-9DC9-9475EA7CF147}"/>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46" name="テキスト ボックス 645">
          <a:extLst>
            <a:ext uri="{FF2B5EF4-FFF2-40B4-BE49-F238E27FC236}">
              <a16:creationId xmlns:a16="http://schemas.microsoft.com/office/drawing/2014/main" id="{9607D30B-CF54-484A-B9F3-27D64516C469}"/>
            </a:ext>
          </a:extLst>
        </xdr:cNvPr>
        <xdr:cNvSpPr txBox="1"/>
      </xdr:nvSpPr>
      <xdr:spPr>
        <a:xfrm>
          <a:off x="10842625" y="17924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47" name="直線コネクタ 646">
          <a:extLst>
            <a:ext uri="{FF2B5EF4-FFF2-40B4-BE49-F238E27FC236}">
              <a16:creationId xmlns:a16="http://schemas.microsoft.com/office/drawing/2014/main" id="{FAED040F-D5A7-44F8-A001-A65E777DF0E5}"/>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48" name="テキスト ボックス 647">
          <a:extLst>
            <a:ext uri="{FF2B5EF4-FFF2-40B4-BE49-F238E27FC236}">
              <a16:creationId xmlns:a16="http://schemas.microsoft.com/office/drawing/2014/main" id="{484918DB-4FE8-4CEF-8185-44B2FEC7E816}"/>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49" name="直線コネクタ 648">
          <a:extLst>
            <a:ext uri="{FF2B5EF4-FFF2-40B4-BE49-F238E27FC236}">
              <a16:creationId xmlns:a16="http://schemas.microsoft.com/office/drawing/2014/main" id="{7DFD7ECD-71F4-4898-8DC4-6CF7F9533496}"/>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0" name="テキスト ボックス 649">
          <a:extLst>
            <a:ext uri="{FF2B5EF4-FFF2-40B4-BE49-F238E27FC236}">
              <a16:creationId xmlns:a16="http://schemas.microsoft.com/office/drawing/2014/main" id="{6257F76D-5725-4350-ACA2-5F32386F3F9C}"/>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1" name="直線コネクタ 650">
          <a:extLst>
            <a:ext uri="{FF2B5EF4-FFF2-40B4-BE49-F238E27FC236}">
              <a16:creationId xmlns:a16="http://schemas.microsoft.com/office/drawing/2014/main" id="{2A3D2A58-2710-4962-A249-9CDF8018747A}"/>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652" name="テキスト ボックス 651">
          <a:extLst>
            <a:ext uri="{FF2B5EF4-FFF2-40B4-BE49-F238E27FC236}">
              <a16:creationId xmlns:a16="http://schemas.microsoft.com/office/drawing/2014/main" id="{60C3A2DA-26D4-4172-84EC-3666B518BE8F}"/>
            </a:ext>
          </a:extLst>
        </xdr:cNvPr>
        <xdr:cNvSpPr txBox="1"/>
      </xdr:nvSpPr>
      <xdr:spPr>
        <a:xfrm>
          <a:off x="10904855" y="1694624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040B3E66-7757-4D26-A79E-1440318C005F}"/>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4F6450F0-A4DD-4997-B0AF-B2043FC8B883}"/>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109</xdr:row>
      <xdr:rowOff>35560</xdr:rowOff>
    </xdr:to>
    <xdr:cxnSp macro="">
      <xdr:nvCxnSpPr>
        <xdr:cNvPr id="655" name="直線コネクタ 654">
          <a:extLst>
            <a:ext uri="{FF2B5EF4-FFF2-40B4-BE49-F238E27FC236}">
              <a16:creationId xmlns:a16="http://schemas.microsoft.com/office/drawing/2014/main" id="{D975FB06-B693-43C9-9DB0-72F5E5E7D7D3}"/>
            </a:ext>
          </a:extLst>
        </xdr:cNvPr>
        <xdr:cNvCxnSpPr/>
      </xdr:nvCxnSpPr>
      <xdr:spPr>
        <a:xfrm flipV="1">
          <a:off x="1470342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56" name="【庁舎】&#10;有形固定資産減価償却率最小値テキスト">
          <a:extLst>
            <a:ext uri="{FF2B5EF4-FFF2-40B4-BE49-F238E27FC236}">
              <a16:creationId xmlns:a16="http://schemas.microsoft.com/office/drawing/2014/main" id="{2E88FB94-397D-49FF-B492-5772E22DB65A}"/>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57" name="直線コネクタ 656">
          <a:extLst>
            <a:ext uri="{FF2B5EF4-FFF2-40B4-BE49-F238E27FC236}">
              <a16:creationId xmlns:a16="http://schemas.microsoft.com/office/drawing/2014/main" id="{FF581476-FD2C-499D-9C03-DD2A5DE26C91}"/>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7175"/>
    <xdr:sp macro="" textlink="">
      <xdr:nvSpPr>
        <xdr:cNvPr id="658" name="【庁舎】&#10;有形固定資産減価償却率最大値テキスト">
          <a:extLst>
            <a:ext uri="{FF2B5EF4-FFF2-40B4-BE49-F238E27FC236}">
              <a16:creationId xmlns:a16="http://schemas.microsoft.com/office/drawing/2014/main" id="{A5764070-E85E-44C1-9060-05C0E43EC352}"/>
            </a:ext>
          </a:extLst>
        </xdr:cNvPr>
        <xdr:cNvSpPr txBox="1"/>
      </xdr:nvSpPr>
      <xdr:spPr>
        <a:xfrm>
          <a:off x="14742160" y="1689608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659" name="直線コネクタ 658">
          <a:extLst>
            <a:ext uri="{FF2B5EF4-FFF2-40B4-BE49-F238E27FC236}">
              <a16:creationId xmlns:a16="http://schemas.microsoft.com/office/drawing/2014/main" id="{021C91CC-1CFE-4FE8-9A46-D46753CB1AC2}"/>
            </a:ext>
          </a:extLst>
        </xdr:cNvPr>
        <xdr:cNvCxnSpPr/>
      </xdr:nvCxnSpPr>
      <xdr:spPr>
        <a:xfrm>
          <a:off x="14611350" y="17124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76200</xdr:rowOff>
    </xdr:from>
    <xdr:ext cx="405130" cy="257175"/>
    <xdr:sp macro="" textlink="">
      <xdr:nvSpPr>
        <xdr:cNvPr id="660" name="【庁舎】&#10;有形固定資産減価償却率平均値テキスト">
          <a:extLst>
            <a:ext uri="{FF2B5EF4-FFF2-40B4-BE49-F238E27FC236}">
              <a16:creationId xmlns:a16="http://schemas.microsoft.com/office/drawing/2014/main" id="{59EA8CDC-10D1-4078-B549-3FF8F20A3597}"/>
            </a:ext>
          </a:extLst>
        </xdr:cNvPr>
        <xdr:cNvSpPr txBox="1"/>
      </xdr:nvSpPr>
      <xdr:spPr>
        <a:xfrm>
          <a:off x="14742160" y="17735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661" name="フローチャート: 判断 660">
          <a:extLst>
            <a:ext uri="{FF2B5EF4-FFF2-40B4-BE49-F238E27FC236}">
              <a16:creationId xmlns:a16="http://schemas.microsoft.com/office/drawing/2014/main" id="{80329426-05D9-4508-BF0E-74018BFF1AE7}"/>
            </a:ext>
          </a:extLst>
        </xdr:cNvPr>
        <xdr:cNvSpPr/>
      </xdr:nvSpPr>
      <xdr:spPr>
        <a:xfrm>
          <a:off x="14649450" y="178879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76200</xdr:rowOff>
    </xdr:from>
    <xdr:to>
      <xdr:col>81</xdr:col>
      <xdr:colOff>101600</xdr:colOff>
      <xdr:row>105</xdr:row>
      <xdr:rowOff>6350</xdr:rowOff>
    </xdr:to>
    <xdr:sp macro="" textlink="">
      <xdr:nvSpPr>
        <xdr:cNvPr id="662" name="フローチャート: 判断 661">
          <a:extLst>
            <a:ext uri="{FF2B5EF4-FFF2-40B4-BE49-F238E27FC236}">
              <a16:creationId xmlns:a16="http://schemas.microsoft.com/office/drawing/2014/main" id="{7D77E6AE-8D81-46CF-9E22-2A804332AC49}"/>
            </a:ext>
          </a:extLst>
        </xdr:cNvPr>
        <xdr:cNvSpPr/>
      </xdr:nvSpPr>
      <xdr:spPr>
        <a:xfrm>
          <a:off x="13887450" y="179070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50165</xdr:rowOff>
    </xdr:to>
    <xdr:sp macro="" textlink="">
      <xdr:nvSpPr>
        <xdr:cNvPr id="663" name="フローチャート: 判断 662">
          <a:extLst>
            <a:ext uri="{FF2B5EF4-FFF2-40B4-BE49-F238E27FC236}">
              <a16:creationId xmlns:a16="http://schemas.microsoft.com/office/drawing/2014/main" id="{56E12D3B-E986-4D90-B325-D069628F10E4}"/>
            </a:ext>
          </a:extLst>
        </xdr:cNvPr>
        <xdr:cNvSpPr/>
      </xdr:nvSpPr>
      <xdr:spPr>
        <a:xfrm>
          <a:off x="13089890" y="17953355"/>
          <a:ext cx="1092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4" name="フローチャート: 判断 663">
          <a:extLst>
            <a:ext uri="{FF2B5EF4-FFF2-40B4-BE49-F238E27FC236}">
              <a16:creationId xmlns:a16="http://schemas.microsoft.com/office/drawing/2014/main" id="{75B6F598-243B-489D-87CA-E7515EC9961D}"/>
            </a:ext>
          </a:extLst>
        </xdr:cNvPr>
        <xdr:cNvSpPr/>
      </xdr:nvSpPr>
      <xdr:spPr>
        <a:xfrm>
          <a:off x="12303760" y="179152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45085</xdr:rowOff>
    </xdr:from>
    <xdr:to>
      <xdr:col>67</xdr:col>
      <xdr:colOff>101600</xdr:colOff>
      <xdr:row>104</xdr:row>
      <xdr:rowOff>146685</xdr:rowOff>
    </xdr:to>
    <xdr:sp macro="" textlink="">
      <xdr:nvSpPr>
        <xdr:cNvPr id="665" name="フローチャート: 判断 664">
          <a:extLst>
            <a:ext uri="{FF2B5EF4-FFF2-40B4-BE49-F238E27FC236}">
              <a16:creationId xmlns:a16="http://schemas.microsoft.com/office/drawing/2014/main" id="{5234EDB4-8CA1-4384-AD19-18DC9CDE6C9B}"/>
            </a:ext>
          </a:extLst>
        </xdr:cNvPr>
        <xdr:cNvSpPr/>
      </xdr:nvSpPr>
      <xdr:spPr>
        <a:xfrm>
          <a:off x="11487150" y="178777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6" name="テキスト ボックス 665">
          <a:extLst>
            <a:ext uri="{FF2B5EF4-FFF2-40B4-BE49-F238E27FC236}">
              <a16:creationId xmlns:a16="http://schemas.microsoft.com/office/drawing/2014/main" id="{3571F513-F796-4E67-996D-BCD4047389E8}"/>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67" name="テキスト ボックス 666">
          <a:extLst>
            <a:ext uri="{FF2B5EF4-FFF2-40B4-BE49-F238E27FC236}">
              <a16:creationId xmlns:a16="http://schemas.microsoft.com/office/drawing/2014/main" id="{A5FD9E2A-0B0D-4EEE-88EF-FCB6FD6BA18A}"/>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68" name="テキスト ボックス 667">
          <a:extLst>
            <a:ext uri="{FF2B5EF4-FFF2-40B4-BE49-F238E27FC236}">
              <a16:creationId xmlns:a16="http://schemas.microsoft.com/office/drawing/2014/main" id="{FCC2DC2B-966F-4B96-B8E7-7FD088AF27A8}"/>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69" name="テキスト ボックス 668">
          <a:extLst>
            <a:ext uri="{FF2B5EF4-FFF2-40B4-BE49-F238E27FC236}">
              <a16:creationId xmlns:a16="http://schemas.microsoft.com/office/drawing/2014/main" id="{D5DD43EF-9A5C-4A15-AB56-AD730BAB3869}"/>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0" name="テキスト ボックス 669">
          <a:extLst>
            <a:ext uri="{FF2B5EF4-FFF2-40B4-BE49-F238E27FC236}">
              <a16:creationId xmlns:a16="http://schemas.microsoft.com/office/drawing/2014/main" id="{49599B7F-3294-476A-890D-9787283CDF4B}"/>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66040</xdr:rowOff>
    </xdr:from>
    <xdr:to>
      <xdr:col>85</xdr:col>
      <xdr:colOff>177800</xdr:colOff>
      <xdr:row>105</xdr:row>
      <xdr:rowOff>167640</xdr:rowOff>
    </xdr:to>
    <xdr:sp macro="" textlink="">
      <xdr:nvSpPr>
        <xdr:cNvPr id="671" name="楕円 670">
          <a:extLst>
            <a:ext uri="{FF2B5EF4-FFF2-40B4-BE49-F238E27FC236}">
              <a16:creationId xmlns:a16="http://schemas.microsoft.com/office/drawing/2014/main" id="{CBEECA88-7420-436A-9556-A3D1A14C6098}"/>
            </a:ext>
          </a:extLst>
        </xdr:cNvPr>
        <xdr:cNvSpPr/>
      </xdr:nvSpPr>
      <xdr:spPr>
        <a:xfrm>
          <a:off x="14649450" y="180663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44450</xdr:rowOff>
    </xdr:from>
    <xdr:ext cx="405130" cy="259080"/>
    <xdr:sp macro="" textlink="">
      <xdr:nvSpPr>
        <xdr:cNvPr id="672" name="【庁舎】&#10;有形固定資産減価償却率該当値テキスト">
          <a:extLst>
            <a:ext uri="{FF2B5EF4-FFF2-40B4-BE49-F238E27FC236}">
              <a16:creationId xmlns:a16="http://schemas.microsoft.com/office/drawing/2014/main" id="{5C674F2E-5E67-4156-8FFF-F76736D3BB76}"/>
            </a:ext>
          </a:extLst>
        </xdr:cNvPr>
        <xdr:cNvSpPr txBox="1"/>
      </xdr:nvSpPr>
      <xdr:spPr>
        <a:xfrm>
          <a:off x="14742160"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54610</xdr:rowOff>
    </xdr:from>
    <xdr:to>
      <xdr:col>81</xdr:col>
      <xdr:colOff>101600</xdr:colOff>
      <xdr:row>105</xdr:row>
      <xdr:rowOff>156210</xdr:rowOff>
    </xdr:to>
    <xdr:sp macro="" textlink="">
      <xdr:nvSpPr>
        <xdr:cNvPr id="673" name="楕円 672">
          <a:extLst>
            <a:ext uri="{FF2B5EF4-FFF2-40B4-BE49-F238E27FC236}">
              <a16:creationId xmlns:a16="http://schemas.microsoft.com/office/drawing/2014/main" id="{D2BA12D5-3091-42BF-9604-78ED4F9331C1}"/>
            </a:ext>
          </a:extLst>
        </xdr:cNvPr>
        <xdr:cNvSpPr/>
      </xdr:nvSpPr>
      <xdr:spPr>
        <a:xfrm>
          <a:off x="13887450" y="180606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105410</xdr:rowOff>
    </xdr:from>
    <xdr:to>
      <xdr:col>85</xdr:col>
      <xdr:colOff>127000</xdr:colOff>
      <xdr:row>105</xdr:row>
      <xdr:rowOff>116840</xdr:rowOff>
    </xdr:to>
    <xdr:cxnSp macro="">
      <xdr:nvCxnSpPr>
        <xdr:cNvPr id="674" name="直線コネクタ 673">
          <a:extLst>
            <a:ext uri="{FF2B5EF4-FFF2-40B4-BE49-F238E27FC236}">
              <a16:creationId xmlns:a16="http://schemas.microsoft.com/office/drawing/2014/main" id="{09F262BE-1711-40FC-A067-1D71D17D24CA}"/>
            </a:ext>
          </a:extLst>
        </xdr:cNvPr>
        <xdr:cNvCxnSpPr/>
      </xdr:nvCxnSpPr>
      <xdr:spPr>
        <a:xfrm>
          <a:off x="13942060" y="1810575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31750</xdr:rowOff>
    </xdr:from>
    <xdr:to>
      <xdr:col>76</xdr:col>
      <xdr:colOff>165100</xdr:colOff>
      <xdr:row>105</xdr:row>
      <xdr:rowOff>133350</xdr:rowOff>
    </xdr:to>
    <xdr:sp macro="" textlink="">
      <xdr:nvSpPr>
        <xdr:cNvPr id="675" name="楕円 674">
          <a:extLst>
            <a:ext uri="{FF2B5EF4-FFF2-40B4-BE49-F238E27FC236}">
              <a16:creationId xmlns:a16="http://schemas.microsoft.com/office/drawing/2014/main" id="{839B19BD-94F7-4855-88CA-89137B2191C8}"/>
            </a:ext>
          </a:extLst>
        </xdr:cNvPr>
        <xdr:cNvSpPr/>
      </xdr:nvSpPr>
      <xdr:spPr>
        <a:xfrm>
          <a:off x="13089890" y="180320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82550</xdr:rowOff>
    </xdr:from>
    <xdr:to>
      <xdr:col>81</xdr:col>
      <xdr:colOff>50800</xdr:colOff>
      <xdr:row>105</xdr:row>
      <xdr:rowOff>105410</xdr:rowOff>
    </xdr:to>
    <xdr:cxnSp macro="">
      <xdr:nvCxnSpPr>
        <xdr:cNvPr id="676" name="直線コネクタ 675">
          <a:extLst>
            <a:ext uri="{FF2B5EF4-FFF2-40B4-BE49-F238E27FC236}">
              <a16:creationId xmlns:a16="http://schemas.microsoft.com/office/drawing/2014/main" id="{0AB553E7-1713-48E9-947C-6E0188592F12}"/>
            </a:ext>
          </a:extLst>
        </xdr:cNvPr>
        <xdr:cNvCxnSpPr/>
      </xdr:nvCxnSpPr>
      <xdr:spPr>
        <a:xfrm>
          <a:off x="13144500" y="18086705"/>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10795</xdr:rowOff>
    </xdr:from>
    <xdr:to>
      <xdr:col>72</xdr:col>
      <xdr:colOff>38100</xdr:colOff>
      <xdr:row>105</xdr:row>
      <xdr:rowOff>112395</xdr:rowOff>
    </xdr:to>
    <xdr:sp macro="" textlink="">
      <xdr:nvSpPr>
        <xdr:cNvPr id="677" name="楕円 676">
          <a:extLst>
            <a:ext uri="{FF2B5EF4-FFF2-40B4-BE49-F238E27FC236}">
              <a16:creationId xmlns:a16="http://schemas.microsoft.com/office/drawing/2014/main" id="{D94B65E5-57B0-4722-89B6-119EABB60BAD}"/>
            </a:ext>
          </a:extLst>
        </xdr:cNvPr>
        <xdr:cNvSpPr/>
      </xdr:nvSpPr>
      <xdr:spPr>
        <a:xfrm>
          <a:off x="12303760" y="1801495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61595</xdr:rowOff>
    </xdr:from>
    <xdr:to>
      <xdr:col>76</xdr:col>
      <xdr:colOff>114300</xdr:colOff>
      <xdr:row>105</xdr:row>
      <xdr:rowOff>82550</xdr:rowOff>
    </xdr:to>
    <xdr:cxnSp macro="">
      <xdr:nvCxnSpPr>
        <xdr:cNvPr id="678" name="直線コネクタ 677">
          <a:extLst>
            <a:ext uri="{FF2B5EF4-FFF2-40B4-BE49-F238E27FC236}">
              <a16:creationId xmlns:a16="http://schemas.microsoft.com/office/drawing/2014/main" id="{FA8BCF7F-94E8-4EA7-BF9C-3C1C4A97EB54}"/>
            </a:ext>
          </a:extLst>
        </xdr:cNvPr>
        <xdr:cNvCxnSpPr/>
      </xdr:nvCxnSpPr>
      <xdr:spPr>
        <a:xfrm>
          <a:off x="12346940" y="18060035"/>
          <a:ext cx="7975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679" name="楕円 678">
          <a:extLst>
            <a:ext uri="{FF2B5EF4-FFF2-40B4-BE49-F238E27FC236}">
              <a16:creationId xmlns:a16="http://schemas.microsoft.com/office/drawing/2014/main" id="{AB842C83-F652-4A30-B6DB-FC98597F7D8D}"/>
            </a:ext>
          </a:extLst>
        </xdr:cNvPr>
        <xdr:cNvSpPr/>
      </xdr:nvSpPr>
      <xdr:spPr>
        <a:xfrm>
          <a:off x="11487150" y="17993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40640</xdr:rowOff>
    </xdr:from>
    <xdr:to>
      <xdr:col>71</xdr:col>
      <xdr:colOff>177800</xdr:colOff>
      <xdr:row>105</xdr:row>
      <xdr:rowOff>61595</xdr:rowOff>
    </xdr:to>
    <xdr:cxnSp macro="">
      <xdr:nvCxnSpPr>
        <xdr:cNvPr id="680" name="直線コネクタ 679">
          <a:extLst>
            <a:ext uri="{FF2B5EF4-FFF2-40B4-BE49-F238E27FC236}">
              <a16:creationId xmlns:a16="http://schemas.microsoft.com/office/drawing/2014/main" id="{E98568CB-2956-4009-AF4D-1D013519710D}"/>
            </a:ext>
          </a:extLst>
        </xdr:cNvPr>
        <xdr:cNvCxnSpPr/>
      </xdr:nvCxnSpPr>
      <xdr:spPr>
        <a:xfrm>
          <a:off x="11541760" y="1804289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22860</xdr:rowOff>
    </xdr:from>
    <xdr:ext cx="405130" cy="259080"/>
    <xdr:sp macro="" textlink="">
      <xdr:nvSpPr>
        <xdr:cNvPr id="681" name="n_1aveValue【庁舎】&#10;有形固定資産減価償却率">
          <a:extLst>
            <a:ext uri="{FF2B5EF4-FFF2-40B4-BE49-F238E27FC236}">
              <a16:creationId xmlns:a16="http://schemas.microsoft.com/office/drawing/2014/main" id="{FDC167B3-2274-48F4-927B-75F6461DBA68}"/>
            </a:ext>
          </a:extLst>
        </xdr:cNvPr>
        <xdr:cNvSpPr txBox="1"/>
      </xdr:nvSpPr>
      <xdr:spPr>
        <a:xfrm>
          <a:off x="13738225" y="17678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66675</xdr:rowOff>
    </xdr:from>
    <xdr:ext cx="403225" cy="257175"/>
    <xdr:sp macro="" textlink="">
      <xdr:nvSpPr>
        <xdr:cNvPr id="682" name="n_2aveValue【庁舎】&#10;有形固定資産減価償却率">
          <a:extLst>
            <a:ext uri="{FF2B5EF4-FFF2-40B4-BE49-F238E27FC236}">
              <a16:creationId xmlns:a16="http://schemas.microsoft.com/office/drawing/2014/main" id="{4B9343D9-0471-458F-8F3A-95D6C0FD791B}"/>
            </a:ext>
          </a:extLst>
        </xdr:cNvPr>
        <xdr:cNvSpPr txBox="1"/>
      </xdr:nvSpPr>
      <xdr:spPr>
        <a:xfrm>
          <a:off x="12957175" y="17724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29210</xdr:rowOff>
    </xdr:from>
    <xdr:ext cx="403225" cy="257175"/>
    <xdr:sp macro="" textlink="">
      <xdr:nvSpPr>
        <xdr:cNvPr id="683" name="n_3aveValue【庁舎】&#10;有形固定資産減価償却率">
          <a:extLst>
            <a:ext uri="{FF2B5EF4-FFF2-40B4-BE49-F238E27FC236}">
              <a16:creationId xmlns:a16="http://schemas.microsoft.com/office/drawing/2014/main" id="{CC3CA137-7BC9-429E-AAF0-730BC3D57170}"/>
            </a:ext>
          </a:extLst>
        </xdr:cNvPr>
        <xdr:cNvSpPr txBox="1"/>
      </xdr:nvSpPr>
      <xdr:spPr>
        <a:xfrm>
          <a:off x="12171045" y="17686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163195</xdr:rowOff>
    </xdr:from>
    <xdr:ext cx="403225" cy="259080"/>
    <xdr:sp macro="" textlink="">
      <xdr:nvSpPr>
        <xdr:cNvPr id="684" name="n_4aveValue【庁舎】&#10;有形固定資産減価償却率">
          <a:extLst>
            <a:ext uri="{FF2B5EF4-FFF2-40B4-BE49-F238E27FC236}">
              <a16:creationId xmlns:a16="http://schemas.microsoft.com/office/drawing/2014/main" id="{CBA6BD7A-2F5D-4747-B9B8-A93EE25A6440}"/>
            </a:ext>
          </a:extLst>
        </xdr:cNvPr>
        <xdr:cNvSpPr txBox="1"/>
      </xdr:nvSpPr>
      <xdr:spPr>
        <a:xfrm>
          <a:off x="11354435" y="17653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147320</xdr:rowOff>
    </xdr:from>
    <xdr:ext cx="405130" cy="259080"/>
    <xdr:sp macro="" textlink="">
      <xdr:nvSpPr>
        <xdr:cNvPr id="685" name="n_1mainValue【庁舎】&#10;有形固定資産減価償却率">
          <a:extLst>
            <a:ext uri="{FF2B5EF4-FFF2-40B4-BE49-F238E27FC236}">
              <a16:creationId xmlns:a16="http://schemas.microsoft.com/office/drawing/2014/main" id="{8C9A053C-F1D5-448B-AC98-ACDE0ADE0791}"/>
            </a:ext>
          </a:extLst>
        </xdr:cNvPr>
        <xdr:cNvSpPr txBox="1"/>
      </xdr:nvSpPr>
      <xdr:spPr>
        <a:xfrm>
          <a:off x="13738225" y="18147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124460</xdr:rowOff>
    </xdr:from>
    <xdr:ext cx="403225" cy="259080"/>
    <xdr:sp macro="" textlink="">
      <xdr:nvSpPr>
        <xdr:cNvPr id="686" name="n_2mainValue【庁舎】&#10;有形固定資産減価償却率">
          <a:extLst>
            <a:ext uri="{FF2B5EF4-FFF2-40B4-BE49-F238E27FC236}">
              <a16:creationId xmlns:a16="http://schemas.microsoft.com/office/drawing/2014/main" id="{B84A1B2E-E009-4FDF-B1F2-05E7CD92A58F}"/>
            </a:ext>
          </a:extLst>
        </xdr:cNvPr>
        <xdr:cNvSpPr txBox="1"/>
      </xdr:nvSpPr>
      <xdr:spPr>
        <a:xfrm>
          <a:off x="12957175" y="18128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103505</xdr:rowOff>
    </xdr:from>
    <xdr:ext cx="403225" cy="259080"/>
    <xdr:sp macro="" textlink="">
      <xdr:nvSpPr>
        <xdr:cNvPr id="687" name="n_3mainValue【庁舎】&#10;有形固定資産減価償却率">
          <a:extLst>
            <a:ext uri="{FF2B5EF4-FFF2-40B4-BE49-F238E27FC236}">
              <a16:creationId xmlns:a16="http://schemas.microsoft.com/office/drawing/2014/main" id="{9E9DAF5E-C693-459A-884B-CB664C077F2E}"/>
            </a:ext>
          </a:extLst>
        </xdr:cNvPr>
        <xdr:cNvSpPr txBox="1"/>
      </xdr:nvSpPr>
      <xdr:spPr>
        <a:xfrm>
          <a:off x="12171045" y="18103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81915</xdr:rowOff>
    </xdr:from>
    <xdr:ext cx="403225" cy="259080"/>
    <xdr:sp macro="" textlink="">
      <xdr:nvSpPr>
        <xdr:cNvPr id="688" name="n_4mainValue【庁舎】&#10;有形固定資産減価償却率">
          <a:extLst>
            <a:ext uri="{FF2B5EF4-FFF2-40B4-BE49-F238E27FC236}">
              <a16:creationId xmlns:a16="http://schemas.microsoft.com/office/drawing/2014/main" id="{2163A003-3713-43D3-8CB4-BB3B20F0C15C}"/>
            </a:ext>
          </a:extLst>
        </xdr:cNvPr>
        <xdr:cNvSpPr txBox="1"/>
      </xdr:nvSpPr>
      <xdr:spPr>
        <a:xfrm>
          <a:off x="11354435" y="18086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243DC3AE-5414-42B4-9733-D2B88A84578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F4110BF0-F0FA-4717-B92E-CF7FE13D5D6D}"/>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1C3110E6-DC36-4F86-8AC8-447D7B7828B9}"/>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A31119B5-593E-4950-A393-39AAD5E87FAE}"/>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95237E4-45F0-4CB1-998F-9B7CC29B02ED}"/>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22F8AF5A-6ACB-4F7E-942C-5EE4BCBF8DA0}"/>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DCCFE02E-7C02-4265-A4AB-2743DEA2AD12}"/>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BC0B8F7-1F81-4E98-B973-D3BE9F5402BC}"/>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97" name="テキスト ボックス 696">
          <a:extLst>
            <a:ext uri="{FF2B5EF4-FFF2-40B4-BE49-F238E27FC236}">
              <a16:creationId xmlns:a16="http://schemas.microsoft.com/office/drawing/2014/main" id="{DD059070-E5AD-40CE-BC58-FF718408C16B}"/>
            </a:ext>
          </a:extLst>
        </xdr:cNvPr>
        <xdr:cNvSpPr txBox="1"/>
      </xdr:nvSpPr>
      <xdr:spPr>
        <a:xfrm>
          <a:off x="1644015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7BAA5ED8-A996-4915-9098-4C87D267452D}"/>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5455" cy="259080"/>
    <xdr:sp macro="" textlink="">
      <xdr:nvSpPr>
        <xdr:cNvPr id="699" name="テキスト ボックス 698">
          <a:extLst>
            <a:ext uri="{FF2B5EF4-FFF2-40B4-BE49-F238E27FC236}">
              <a16:creationId xmlns:a16="http://schemas.microsoft.com/office/drawing/2014/main" id="{9FF1A642-BAD5-45C7-9507-06644E2293DD}"/>
            </a:ext>
          </a:extLst>
        </xdr:cNvPr>
        <xdr:cNvSpPr txBox="1"/>
      </xdr:nvSpPr>
      <xdr:spPr>
        <a:xfrm>
          <a:off x="16047085" y="18909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00" name="直線コネクタ 699">
          <a:extLst>
            <a:ext uri="{FF2B5EF4-FFF2-40B4-BE49-F238E27FC236}">
              <a16:creationId xmlns:a16="http://schemas.microsoft.com/office/drawing/2014/main" id="{B0761C0B-E9BF-454A-8D55-A7F04406E86C}"/>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01" name="テキスト ボックス 700">
          <a:extLst>
            <a:ext uri="{FF2B5EF4-FFF2-40B4-BE49-F238E27FC236}">
              <a16:creationId xmlns:a16="http://schemas.microsoft.com/office/drawing/2014/main" id="{9A47C7C9-3E67-47A2-90C7-A11618C2FDCC}"/>
            </a:ext>
          </a:extLst>
        </xdr:cNvPr>
        <xdr:cNvSpPr txBox="1"/>
      </xdr:nvSpPr>
      <xdr:spPr>
        <a:xfrm>
          <a:off x="16047085" y="185794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2" name="直線コネクタ 701">
          <a:extLst>
            <a:ext uri="{FF2B5EF4-FFF2-40B4-BE49-F238E27FC236}">
              <a16:creationId xmlns:a16="http://schemas.microsoft.com/office/drawing/2014/main" id="{27B91D14-36A7-4B20-8FE5-F13818230662}"/>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03" name="テキスト ボックス 702">
          <a:extLst>
            <a:ext uri="{FF2B5EF4-FFF2-40B4-BE49-F238E27FC236}">
              <a16:creationId xmlns:a16="http://schemas.microsoft.com/office/drawing/2014/main" id="{704A0CA1-241C-44C8-A6A0-7AF480AD329A}"/>
            </a:ext>
          </a:extLst>
        </xdr:cNvPr>
        <xdr:cNvSpPr txBox="1"/>
      </xdr:nvSpPr>
      <xdr:spPr>
        <a:xfrm>
          <a:off x="16047085" y="18256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4" name="直線コネクタ 703">
          <a:extLst>
            <a:ext uri="{FF2B5EF4-FFF2-40B4-BE49-F238E27FC236}">
              <a16:creationId xmlns:a16="http://schemas.microsoft.com/office/drawing/2014/main" id="{75ECA17C-97DA-45B5-9F96-48AE9E2D1B02}"/>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05" name="テキスト ボックス 704">
          <a:extLst>
            <a:ext uri="{FF2B5EF4-FFF2-40B4-BE49-F238E27FC236}">
              <a16:creationId xmlns:a16="http://schemas.microsoft.com/office/drawing/2014/main" id="{E5AD94B7-DF47-435A-AFE4-6627863FF077}"/>
            </a:ext>
          </a:extLst>
        </xdr:cNvPr>
        <xdr:cNvSpPr txBox="1"/>
      </xdr:nvSpPr>
      <xdr:spPr>
        <a:xfrm>
          <a:off x="16047085" y="1792478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06" name="直線コネクタ 705">
          <a:extLst>
            <a:ext uri="{FF2B5EF4-FFF2-40B4-BE49-F238E27FC236}">
              <a16:creationId xmlns:a16="http://schemas.microsoft.com/office/drawing/2014/main" id="{C063D712-B7EB-40E6-9106-7A707C11AB03}"/>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07" name="テキスト ボックス 706">
          <a:extLst>
            <a:ext uri="{FF2B5EF4-FFF2-40B4-BE49-F238E27FC236}">
              <a16:creationId xmlns:a16="http://schemas.microsoft.com/office/drawing/2014/main" id="{BAC78F69-2C4E-4511-82F5-C23E4E445E9C}"/>
            </a:ext>
          </a:extLst>
        </xdr:cNvPr>
        <xdr:cNvSpPr txBox="1"/>
      </xdr:nvSpPr>
      <xdr:spPr>
        <a:xfrm>
          <a:off x="16047085"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08" name="直線コネクタ 707">
          <a:extLst>
            <a:ext uri="{FF2B5EF4-FFF2-40B4-BE49-F238E27FC236}">
              <a16:creationId xmlns:a16="http://schemas.microsoft.com/office/drawing/2014/main" id="{8AAE00B7-5E8C-4D4D-B82E-FAFC4558D866}"/>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09" name="テキスト ボックス 708">
          <a:extLst>
            <a:ext uri="{FF2B5EF4-FFF2-40B4-BE49-F238E27FC236}">
              <a16:creationId xmlns:a16="http://schemas.microsoft.com/office/drawing/2014/main" id="{7A9197D6-7B89-4751-8150-A7E77546F29E}"/>
            </a:ext>
          </a:extLst>
        </xdr:cNvPr>
        <xdr:cNvSpPr txBox="1"/>
      </xdr:nvSpPr>
      <xdr:spPr>
        <a:xfrm>
          <a:off x="16047085" y="17278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0" name="直線コネクタ 709">
          <a:extLst>
            <a:ext uri="{FF2B5EF4-FFF2-40B4-BE49-F238E27FC236}">
              <a16:creationId xmlns:a16="http://schemas.microsoft.com/office/drawing/2014/main" id="{22B8DC4C-92C1-4504-B9FD-A0DDBCE39BAD}"/>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11" name="テキスト ボックス 710">
          <a:extLst>
            <a:ext uri="{FF2B5EF4-FFF2-40B4-BE49-F238E27FC236}">
              <a16:creationId xmlns:a16="http://schemas.microsoft.com/office/drawing/2014/main" id="{2F621F74-75C8-4F27-9589-EC6918DCDBB7}"/>
            </a:ext>
          </a:extLst>
        </xdr:cNvPr>
        <xdr:cNvSpPr txBox="1"/>
      </xdr:nvSpPr>
      <xdr:spPr>
        <a:xfrm>
          <a:off x="16047085" y="169462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CB591D9F-B713-4E9C-B05E-2D9E97CE0196}"/>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3" name="テキスト ボックス 712">
          <a:extLst>
            <a:ext uri="{FF2B5EF4-FFF2-40B4-BE49-F238E27FC236}">
              <a16:creationId xmlns:a16="http://schemas.microsoft.com/office/drawing/2014/main" id="{48D696A0-271E-403B-B0A3-F12AB52876F1}"/>
            </a:ext>
          </a:extLst>
        </xdr:cNvPr>
        <xdr:cNvSpPr txBox="1"/>
      </xdr:nvSpPr>
      <xdr:spPr>
        <a:xfrm>
          <a:off x="16047085" y="1662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3D2F0542-87DC-4DE4-AD78-41059B255A90}"/>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50165</xdr:rowOff>
    </xdr:from>
    <xdr:to>
      <xdr:col>116</xdr:col>
      <xdr:colOff>62865</xdr:colOff>
      <xdr:row>108</xdr:row>
      <xdr:rowOff>164465</xdr:rowOff>
    </xdr:to>
    <xdr:cxnSp macro="">
      <xdr:nvCxnSpPr>
        <xdr:cNvPr id="715" name="直線コネクタ 714">
          <a:extLst>
            <a:ext uri="{FF2B5EF4-FFF2-40B4-BE49-F238E27FC236}">
              <a16:creationId xmlns:a16="http://schemas.microsoft.com/office/drawing/2014/main" id="{6535610E-CBA5-4E94-8056-18381D65B699}"/>
            </a:ext>
          </a:extLst>
        </xdr:cNvPr>
        <xdr:cNvCxnSpPr/>
      </xdr:nvCxnSpPr>
      <xdr:spPr>
        <a:xfrm flipV="1">
          <a:off x="19947255" y="171989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168275</xdr:rowOff>
    </xdr:from>
    <xdr:ext cx="469900" cy="257175"/>
    <xdr:sp macro="" textlink="">
      <xdr:nvSpPr>
        <xdr:cNvPr id="716" name="【庁舎】&#10;一人当たり面積最小値テキスト">
          <a:extLst>
            <a:ext uri="{FF2B5EF4-FFF2-40B4-BE49-F238E27FC236}">
              <a16:creationId xmlns:a16="http://schemas.microsoft.com/office/drawing/2014/main" id="{2576D9BC-DCDB-4DC1-AE8B-6230CEE78F98}"/>
            </a:ext>
          </a:extLst>
        </xdr:cNvPr>
        <xdr:cNvSpPr txBox="1"/>
      </xdr:nvSpPr>
      <xdr:spPr>
        <a:xfrm>
          <a:off x="19985990" y="18688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164465</xdr:rowOff>
    </xdr:from>
    <xdr:to>
      <xdr:col>116</xdr:col>
      <xdr:colOff>152400</xdr:colOff>
      <xdr:row>108</xdr:row>
      <xdr:rowOff>164465</xdr:rowOff>
    </xdr:to>
    <xdr:cxnSp macro="">
      <xdr:nvCxnSpPr>
        <xdr:cNvPr id="717" name="直線コネクタ 716">
          <a:extLst>
            <a:ext uri="{FF2B5EF4-FFF2-40B4-BE49-F238E27FC236}">
              <a16:creationId xmlns:a16="http://schemas.microsoft.com/office/drawing/2014/main" id="{40680225-462F-48F9-B685-58EE5FFC86E9}"/>
            </a:ext>
          </a:extLst>
        </xdr:cNvPr>
        <xdr:cNvCxnSpPr/>
      </xdr:nvCxnSpPr>
      <xdr:spPr>
        <a:xfrm>
          <a:off x="19885660" y="186848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168275</xdr:rowOff>
    </xdr:from>
    <xdr:ext cx="469900" cy="257175"/>
    <xdr:sp macro="" textlink="">
      <xdr:nvSpPr>
        <xdr:cNvPr id="718" name="【庁舎】&#10;一人当たり面積最大値テキスト">
          <a:extLst>
            <a:ext uri="{FF2B5EF4-FFF2-40B4-BE49-F238E27FC236}">
              <a16:creationId xmlns:a16="http://schemas.microsoft.com/office/drawing/2014/main" id="{E3727C3E-A057-4D8F-9587-51268713E5F0}"/>
            </a:ext>
          </a:extLst>
        </xdr:cNvPr>
        <xdr:cNvSpPr txBox="1"/>
      </xdr:nvSpPr>
      <xdr:spPr>
        <a:xfrm>
          <a:off x="19985990" y="16974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50165</xdr:rowOff>
    </xdr:from>
    <xdr:to>
      <xdr:col>116</xdr:col>
      <xdr:colOff>152400</xdr:colOff>
      <xdr:row>100</xdr:row>
      <xdr:rowOff>50165</xdr:rowOff>
    </xdr:to>
    <xdr:cxnSp macro="">
      <xdr:nvCxnSpPr>
        <xdr:cNvPr id="719" name="直線コネクタ 718">
          <a:extLst>
            <a:ext uri="{FF2B5EF4-FFF2-40B4-BE49-F238E27FC236}">
              <a16:creationId xmlns:a16="http://schemas.microsoft.com/office/drawing/2014/main" id="{859FDE07-E96F-4B82-9D9C-24D91243B90A}"/>
            </a:ext>
          </a:extLst>
        </xdr:cNvPr>
        <xdr:cNvCxnSpPr/>
      </xdr:nvCxnSpPr>
      <xdr:spPr>
        <a:xfrm>
          <a:off x="19885660" y="17198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95250</xdr:rowOff>
    </xdr:from>
    <xdr:ext cx="469900" cy="259080"/>
    <xdr:sp macro="" textlink="">
      <xdr:nvSpPr>
        <xdr:cNvPr id="720" name="【庁舎】&#10;一人当たり面積平均値テキスト">
          <a:extLst>
            <a:ext uri="{FF2B5EF4-FFF2-40B4-BE49-F238E27FC236}">
              <a16:creationId xmlns:a16="http://schemas.microsoft.com/office/drawing/2014/main" id="{AEDD6EE7-2CCD-438C-BCEF-48E0798EF497}"/>
            </a:ext>
          </a:extLst>
        </xdr:cNvPr>
        <xdr:cNvSpPr txBox="1"/>
      </xdr:nvSpPr>
      <xdr:spPr>
        <a:xfrm>
          <a:off x="19985990" y="1826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116840</xdr:rowOff>
    </xdr:from>
    <xdr:to>
      <xdr:col>116</xdr:col>
      <xdr:colOff>114300</xdr:colOff>
      <xdr:row>107</xdr:row>
      <xdr:rowOff>46990</xdr:rowOff>
    </xdr:to>
    <xdr:sp macro="" textlink="">
      <xdr:nvSpPr>
        <xdr:cNvPr id="721" name="フローチャート: 判断 720">
          <a:extLst>
            <a:ext uri="{FF2B5EF4-FFF2-40B4-BE49-F238E27FC236}">
              <a16:creationId xmlns:a16="http://schemas.microsoft.com/office/drawing/2014/main" id="{96D4F66E-71F1-440E-A502-CCCFC1DFAF61}"/>
            </a:ext>
          </a:extLst>
        </xdr:cNvPr>
        <xdr:cNvSpPr/>
      </xdr:nvSpPr>
      <xdr:spPr>
        <a:xfrm>
          <a:off x="19904710" y="18290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143510</xdr:rowOff>
    </xdr:from>
    <xdr:to>
      <xdr:col>112</xdr:col>
      <xdr:colOff>38100</xdr:colOff>
      <xdr:row>107</xdr:row>
      <xdr:rowOff>73025</xdr:rowOff>
    </xdr:to>
    <xdr:sp macro="" textlink="">
      <xdr:nvSpPr>
        <xdr:cNvPr id="722" name="フローチャート: 判断 721">
          <a:extLst>
            <a:ext uri="{FF2B5EF4-FFF2-40B4-BE49-F238E27FC236}">
              <a16:creationId xmlns:a16="http://schemas.microsoft.com/office/drawing/2014/main" id="{A8B731A3-E3C0-46B2-82E0-5C73EA36C929}"/>
            </a:ext>
          </a:extLst>
        </xdr:cNvPr>
        <xdr:cNvSpPr/>
      </xdr:nvSpPr>
      <xdr:spPr>
        <a:xfrm>
          <a:off x="19161760" y="1831530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143510</xdr:rowOff>
    </xdr:from>
    <xdr:to>
      <xdr:col>107</xdr:col>
      <xdr:colOff>101600</xdr:colOff>
      <xdr:row>107</xdr:row>
      <xdr:rowOff>73025</xdr:rowOff>
    </xdr:to>
    <xdr:sp macro="" textlink="">
      <xdr:nvSpPr>
        <xdr:cNvPr id="723" name="フローチャート: 判断 722">
          <a:extLst>
            <a:ext uri="{FF2B5EF4-FFF2-40B4-BE49-F238E27FC236}">
              <a16:creationId xmlns:a16="http://schemas.microsoft.com/office/drawing/2014/main" id="{2F4B9A96-C4B2-437C-BF45-318773087DA8}"/>
            </a:ext>
          </a:extLst>
        </xdr:cNvPr>
        <xdr:cNvSpPr/>
      </xdr:nvSpPr>
      <xdr:spPr>
        <a:xfrm>
          <a:off x="18345150" y="1831530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143510</xdr:rowOff>
    </xdr:from>
    <xdr:to>
      <xdr:col>102</xdr:col>
      <xdr:colOff>165100</xdr:colOff>
      <xdr:row>107</xdr:row>
      <xdr:rowOff>73025</xdr:rowOff>
    </xdr:to>
    <xdr:sp macro="" textlink="">
      <xdr:nvSpPr>
        <xdr:cNvPr id="724" name="フローチャート: 判断 723">
          <a:extLst>
            <a:ext uri="{FF2B5EF4-FFF2-40B4-BE49-F238E27FC236}">
              <a16:creationId xmlns:a16="http://schemas.microsoft.com/office/drawing/2014/main" id="{16B005DC-3ED7-44AF-B702-82C8DAF39A32}"/>
            </a:ext>
          </a:extLst>
        </xdr:cNvPr>
        <xdr:cNvSpPr/>
      </xdr:nvSpPr>
      <xdr:spPr>
        <a:xfrm>
          <a:off x="17547590" y="18315305"/>
          <a:ext cx="1092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168910</xdr:rowOff>
    </xdr:from>
    <xdr:to>
      <xdr:col>98</xdr:col>
      <xdr:colOff>38100</xdr:colOff>
      <xdr:row>107</xdr:row>
      <xdr:rowOff>99060</xdr:rowOff>
    </xdr:to>
    <xdr:sp macro="" textlink="">
      <xdr:nvSpPr>
        <xdr:cNvPr id="725" name="フローチャート: 判断 724">
          <a:extLst>
            <a:ext uri="{FF2B5EF4-FFF2-40B4-BE49-F238E27FC236}">
              <a16:creationId xmlns:a16="http://schemas.microsoft.com/office/drawing/2014/main" id="{A4DA633A-24EF-46D6-8D11-133781D05CEA}"/>
            </a:ext>
          </a:extLst>
        </xdr:cNvPr>
        <xdr:cNvSpPr/>
      </xdr:nvSpPr>
      <xdr:spPr>
        <a:xfrm>
          <a:off x="16761460" y="1834642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6" name="テキスト ボックス 725">
          <a:extLst>
            <a:ext uri="{FF2B5EF4-FFF2-40B4-BE49-F238E27FC236}">
              <a16:creationId xmlns:a16="http://schemas.microsoft.com/office/drawing/2014/main" id="{B842840D-191C-4802-9FC2-B2AD3708FE26}"/>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7" name="テキスト ボックス 726">
          <a:extLst>
            <a:ext uri="{FF2B5EF4-FFF2-40B4-BE49-F238E27FC236}">
              <a16:creationId xmlns:a16="http://schemas.microsoft.com/office/drawing/2014/main" id="{CA955EDD-097C-4639-B350-DA66B9BD4995}"/>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EC15ED2C-CF9F-4EB1-A7E6-5BD04D6AFA32}"/>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8EF45D43-EA12-444B-95C2-00D604B82090}"/>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440569AB-8CFF-4774-9F58-4AA60A768BA4}"/>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100330</xdr:rowOff>
    </xdr:from>
    <xdr:to>
      <xdr:col>116</xdr:col>
      <xdr:colOff>114300</xdr:colOff>
      <xdr:row>105</xdr:row>
      <xdr:rowOff>30480</xdr:rowOff>
    </xdr:to>
    <xdr:sp macro="" textlink="">
      <xdr:nvSpPr>
        <xdr:cNvPr id="731" name="楕円 730">
          <a:extLst>
            <a:ext uri="{FF2B5EF4-FFF2-40B4-BE49-F238E27FC236}">
              <a16:creationId xmlns:a16="http://schemas.microsoft.com/office/drawing/2014/main" id="{54656F1D-320C-40A6-A5CA-DC3F5B5522CF}"/>
            </a:ext>
          </a:extLst>
        </xdr:cNvPr>
        <xdr:cNvSpPr/>
      </xdr:nvSpPr>
      <xdr:spPr>
        <a:xfrm>
          <a:off x="19904710" y="179273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123190</xdr:rowOff>
    </xdr:from>
    <xdr:ext cx="469900" cy="257175"/>
    <xdr:sp macro="" textlink="">
      <xdr:nvSpPr>
        <xdr:cNvPr id="732" name="【庁舎】&#10;一人当たり面積該当値テキスト">
          <a:extLst>
            <a:ext uri="{FF2B5EF4-FFF2-40B4-BE49-F238E27FC236}">
              <a16:creationId xmlns:a16="http://schemas.microsoft.com/office/drawing/2014/main" id="{0D779ADB-5E9A-47B8-A1C0-8A37E4ABB961}"/>
            </a:ext>
          </a:extLst>
        </xdr:cNvPr>
        <xdr:cNvSpPr txBox="1"/>
      </xdr:nvSpPr>
      <xdr:spPr>
        <a:xfrm>
          <a:off x="19985990" y="17784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103505</xdr:rowOff>
    </xdr:from>
    <xdr:to>
      <xdr:col>112</xdr:col>
      <xdr:colOff>38100</xdr:colOff>
      <xdr:row>105</xdr:row>
      <xdr:rowOff>33655</xdr:rowOff>
    </xdr:to>
    <xdr:sp macro="" textlink="">
      <xdr:nvSpPr>
        <xdr:cNvPr id="733" name="楕円 732">
          <a:extLst>
            <a:ext uri="{FF2B5EF4-FFF2-40B4-BE49-F238E27FC236}">
              <a16:creationId xmlns:a16="http://schemas.microsoft.com/office/drawing/2014/main" id="{FADF55F8-A78F-4B80-A42E-2904C77E16FF}"/>
            </a:ext>
          </a:extLst>
        </xdr:cNvPr>
        <xdr:cNvSpPr/>
      </xdr:nvSpPr>
      <xdr:spPr>
        <a:xfrm>
          <a:off x="19161760" y="17932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151130</xdr:rowOff>
    </xdr:from>
    <xdr:to>
      <xdr:col>116</xdr:col>
      <xdr:colOff>63500</xdr:colOff>
      <xdr:row>104</xdr:row>
      <xdr:rowOff>154940</xdr:rowOff>
    </xdr:to>
    <xdr:cxnSp macro="">
      <xdr:nvCxnSpPr>
        <xdr:cNvPr id="734" name="直線コネクタ 733">
          <a:extLst>
            <a:ext uri="{FF2B5EF4-FFF2-40B4-BE49-F238E27FC236}">
              <a16:creationId xmlns:a16="http://schemas.microsoft.com/office/drawing/2014/main" id="{363905B3-F656-4E8B-81F0-61980502B35B}"/>
            </a:ext>
          </a:extLst>
        </xdr:cNvPr>
        <xdr:cNvCxnSpPr/>
      </xdr:nvCxnSpPr>
      <xdr:spPr>
        <a:xfrm flipV="1">
          <a:off x="19204940" y="1798193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110490</xdr:rowOff>
    </xdr:from>
    <xdr:to>
      <xdr:col>107</xdr:col>
      <xdr:colOff>101600</xdr:colOff>
      <xdr:row>105</xdr:row>
      <xdr:rowOff>40640</xdr:rowOff>
    </xdr:to>
    <xdr:sp macro="" textlink="">
      <xdr:nvSpPr>
        <xdr:cNvPr id="735" name="楕円 734">
          <a:extLst>
            <a:ext uri="{FF2B5EF4-FFF2-40B4-BE49-F238E27FC236}">
              <a16:creationId xmlns:a16="http://schemas.microsoft.com/office/drawing/2014/main" id="{072222A5-63EA-4DA0-ABE8-043E334BBECE}"/>
            </a:ext>
          </a:extLst>
        </xdr:cNvPr>
        <xdr:cNvSpPr/>
      </xdr:nvSpPr>
      <xdr:spPr>
        <a:xfrm>
          <a:off x="18345150" y="179412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154940</xdr:rowOff>
    </xdr:from>
    <xdr:to>
      <xdr:col>111</xdr:col>
      <xdr:colOff>177800</xdr:colOff>
      <xdr:row>104</xdr:row>
      <xdr:rowOff>161290</xdr:rowOff>
    </xdr:to>
    <xdr:cxnSp macro="">
      <xdr:nvCxnSpPr>
        <xdr:cNvPr id="736" name="直線コネクタ 735">
          <a:extLst>
            <a:ext uri="{FF2B5EF4-FFF2-40B4-BE49-F238E27FC236}">
              <a16:creationId xmlns:a16="http://schemas.microsoft.com/office/drawing/2014/main" id="{E9C7DF5C-D7D8-4F7F-8EE6-204CA443E0F8}"/>
            </a:ext>
          </a:extLst>
        </xdr:cNvPr>
        <xdr:cNvCxnSpPr/>
      </xdr:nvCxnSpPr>
      <xdr:spPr>
        <a:xfrm flipV="1">
          <a:off x="18399760" y="17985740"/>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113665</xdr:rowOff>
    </xdr:from>
    <xdr:to>
      <xdr:col>102</xdr:col>
      <xdr:colOff>165100</xdr:colOff>
      <xdr:row>105</xdr:row>
      <xdr:rowOff>43815</xdr:rowOff>
    </xdr:to>
    <xdr:sp macro="" textlink="">
      <xdr:nvSpPr>
        <xdr:cNvPr id="737" name="楕円 736">
          <a:extLst>
            <a:ext uri="{FF2B5EF4-FFF2-40B4-BE49-F238E27FC236}">
              <a16:creationId xmlns:a16="http://schemas.microsoft.com/office/drawing/2014/main" id="{5A542C44-CA4D-4365-8D64-476B7EC18D31}"/>
            </a:ext>
          </a:extLst>
        </xdr:cNvPr>
        <xdr:cNvSpPr/>
      </xdr:nvSpPr>
      <xdr:spPr>
        <a:xfrm>
          <a:off x="17547590" y="17944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161290</xdr:rowOff>
    </xdr:from>
    <xdr:to>
      <xdr:col>107</xdr:col>
      <xdr:colOff>50800</xdr:colOff>
      <xdr:row>104</xdr:row>
      <xdr:rowOff>164465</xdr:rowOff>
    </xdr:to>
    <xdr:cxnSp macro="">
      <xdr:nvCxnSpPr>
        <xdr:cNvPr id="738" name="直線コネクタ 737">
          <a:extLst>
            <a:ext uri="{FF2B5EF4-FFF2-40B4-BE49-F238E27FC236}">
              <a16:creationId xmlns:a16="http://schemas.microsoft.com/office/drawing/2014/main" id="{FC43E868-7575-4741-86BB-5B62C4DA7C2E}"/>
            </a:ext>
          </a:extLst>
        </xdr:cNvPr>
        <xdr:cNvCxnSpPr/>
      </xdr:nvCxnSpPr>
      <xdr:spPr>
        <a:xfrm flipV="1">
          <a:off x="17602200" y="17993995"/>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116840</xdr:rowOff>
    </xdr:from>
    <xdr:to>
      <xdr:col>98</xdr:col>
      <xdr:colOff>38100</xdr:colOff>
      <xdr:row>105</xdr:row>
      <xdr:rowOff>46990</xdr:rowOff>
    </xdr:to>
    <xdr:sp macro="" textlink="">
      <xdr:nvSpPr>
        <xdr:cNvPr id="739" name="楕円 738">
          <a:extLst>
            <a:ext uri="{FF2B5EF4-FFF2-40B4-BE49-F238E27FC236}">
              <a16:creationId xmlns:a16="http://schemas.microsoft.com/office/drawing/2014/main" id="{EAD81C84-BF89-4B13-B1DE-7111ED853814}"/>
            </a:ext>
          </a:extLst>
        </xdr:cNvPr>
        <xdr:cNvSpPr/>
      </xdr:nvSpPr>
      <xdr:spPr>
        <a:xfrm>
          <a:off x="16761460" y="179476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164465</xdr:rowOff>
    </xdr:from>
    <xdr:to>
      <xdr:col>102</xdr:col>
      <xdr:colOff>114300</xdr:colOff>
      <xdr:row>104</xdr:row>
      <xdr:rowOff>167640</xdr:rowOff>
    </xdr:to>
    <xdr:cxnSp macro="">
      <xdr:nvCxnSpPr>
        <xdr:cNvPr id="740" name="直線コネクタ 739">
          <a:extLst>
            <a:ext uri="{FF2B5EF4-FFF2-40B4-BE49-F238E27FC236}">
              <a16:creationId xmlns:a16="http://schemas.microsoft.com/office/drawing/2014/main" id="{727E572C-36F5-47CE-95D1-A49E4222A7AC}"/>
            </a:ext>
          </a:extLst>
        </xdr:cNvPr>
        <xdr:cNvCxnSpPr/>
      </xdr:nvCxnSpPr>
      <xdr:spPr>
        <a:xfrm flipV="1">
          <a:off x="16804640" y="17999075"/>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64135</xdr:rowOff>
    </xdr:from>
    <xdr:ext cx="469900" cy="257175"/>
    <xdr:sp macro="" textlink="">
      <xdr:nvSpPr>
        <xdr:cNvPr id="741" name="n_1aveValue【庁舎】&#10;一人当たり面積">
          <a:extLst>
            <a:ext uri="{FF2B5EF4-FFF2-40B4-BE49-F238E27FC236}">
              <a16:creationId xmlns:a16="http://schemas.microsoft.com/office/drawing/2014/main" id="{3E60B451-640B-478B-9459-F2BB896B5D0E}"/>
            </a:ext>
          </a:extLst>
        </xdr:cNvPr>
        <xdr:cNvSpPr txBox="1"/>
      </xdr:nvSpPr>
      <xdr:spPr>
        <a:xfrm>
          <a:off x="18982055" y="184054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64135</xdr:rowOff>
    </xdr:from>
    <xdr:ext cx="467995" cy="257175"/>
    <xdr:sp macro="" textlink="">
      <xdr:nvSpPr>
        <xdr:cNvPr id="742" name="n_2aveValue【庁舎】&#10;一人当たり面積">
          <a:extLst>
            <a:ext uri="{FF2B5EF4-FFF2-40B4-BE49-F238E27FC236}">
              <a16:creationId xmlns:a16="http://schemas.microsoft.com/office/drawing/2014/main" id="{385B8C0F-C6F6-4289-B681-575A468EF68D}"/>
            </a:ext>
          </a:extLst>
        </xdr:cNvPr>
        <xdr:cNvSpPr txBox="1"/>
      </xdr:nvSpPr>
      <xdr:spPr>
        <a:xfrm>
          <a:off x="18181955" y="18405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64135</xdr:rowOff>
    </xdr:from>
    <xdr:ext cx="467995" cy="257175"/>
    <xdr:sp macro="" textlink="">
      <xdr:nvSpPr>
        <xdr:cNvPr id="743" name="n_3aveValue【庁舎】&#10;一人当たり面積">
          <a:extLst>
            <a:ext uri="{FF2B5EF4-FFF2-40B4-BE49-F238E27FC236}">
              <a16:creationId xmlns:a16="http://schemas.microsoft.com/office/drawing/2014/main" id="{D5C8814C-A041-41F7-BADD-657B56B1C7C9}"/>
            </a:ext>
          </a:extLst>
        </xdr:cNvPr>
        <xdr:cNvSpPr txBox="1"/>
      </xdr:nvSpPr>
      <xdr:spPr>
        <a:xfrm>
          <a:off x="17384395" y="18405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90170</xdr:rowOff>
    </xdr:from>
    <xdr:ext cx="467995" cy="259080"/>
    <xdr:sp macro="" textlink="">
      <xdr:nvSpPr>
        <xdr:cNvPr id="744" name="n_4aveValue【庁舎】&#10;一人当たり面積">
          <a:extLst>
            <a:ext uri="{FF2B5EF4-FFF2-40B4-BE49-F238E27FC236}">
              <a16:creationId xmlns:a16="http://schemas.microsoft.com/office/drawing/2014/main" id="{72EA4B3B-39D9-4EC7-82F7-D655AA029E0F}"/>
            </a:ext>
          </a:extLst>
        </xdr:cNvPr>
        <xdr:cNvSpPr txBox="1"/>
      </xdr:nvSpPr>
      <xdr:spPr>
        <a:xfrm>
          <a:off x="16588740" y="18439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50165</xdr:rowOff>
    </xdr:from>
    <xdr:ext cx="469900" cy="259080"/>
    <xdr:sp macro="" textlink="">
      <xdr:nvSpPr>
        <xdr:cNvPr id="745" name="n_1mainValue【庁舎】&#10;一人当たり面積">
          <a:extLst>
            <a:ext uri="{FF2B5EF4-FFF2-40B4-BE49-F238E27FC236}">
              <a16:creationId xmlns:a16="http://schemas.microsoft.com/office/drawing/2014/main" id="{9DA556C3-FBF6-411E-9CD7-45DD8501D083}"/>
            </a:ext>
          </a:extLst>
        </xdr:cNvPr>
        <xdr:cNvSpPr txBox="1"/>
      </xdr:nvSpPr>
      <xdr:spPr>
        <a:xfrm>
          <a:off x="18982055" y="17713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57150</xdr:rowOff>
    </xdr:from>
    <xdr:ext cx="467995" cy="259080"/>
    <xdr:sp macro="" textlink="">
      <xdr:nvSpPr>
        <xdr:cNvPr id="746" name="n_2mainValue【庁舎】&#10;一人当たり面積">
          <a:extLst>
            <a:ext uri="{FF2B5EF4-FFF2-40B4-BE49-F238E27FC236}">
              <a16:creationId xmlns:a16="http://schemas.microsoft.com/office/drawing/2014/main" id="{A567EF61-0C76-4CE8-A6B5-CB452CD36232}"/>
            </a:ext>
          </a:extLst>
        </xdr:cNvPr>
        <xdr:cNvSpPr txBox="1"/>
      </xdr:nvSpPr>
      <xdr:spPr>
        <a:xfrm>
          <a:off x="18181955" y="17712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60325</xdr:rowOff>
    </xdr:from>
    <xdr:ext cx="467995" cy="259080"/>
    <xdr:sp macro="" textlink="">
      <xdr:nvSpPr>
        <xdr:cNvPr id="747" name="n_3mainValue【庁舎】&#10;一人当たり面積">
          <a:extLst>
            <a:ext uri="{FF2B5EF4-FFF2-40B4-BE49-F238E27FC236}">
              <a16:creationId xmlns:a16="http://schemas.microsoft.com/office/drawing/2014/main" id="{DEFAF881-23E6-419B-A4BF-0378C5DB12B8}"/>
            </a:ext>
          </a:extLst>
        </xdr:cNvPr>
        <xdr:cNvSpPr txBox="1"/>
      </xdr:nvSpPr>
      <xdr:spPr>
        <a:xfrm>
          <a:off x="17384395" y="17715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63500</xdr:rowOff>
    </xdr:from>
    <xdr:ext cx="467995" cy="257175"/>
    <xdr:sp macro="" textlink="">
      <xdr:nvSpPr>
        <xdr:cNvPr id="748" name="n_4mainValue【庁舎】&#10;一人当たり面積">
          <a:extLst>
            <a:ext uri="{FF2B5EF4-FFF2-40B4-BE49-F238E27FC236}">
              <a16:creationId xmlns:a16="http://schemas.microsoft.com/office/drawing/2014/main" id="{2BA3F6A9-A361-4FAE-B4FC-099C529B26C6}"/>
            </a:ext>
          </a:extLst>
        </xdr:cNvPr>
        <xdr:cNvSpPr txBox="1"/>
      </xdr:nvSpPr>
      <xdr:spPr>
        <a:xfrm>
          <a:off x="16588740" y="17719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28A67908-016A-4651-87A4-F184F35553A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A4696E31-B3F3-44ED-9457-E8826F2C4186}"/>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FDEED18C-35F2-492C-BBFC-B45D86514DC8}"/>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庁舎・図書館・体育館については平成</a:t>
          </a:r>
          <a:r>
            <a:rPr kumimoji="1" lang="en-US" altLang="ja-JP" sz="1300">
              <a:solidFill>
                <a:schemeClr val="dk1"/>
              </a:solidFill>
              <a:effectLst/>
              <a:latin typeface="ＭＳ Ｐゴシック"/>
              <a:ea typeface="ＭＳ Ｐゴシック"/>
              <a:cs typeface="+mn-cs"/>
            </a:rPr>
            <a:t>13</a:t>
          </a:r>
          <a:r>
            <a:rPr kumimoji="1" lang="ja-JP" altLang="ja-JP" sz="1300">
              <a:solidFill>
                <a:schemeClr val="dk1"/>
              </a:solidFill>
              <a:effectLst/>
              <a:latin typeface="ＭＳ Ｐゴシック"/>
              <a:ea typeface="ＭＳ Ｐゴシック"/>
              <a:cs typeface="+mn-cs"/>
            </a:rPr>
            <a:t>年に建築されたが、電気設備・機械設備については、そのほとんどが法定耐用年数</a:t>
          </a:r>
          <a:r>
            <a:rPr kumimoji="1" lang="en-US" altLang="ja-JP" sz="1300">
              <a:solidFill>
                <a:schemeClr val="dk1"/>
              </a:solidFill>
              <a:effectLst/>
              <a:latin typeface="ＭＳ Ｐゴシック"/>
              <a:ea typeface="ＭＳ Ｐゴシック"/>
              <a:cs typeface="+mn-cs"/>
            </a:rPr>
            <a:t>15</a:t>
          </a:r>
          <a:r>
            <a:rPr kumimoji="1" lang="ja-JP" altLang="ja-JP" sz="1300">
              <a:solidFill>
                <a:schemeClr val="dk1"/>
              </a:solidFill>
              <a:effectLst/>
              <a:latin typeface="ＭＳ Ｐゴシック"/>
              <a:ea typeface="ＭＳ Ｐゴシック"/>
              <a:cs typeface="+mn-cs"/>
            </a:rPr>
            <a:t>年以下であり、耐用年数を経過しつつあるため、有形固定資産減価償却率は高くなってきている。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特に庁舎については、設備の更新時期に差しかかっており、今後の設備更新や予備スペースの活用を念頭に現在、庁舎の長寿命化対策に現在取り組んでいるところである。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図書館・体育館についても、設備の更新時期に差しかかっており、少しずつ改修を進めている。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また、消防施設については平成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年度に消防庁舎建替えを実施していることから、類似団体と比較し有形固定資産減価償却率は低くなっている。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77470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20370"/>
          <a:ext cx="12700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64770</xdr:rowOff>
    </xdr:from>
    <xdr:to>
      <xdr:col>115</xdr:col>
      <xdr:colOff>25400</xdr:colOff>
      <xdr:row>5</xdr:row>
      <xdr:rowOff>110490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7670"/>
          <a:ext cx="39306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90805</xdr:rowOff>
    </xdr:from>
    <xdr:to>
      <xdr:col>115</xdr:col>
      <xdr:colOff>6350</xdr:colOff>
      <xdr:row>5</xdr:row>
      <xdr:rowOff>83820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3705"/>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116205</xdr:rowOff>
    </xdr:from>
    <xdr:to>
      <xdr:col>114</xdr:col>
      <xdr:colOff>184150</xdr:colOff>
      <xdr:row>5</xdr:row>
      <xdr:rowOff>57785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9105"/>
          <a:ext cx="382905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83</xdr:col>
      <xdr:colOff>6350</xdr:colOff>
      <xdr:row>2</xdr:row>
      <xdr:rowOff>64770</xdr:rowOff>
    </xdr:from>
    <xdr:to>
      <xdr:col>95</xdr:col>
      <xdr:colOff>152400</xdr:colOff>
      <xdr:row>5</xdr:row>
      <xdr:rowOff>110490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7670"/>
          <a:ext cx="26606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90805</xdr:rowOff>
    </xdr:from>
    <xdr:to>
      <xdr:col>95</xdr:col>
      <xdr:colOff>133350</xdr:colOff>
      <xdr:row>5</xdr:row>
      <xdr:rowOff>83820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370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116205</xdr:rowOff>
    </xdr:from>
    <xdr:to>
      <xdr:col>95</xdr:col>
      <xdr:colOff>101600</xdr:colOff>
      <xdr:row>5</xdr:row>
      <xdr:rowOff>57785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9105"/>
          <a:ext cx="255905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6350</xdr:rowOff>
    </xdr:from>
    <xdr:to>
      <xdr:col>50</xdr:col>
      <xdr:colOff>0</xdr:colOff>
      <xdr:row>17</xdr:row>
      <xdr:rowOff>52070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7245" y="1206500"/>
          <a:ext cx="9660255" cy="17602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38735</xdr:rowOff>
    </xdr:from>
    <xdr:to>
      <xdr:col>11</xdr:col>
      <xdr:colOff>44450</xdr:colOff>
      <xdr:row>17</xdr:row>
      <xdr:rowOff>38735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88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38735</xdr:rowOff>
    </xdr:from>
    <xdr:to>
      <xdr:col>16</xdr:col>
      <xdr:colOff>188595</xdr:colOff>
      <xdr:row>17</xdr:row>
      <xdr:rowOff>38735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4095" y="1238885"/>
          <a:ext cx="12573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38735</xdr:rowOff>
    </xdr:from>
    <xdr:to>
      <xdr:col>24</xdr:col>
      <xdr:colOff>114300</xdr:colOff>
      <xdr:row>17</xdr:row>
      <xdr:rowOff>38735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88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57785</xdr:rowOff>
    </xdr:from>
    <xdr:to>
      <xdr:col>34</xdr:col>
      <xdr:colOff>50800</xdr:colOff>
      <xdr:row>13</xdr:row>
      <xdr:rowOff>45085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935"/>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57785</xdr:rowOff>
    </xdr:from>
    <xdr:to>
      <xdr:col>40</xdr:col>
      <xdr:colOff>63500</xdr:colOff>
      <xdr:row>13</xdr:row>
      <xdr:rowOff>45085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935"/>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57785</xdr:rowOff>
    </xdr:from>
    <xdr:to>
      <xdr:col>43</xdr:col>
      <xdr:colOff>133350</xdr:colOff>
      <xdr:row>13</xdr:row>
      <xdr:rowOff>45085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935"/>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38735</xdr:rowOff>
    </xdr:from>
    <xdr:to>
      <xdr:col>34</xdr:col>
      <xdr:colOff>50800</xdr:colOff>
      <xdr:row>15</xdr:row>
      <xdr:rowOff>161925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6135"/>
          <a:ext cx="20320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38735</xdr:rowOff>
    </xdr:from>
    <xdr:to>
      <xdr:col>50</xdr:col>
      <xdr:colOff>188595</xdr:colOff>
      <xdr:row>15</xdr:row>
      <xdr:rowOff>161925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6135"/>
          <a:ext cx="3427095"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123190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71120</xdr:rowOff>
    </xdr:from>
    <xdr:to>
      <xdr:col>58</xdr:col>
      <xdr:colOff>69850</xdr:colOff>
      <xdr:row>8</xdr:row>
      <xdr:rowOff>156210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127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168910</xdr:rowOff>
    </xdr:from>
    <xdr:to>
      <xdr:col>58</xdr:col>
      <xdr:colOff>69850</xdr:colOff>
      <xdr:row>10</xdr:row>
      <xdr:rowOff>77470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40510"/>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156210</xdr:rowOff>
    </xdr:from>
    <xdr:to>
      <xdr:col>58</xdr:col>
      <xdr:colOff>69850</xdr:colOff>
      <xdr:row>14</xdr:row>
      <xdr:rowOff>103505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70710"/>
          <a:ext cx="127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161925</xdr:rowOff>
    </xdr:from>
    <xdr:to>
      <xdr:col>52</xdr:col>
      <xdr:colOff>69850</xdr:colOff>
      <xdr:row>7</xdr:row>
      <xdr:rowOff>161925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62075"/>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129540</xdr:rowOff>
    </xdr:from>
    <xdr:to>
      <xdr:col>51</xdr:col>
      <xdr:colOff>188595</xdr:colOff>
      <xdr:row>11</xdr:row>
      <xdr:rowOff>97790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5645"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129540</xdr:rowOff>
    </xdr:from>
    <xdr:to>
      <xdr:col>52</xdr:col>
      <xdr:colOff>69850</xdr:colOff>
      <xdr:row>10</xdr:row>
      <xdr:rowOff>129540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404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22225</xdr:rowOff>
    </xdr:from>
    <xdr:to>
      <xdr:col>51</xdr:col>
      <xdr:colOff>188595</xdr:colOff>
      <xdr:row>12</xdr:row>
      <xdr:rowOff>165100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5645" y="2079625"/>
          <a:ext cx="0" cy="14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168910</xdr:rowOff>
    </xdr:from>
    <xdr:to>
      <xdr:col>52</xdr:col>
      <xdr:colOff>69850</xdr:colOff>
      <xdr:row>12</xdr:row>
      <xdr:rowOff>168910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631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110490</xdr:rowOff>
    </xdr:from>
    <xdr:to>
      <xdr:col>52</xdr:col>
      <xdr:colOff>34925</xdr:colOff>
      <xdr:row>8</xdr:row>
      <xdr:rowOff>38735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10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32385</xdr:rowOff>
    </xdr:from>
    <xdr:to>
      <xdr:col>52</xdr:col>
      <xdr:colOff>34925</xdr:colOff>
      <xdr:row>9</xdr:row>
      <xdr:rowOff>135890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54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97790</xdr:rowOff>
    </xdr:from>
    <xdr:ext cx="8810625" cy="2641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12440"/>
          <a:ext cx="88106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90805</xdr:rowOff>
    </xdr:from>
    <xdr:ext cx="5758180"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9805"/>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641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83820</xdr:rowOff>
    </xdr:from>
    <xdr:ext cx="5960745" cy="2641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7170"/>
          <a:ext cx="5960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168910</xdr:rowOff>
    </xdr:from>
    <xdr:ext cx="8145780" cy="26352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83710"/>
          <a:ext cx="81457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77470</xdr:rowOff>
    </xdr:from>
    <xdr:ext cx="9507855" cy="4337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5170"/>
          <a:ext cx="9507855" cy="433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dr:col>3</xdr:col>
      <xdr:colOff>133350</xdr:colOff>
      <xdr:row>29</xdr:row>
      <xdr:rowOff>45085</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713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64770</xdr:rowOff>
    </xdr:from>
    <xdr:ext cx="1271905" cy="3149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9720"/>
          <a:ext cx="1271905"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44650" cy="36639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685"/>
          <a:ext cx="1644650" cy="366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129540</xdr:rowOff>
    </xdr:from>
    <xdr:to>
      <xdr:col>35</xdr:col>
      <xdr:colOff>95250</xdr:colOff>
      <xdr:row>32</xdr:row>
      <xdr:rowOff>38735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30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148590</xdr:rowOff>
    </xdr:from>
    <xdr:to>
      <xdr:col>35</xdr:col>
      <xdr:colOff>95250</xdr:colOff>
      <xdr:row>33</xdr:row>
      <xdr:rowOff>57785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35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129540</xdr:rowOff>
    </xdr:from>
    <xdr:to>
      <xdr:col>42</xdr:col>
      <xdr:colOff>25400</xdr:colOff>
      <xdr:row>32</xdr:row>
      <xdr:rowOff>38735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148590</xdr:rowOff>
    </xdr:from>
    <xdr:to>
      <xdr:col>42</xdr:col>
      <xdr:colOff>25400</xdr:colOff>
      <xdr:row>33</xdr:row>
      <xdr:rowOff>57785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35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129540</xdr:rowOff>
    </xdr:from>
    <xdr:to>
      <xdr:col>49</xdr:col>
      <xdr:colOff>19050</xdr:colOff>
      <xdr:row>32</xdr:row>
      <xdr:rowOff>38735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148590</xdr:rowOff>
    </xdr:from>
    <xdr:to>
      <xdr:col>49</xdr:col>
      <xdr:colOff>19050</xdr:colOff>
      <xdr:row>33</xdr:row>
      <xdr:rowOff>57785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35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123190</xdr:rowOff>
    </xdr:from>
    <xdr:to>
      <xdr:col>27</xdr:col>
      <xdr:colOff>184150</xdr:colOff>
      <xdr:row>47</xdr:row>
      <xdr:rowOff>135890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8104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123190</xdr:rowOff>
    </xdr:from>
    <xdr:to>
      <xdr:col>57</xdr:col>
      <xdr:colOff>120650</xdr:colOff>
      <xdr:row>47</xdr:row>
      <xdr:rowOff>135890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8104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123190</xdr:rowOff>
    </xdr:from>
    <xdr:to>
      <xdr:col>46</xdr:col>
      <xdr:colOff>188595</xdr:colOff>
      <xdr:row>35</xdr:row>
      <xdr:rowOff>32385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81040"/>
          <a:ext cx="379539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97790</xdr:rowOff>
    </xdr:from>
    <xdr:to>
      <xdr:col>56</xdr:col>
      <xdr:colOff>188595</xdr:colOff>
      <xdr:row>47</xdr:row>
      <xdr:rowOff>71120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8540"/>
          <a:ext cx="576389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基準財政需要額については、地域デジタル社会推進費の創設等で増加した一方で、地方税の減少等により基準財政収入額が減少した結果、財政力指数は前年度から0.02ポイント減少した。</a:t>
          </a:r>
        </a:p>
        <a:p>
          <a:r>
            <a:rPr kumimoji="1" lang="ja-JP" altLang="en-US" sz="1200">
              <a:solidFill>
                <a:sysClr val="windowText" lastClr="000000"/>
              </a:solidFill>
              <a:latin typeface="ＭＳ Ｐゴシック"/>
              <a:ea typeface="ＭＳ Ｐゴシック"/>
            </a:rPr>
            <a:t>　今後、防災保健センター及び防災受援施設の整備を今後控えている中、投資的経費の抑制には一定の限度があるため、より一層の財源確保に努めていく。</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3</xdr:col>
      <xdr:colOff>133350</xdr:colOff>
      <xdr:row>47</xdr:row>
      <xdr:rowOff>135890</xdr:rowOff>
    </xdr:from>
    <xdr:to>
      <xdr:col>27</xdr:col>
      <xdr:colOff>184150</xdr:colOff>
      <xdr:row>47</xdr:row>
      <xdr:rowOff>135890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4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166370</xdr:rowOff>
    </xdr:from>
    <xdr:ext cx="762000" cy="2628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76200</xdr:rowOff>
    </xdr:from>
    <xdr:to>
      <xdr:col>27</xdr:col>
      <xdr:colOff>184150</xdr:colOff>
      <xdr:row>45</xdr:row>
      <xdr:rowOff>76200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14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105410</xdr:rowOff>
    </xdr:from>
    <xdr:ext cx="762000" cy="26352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921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44450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129540</xdr:rowOff>
    </xdr:from>
    <xdr:to>
      <xdr:col>27</xdr:col>
      <xdr:colOff>184150</xdr:colOff>
      <xdr:row>40</xdr:row>
      <xdr:rowOff>129540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75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159385</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69215</xdr:rowOff>
    </xdr:from>
    <xdr:to>
      <xdr:col>27</xdr:col>
      <xdr:colOff>184150</xdr:colOff>
      <xdr:row>38</xdr:row>
      <xdr:rowOff>69215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43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99695</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641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8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123190</xdr:rowOff>
    </xdr:from>
    <xdr:to>
      <xdr:col>27</xdr:col>
      <xdr:colOff>184150</xdr:colOff>
      <xdr:row>33</xdr:row>
      <xdr:rowOff>123190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81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153035</xdr:rowOff>
    </xdr:from>
    <xdr:ext cx="762000" cy="26479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94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123190</xdr:rowOff>
    </xdr:from>
    <xdr:to>
      <xdr:col>27</xdr:col>
      <xdr:colOff>184150</xdr:colOff>
      <xdr:row>47</xdr:row>
      <xdr:rowOff>135890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8104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116205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41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87630</xdr:rowOff>
    </xdr:from>
    <xdr:ext cx="762000" cy="25781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2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116205</xdr:rowOff>
    </xdr:from>
    <xdr:to>
      <xdr:col>24</xdr:col>
      <xdr:colOff>12700</xdr:colOff>
      <xdr:row>45</xdr:row>
      <xdr:rowOff>116205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3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113030</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160020</xdr:rowOff>
    </xdr:from>
    <xdr:to>
      <xdr:col>23</xdr:col>
      <xdr:colOff>133350</xdr:colOff>
      <xdr:row>42</xdr:row>
      <xdr:rowOff>12065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94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0</xdr:rowOff>
    </xdr:from>
    <xdr:ext cx="762000" cy="26416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0900"/>
          <a:ext cx="7620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27940</xdr:rowOff>
    </xdr:from>
    <xdr:to>
      <xdr:col>23</xdr:col>
      <xdr:colOff>184150</xdr:colOff>
      <xdr:row>42</xdr:row>
      <xdr:rowOff>132715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884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160020</xdr:rowOff>
    </xdr:from>
    <xdr:to>
      <xdr:col>19</xdr:col>
      <xdr:colOff>133350</xdr:colOff>
      <xdr:row>41</xdr:row>
      <xdr:rowOff>160020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9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14605</xdr:rowOff>
    </xdr:from>
    <xdr:to>
      <xdr:col>19</xdr:col>
      <xdr:colOff>184150</xdr:colOff>
      <xdr:row>42</xdr:row>
      <xdr:rowOff>118110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102870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3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160020</xdr:rowOff>
    </xdr:from>
    <xdr:to>
      <xdr:col>15</xdr:col>
      <xdr:colOff>82550</xdr:colOff>
      <xdr:row>41</xdr:row>
      <xdr:rowOff>160020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9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42545</xdr:rowOff>
    </xdr:from>
    <xdr:to>
      <xdr:col>15</xdr:col>
      <xdr:colOff>133350</xdr:colOff>
      <xdr:row>42</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34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130810</xdr:rowOff>
    </xdr:from>
    <xdr:ext cx="761365" cy="2641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3171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41</xdr:row>
      <xdr:rowOff>160020</xdr:rowOff>
    </xdr:from>
    <xdr:to>
      <xdr:col>11</xdr:col>
      <xdr:colOff>31750</xdr:colOff>
      <xdr:row>42</xdr:row>
      <xdr:rowOff>12065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5895" y="7189470"/>
          <a:ext cx="89090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42545</xdr:rowOff>
    </xdr:from>
    <xdr:to>
      <xdr:col>11</xdr:col>
      <xdr:colOff>82550</xdr:colOff>
      <xdr:row>42</xdr:row>
      <xdr:rowOff>146050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4095" y="724344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130810</xdr:rowOff>
    </xdr:from>
    <xdr:ext cx="762000" cy="2641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317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55880</xdr:rowOff>
    </xdr:from>
    <xdr:to>
      <xdr:col>7</xdr:col>
      <xdr:colOff>31750</xdr:colOff>
      <xdr:row>42</xdr:row>
      <xdr:rowOff>160020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67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144780</xdr:rowOff>
    </xdr:from>
    <xdr:ext cx="761365" cy="26352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568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133985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133985</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133985</xdr:rowOff>
    </xdr:from>
    <xdr:ext cx="761365"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9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133985</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133985</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135255</xdr:rowOff>
    </xdr:from>
    <xdr:to>
      <xdr:col>23</xdr:col>
      <xdr:colOff>184150</xdr:colOff>
      <xdr:row>42</xdr:row>
      <xdr:rowOff>64770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64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152400</xdr:rowOff>
    </xdr:from>
    <xdr:ext cx="762000" cy="26416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104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107950</xdr:rowOff>
    </xdr:from>
    <xdr:to>
      <xdr:col>19</xdr:col>
      <xdr:colOff>184150</xdr:colOff>
      <xdr:row>42</xdr:row>
      <xdr:rowOff>36830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7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46990</xdr:rowOff>
    </xdr:from>
    <xdr:ext cx="736600" cy="26416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99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107950</xdr:rowOff>
    </xdr:from>
    <xdr:to>
      <xdr:col>15</xdr:col>
      <xdr:colOff>133350</xdr:colOff>
      <xdr:row>42</xdr:row>
      <xdr:rowOff>36830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7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46990</xdr:rowOff>
    </xdr:from>
    <xdr:ext cx="761365" cy="2641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99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41</xdr:row>
      <xdr:rowOff>107950</xdr:rowOff>
    </xdr:from>
    <xdr:to>
      <xdr:col>11</xdr:col>
      <xdr:colOff>82550</xdr:colOff>
      <xdr:row>42</xdr:row>
      <xdr:rowOff>36830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4095" y="71374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46990</xdr:rowOff>
    </xdr:from>
    <xdr:ext cx="762000" cy="2641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9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135255</xdr:rowOff>
    </xdr:from>
    <xdr:to>
      <xdr:col>7</xdr:col>
      <xdr:colOff>31750</xdr:colOff>
      <xdr:row>42</xdr:row>
      <xdr:rowOff>64770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4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74930</xdr:rowOff>
    </xdr:from>
    <xdr:ext cx="761365" cy="26352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293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188595</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188595</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本町では、過去の大規模投資に伴う公債費負担が大きく、公共施設等の老朽化に伴う維持管理の増加が続いていることなどから、経常収支比率は全国平均よりも高い値が続いている。　</a:t>
          </a:r>
        </a:p>
        <a:p>
          <a:r>
            <a:rPr kumimoji="1" lang="ja-JP" altLang="en-US" sz="1200">
              <a:solidFill>
                <a:sysClr val="windowText" lastClr="000000"/>
              </a:solidFill>
              <a:latin typeface="ＭＳ Ｐゴシック"/>
              <a:ea typeface="ＭＳ Ｐゴシック"/>
            </a:rPr>
            <a:t>　令和3年度経常収支比率が91.3％と前年度から6.6ポイント好転しているのは、分子となる人件費や扶助費等の経常経費が高い水準を保つ一方で、分母となる経常一般財源収入、特に地方交付税が増加し、経常経費を上回る形となったことが要因である。</a:t>
          </a:r>
        </a:p>
        <a:p>
          <a:r>
            <a:rPr kumimoji="1" lang="ja-JP" altLang="en-US" sz="1200">
              <a:solidFill>
                <a:sysClr val="windowText" lastClr="000000"/>
              </a:solidFill>
              <a:latin typeface="ＭＳ Ｐゴシック"/>
              <a:ea typeface="ＭＳ Ｐゴシック"/>
            </a:rPr>
            <a:t>　経常経費は人件費や公債費といった義務的経費の占める割合が大きいことから義務的経費のより一層の削減に努める。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781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33020</xdr:rowOff>
    </xdr:from>
    <xdr:ext cx="762000" cy="25781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63500</xdr:rowOff>
    </xdr:from>
    <xdr:ext cx="762000" cy="25336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126365</xdr:rowOff>
    </xdr:from>
    <xdr:to>
      <xdr:col>23</xdr:col>
      <xdr:colOff>133350</xdr:colOff>
      <xdr:row>66</xdr:row>
      <xdr:rowOff>101600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99165"/>
          <a:ext cx="8382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145415</xdr:rowOff>
    </xdr:from>
    <xdr:ext cx="762000" cy="25273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8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128905</xdr:rowOff>
    </xdr:from>
    <xdr:to>
      <xdr:col>23</xdr:col>
      <xdr:colOff>184150</xdr:colOff>
      <xdr:row>63</xdr:row>
      <xdr:rowOff>59055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101600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741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41910</xdr:rowOff>
    </xdr:from>
    <xdr:to>
      <xdr:col>19</xdr:col>
      <xdr:colOff>184150</xdr:colOff>
      <xdr:row>64</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153670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58420</xdr:rowOff>
    </xdr:from>
    <xdr:to>
      <xdr:col>15</xdr:col>
      <xdr:colOff>82550</xdr:colOff>
      <xdr:row>66</xdr:row>
      <xdr:rowOff>149860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741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25400</xdr:rowOff>
    </xdr:from>
    <xdr:ext cx="761365"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66</xdr:row>
      <xdr:rowOff>111760</xdr:rowOff>
    </xdr:from>
    <xdr:to>
      <xdr:col>11</xdr:col>
      <xdr:colOff>31750</xdr:colOff>
      <xdr:row>66</xdr:row>
      <xdr:rowOff>149860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5895" y="11427460"/>
          <a:ext cx="89090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66040</xdr:rowOff>
    </xdr:from>
    <xdr:to>
      <xdr:col>11</xdr:col>
      <xdr:colOff>82550</xdr:colOff>
      <xdr:row>64</xdr:row>
      <xdr:rowOff>167640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4095" y="110388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6350</xdr:rowOff>
    </xdr:from>
    <xdr:ext cx="762000" cy="25336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7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46355</xdr:rowOff>
    </xdr:from>
    <xdr:to>
      <xdr:col>7</xdr:col>
      <xdr:colOff>31750</xdr:colOff>
      <xdr:row>64</xdr:row>
      <xdr:rowOff>147955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158115</xdr:rowOff>
    </xdr:from>
    <xdr:ext cx="761365" cy="25336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0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75565</xdr:rowOff>
    </xdr:from>
    <xdr:to>
      <xdr:col>23</xdr:col>
      <xdr:colOff>184150</xdr:colOff>
      <xdr:row>65</xdr:row>
      <xdr:rowOff>6350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8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143510</xdr:rowOff>
    </xdr:from>
    <xdr:ext cx="762000" cy="25273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4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50800</xdr:rowOff>
    </xdr:from>
    <xdr:to>
      <xdr:col>19</xdr:col>
      <xdr:colOff>184150</xdr:colOff>
      <xdr:row>66</xdr:row>
      <xdr:rowOff>152400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137160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93980</xdr:rowOff>
    </xdr:from>
    <xdr:ext cx="761365"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9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66</xdr:row>
      <xdr:rowOff>99060</xdr:rowOff>
    </xdr:from>
    <xdr:to>
      <xdr:col>11</xdr:col>
      <xdr:colOff>82550</xdr:colOff>
      <xdr:row>67</xdr:row>
      <xdr:rowOff>29210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4095" y="114147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0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60960</xdr:rowOff>
    </xdr:from>
    <xdr:to>
      <xdr:col>7</xdr:col>
      <xdr:colOff>31750</xdr:colOff>
      <xdr:row>66</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147320</xdr:rowOff>
    </xdr:from>
    <xdr:ext cx="761365" cy="25781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630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[151,099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188595</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人件費については、これまで行財政改革の取組みにより人件費総額の抑制を行ってきたが、コロナワクチン接種対応等の行政需要の増加などにより増加している。　　　</a:t>
          </a:r>
        </a:p>
        <a:p>
          <a:r>
            <a:rPr kumimoji="1" lang="ja-JP" altLang="en-US" sz="1300">
              <a:solidFill>
                <a:sysClr val="windowText" lastClr="000000"/>
              </a:solidFill>
              <a:latin typeface="ＭＳ Ｐゴシック"/>
              <a:ea typeface="ＭＳ Ｐゴシック"/>
            </a:rPr>
            <a:t>　物件費については、労務単価等の上昇により各種委託費が増加傾向となっている。　　　</a:t>
          </a:r>
        </a:p>
        <a:p>
          <a:r>
            <a:rPr kumimoji="1" lang="ja-JP" altLang="en-US" sz="1300">
              <a:solidFill>
                <a:sysClr val="windowText" lastClr="000000"/>
              </a:solidFill>
              <a:latin typeface="ＭＳ Ｐゴシック"/>
              <a:ea typeface="ＭＳ Ｐゴシック"/>
            </a:rPr>
            <a:t>　本決算額は、類似団体比較において高水準を推移してしまっていることから、行財政改革の取組を通じてより効率的かつ効果的な行財政運営を行っていく。</a:t>
          </a:r>
        </a:p>
      </xdr:txBody>
    </xdr:sp>
    <xdr:clientData/>
  </xdr:twoCellAnchor>
  <xdr:oneCellAnchor>
    <xdr:from>
      <xdr:col>3</xdr:col>
      <xdr:colOff>95250</xdr:colOff>
      <xdr:row>77</xdr:row>
      <xdr:rowOff>6350</xdr:rowOff>
    </xdr:from>
    <xdr:ext cx="349885" cy="21971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781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64770</xdr:rowOff>
    </xdr:from>
    <xdr:to>
      <xdr:col>23</xdr:col>
      <xdr:colOff>133350</xdr:colOff>
      <xdr:row>89</xdr:row>
      <xdr:rowOff>1270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7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144780</xdr:rowOff>
    </xdr:from>
    <xdr:ext cx="762000" cy="25273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242,922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1270</xdr:rowOff>
    </xdr:from>
    <xdr:to>
      <xdr:col>24</xdr:col>
      <xdr:colOff>12700</xdr:colOff>
      <xdr:row>89</xdr:row>
      <xdr:rowOff>1270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151130</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64770</xdr:rowOff>
    </xdr:from>
    <xdr:to>
      <xdr:col>24</xdr:col>
      <xdr:colOff>12700</xdr:colOff>
      <xdr:row>80</xdr:row>
      <xdr:rowOff>64770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109855</xdr:rowOff>
    </xdr:from>
    <xdr:to>
      <xdr:col>23</xdr:col>
      <xdr:colOff>133350</xdr:colOff>
      <xdr:row>83</xdr:row>
      <xdr:rowOff>144145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402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125730</xdr:rowOff>
    </xdr:from>
    <xdr:ext cx="762000" cy="2584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1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39370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109220</xdr:rowOff>
    </xdr:from>
    <xdr:to>
      <xdr:col>19</xdr:col>
      <xdr:colOff>133350</xdr:colOff>
      <xdr:row>83</xdr:row>
      <xdr:rowOff>109855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6812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40640</xdr:rowOff>
    </xdr:from>
    <xdr:to>
      <xdr:col>19</xdr:col>
      <xdr:colOff>184150</xdr:colOff>
      <xdr:row>82</xdr:row>
      <xdr:rowOff>142240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152400</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48260</xdr:rowOff>
    </xdr:from>
    <xdr:to>
      <xdr:col>15</xdr:col>
      <xdr:colOff>82550</xdr:colOff>
      <xdr:row>82</xdr:row>
      <xdr:rowOff>109220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71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115570</xdr:rowOff>
    </xdr:from>
    <xdr:to>
      <xdr:col>15</xdr:col>
      <xdr:colOff>133350</xdr:colOff>
      <xdr:row>82</xdr:row>
      <xdr:rowOff>45720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55880</xdr:rowOff>
    </xdr:from>
    <xdr:ext cx="761365"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19685</xdr:rowOff>
    </xdr:from>
    <xdr:to>
      <xdr:col>11</xdr:col>
      <xdr:colOff>31750</xdr:colOff>
      <xdr:row>82</xdr:row>
      <xdr:rowOff>48260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5895" y="14078585"/>
          <a:ext cx="89090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116205</xdr:rowOff>
    </xdr:from>
    <xdr:to>
      <xdr:col>11</xdr:col>
      <xdr:colOff>82550</xdr:colOff>
      <xdr:row>82</xdr:row>
      <xdr:rowOff>46355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4095" y="140036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56515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78105</xdr:rowOff>
    </xdr:from>
    <xdr:to>
      <xdr:col>7</xdr:col>
      <xdr:colOff>31750</xdr:colOff>
      <xdr:row>82</xdr:row>
      <xdr:rowOff>8255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18415</xdr:rowOff>
    </xdr:from>
    <xdr:ext cx="761365" cy="25273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4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93345</xdr:rowOff>
    </xdr:from>
    <xdr:to>
      <xdr:col>23</xdr:col>
      <xdr:colOff>184150</xdr:colOff>
      <xdr:row>84</xdr:row>
      <xdr:rowOff>23495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65405</xdr:rowOff>
    </xdr:from>
    <xdr:ext cx="762000" cy="25336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95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151,099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59055</xdr:rowOff>
    </xdr:from>
    <xdr:to>
      <xdr:col>19</xdr:col>
      <xdr:colOff>184150</xdr:colOff>
      <xdr:row>83</xdr:row>
      <xdr:rowOff>160655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145415</xdr:rowOff>
    </xdr:from>
    <xdr:ext cx="736600" cy="25273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757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147,537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58420</xdr:rowOff>
    </xdr:from>
    <xdr:to>
      <xdr:col>15</xdr:col>
      <xdr:colOff>133350</xdr:colOff>
      <xdr:row>82</xdr:row>
      <xdr:rowOff>160020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144780</xdr:rowOff>
    </xdr:from>
    <xdr:ext cx="761365"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036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81</xdr:row>
      <xdr:rowOff>168910</xdr:rowOff>
    </xdr:from>
    <xdr:to>
      <xdr:col>11</xdr:col>
      <xdr:colOff>82550</xdr:colOff>
      <xdr:row>82</xdr:row>
      <xdr:rowOff>99060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4095" y="140563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83820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140335</xdr:rowOff>
    </xdr:from>
    <xdr:to>
      <xdr:col>7</xdr:col>
      <xdr:colOff>31750</xdr:colOff>
      <xdr:row>82</xdr:row>
      <xdr:rowOff>70485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55245</xdr:rowOff>
    </xdr:from>
    <xdr:ext cx="761365" cy="25273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141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09895" y="1371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ラスパイレス指数は、類似団体平均を上回っており、引き続き比較的給与水準の高い若年層の水準適正化や各種手当、昇給の見直しなどにより給与水準の適正化に努める。</a:t>
          </a:r>
          <a:endParaRPr kumimoji="1" lang="ja-JP" altLang="en-US" sz="1300">
            <a:solidFill>
              <a:srgbClr val="FF0000"/>
            </a:solidFill>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781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1365" cy="25336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1365"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1365"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1365"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1365"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1365"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273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1365" cy="25336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1365" cy="25273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3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170815</xdr:rowOff>
    </xdr:from>
    <xdr:to>
      <xdr:col>81</xdr:col>
      <xdr:colOff>44450</xdr:colOff>
      <xdr:row>86</xdr:row>
      <xdr:rowOff>170815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5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14605</xdr:rowOff>
    </xdr:from>
    <xdr:ext cx="761365" cy="2584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4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169545</xdr:rowOff>
    </xdr:from>
    <xdr:to>
      <xdr:col>81</xdr:col>
      <xdr:colOff>95250</xdr:colOff>
      <xdr:row>85</xdr:row>
      <xdr:rowOff>99695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52595" y="1457134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86</xdr:row>
      <xdr:rowOff>170815</xdr:rowOff>
    </xdr:from>
    <xdr:to>
      <xdr:col>77</xdr:col>
      <xdr:colOff>44450</xdr:colOff>
      <xdr:row>87</xdr:row>
      <xdr:rowOff>16510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76195" y="14915515"/>
          <a:ext cx="90360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15240</xdr:rowOff>
    </xdr:from>
    <xdr:to>
      <xdr:col>77</xdr:col>
      <xdr:colOff>95250</xdr:colOff>
      <xdr:row>85</xdr:row>
      <xdr:rowOff>116840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14395" y="1458849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127000</xdr:rowOff>
    </xdr:from>
    <xdr:ext cx="736600" cy="2584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170815</xdr:rowOff>
    </xdr:from>
    <xdr:to>
      <xdr:col>72</xdr:col>
      <xdr:colOff>188595</xdr:colOff>
      <xdr:row>87</xdr:row>
      <xdr:rowOff>16510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5515"/>
          <a:ext cx="87439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61365"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170815</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155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188595</xdr:colOff>
      <xdr:row>85</xdr:row>
      <xdr:rowOff>116840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49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127000</xdr:rowOff>
    </xdr:from>
    <xdr:ext cx="762000"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18895" y="1435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32385</xdr:rowOff>
    </xdr:from>
    <xdr:to>
      <xdr:col>64</xdr:col>
      <xdr:colOff>152400</xdr:colOff>
      <xdr:row>85</xdr:row>
      <xdr:rowOff>133985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144145</xdr:rowOff>
    </xdr:from>
    <xdr:ext cx="762000" cy="25273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4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35560</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66645"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86</xdr:row>
      <xdr:rowOff>120650</xdr:rowOff>
    </xdr:from>
    <xdr:to>
      <xdr:col>81</xdr:col>
      <xdr:colOff>95250</xdr:colOff>
      <xdr:row>87</xdr:row>
      <xdr:rowOff>50165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52595" y="14865350"/>
          <a:ext cx="1162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92075</xdr:rowOff>
    </xdr:from>
    <xdr:ext cx="761365" cy="2584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36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86</xdr:row>
      <xdr:rowOff>120650</xdr:rowOff>
    </xdr:from>
    <xdr:to>
      <xdr:col>77</xdr:col>
      <xdr:colOff>95250</xdr:colOff>
      <xdr:row>87</xdr:row>
      <xdr:rowOff>50165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14395" y="14865350"/>
          <a:ext cx="1162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34925</xdr:rowOff>
    </xdr:from>
    <xdr:ext cx="736600"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51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137160</xdr:rowOff>
    </xdr:from>
    <xdr:to>
      <xdr:col>73</xdr:col>
      <xdr:colOff>44450</xdr:colOff>
      <xdr:row>87</xdr:row>
      <xdr:rowOff>67310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52070</xdr:rowOff>
    </xdr:from>
    <xdr:ext cx="761365" cy="25273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2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120650</xdr:rowOff>
    </xdr:from>
    <xdr:to>
      <xdr:col>68</xdr:col>
      <xdr:colOff>188595</xdr:colOff>
      <xdr:row>87</xdr:row>
      <xdr:rowOff>50165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5350"/>
          <a:ext cx="869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87</xdr:row>
      <xdr:rowOff>34925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18895" y="149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86360</xdr:rowOff>
    </xdr:from>
    <xdr:ext cx="762000" cy="25273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25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09895" y="990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れまで行財政改革の取組みの中で、職員数の削減に努めてきたが、権限移譲に伴う事務の増大や住民ニーズの多様化への対応等、新たな行政需要に対応するため、近年は職員数の実質増に舵を取ってきており、本町の人口千人当たりの職員数としては増加傾向にある。今後、行政サービス水準を維持しつつ、適正な定員となるよう人員配置等を再考して適正な定員管理に努める。</a:t>
          </a:r>
          <a:endParaRPr kumimoji="1" lang="ja-JP" altLang="en-US" sz="1300">
            <a:solidFill>
              <a:srgbClr val="FF0000"/>
            </a:solidFill>
            <a:latin typeface="ＭＳ Ｐゴシック"/>
            <a:ea typeface="ＭＳ Ｐゴシック"/>
          </a:endParaRPr>
        </a:p>
      </xdr:txBody>
    </xdr:sp>
    <xdr:clientData/>
  </xdr:twoCellAnchor>
  <xdr:oneCellAnchor>
    <xdr:from>
      <xdr:col>61</xdr:col>
      <xdr:colOff>6350</xdr:colOff>
      <xdr:row>54</xdr:row>
      <xdr:rowOff>139700</xdr:rowOff>
    </xdr:from>
    <xdr:ext cx="349250"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273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1365"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1365"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1365"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1365"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1365" cy="2533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1365"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1365"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99060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275"/>
          <a:ext cx="0" cy="1638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71120</xdr:rowOff>
    </xdr:from>
    <xdr:ext cx="761365" cy="2584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99060</xdr:rowOff>
    </xdr:from>
    <xdr:to>
      <xdr:col>81</xdr:col>
      <xdr:colOff>133350</xdr:colOff>
      <xdr:row>67</xdr:row>
      <xdr:rowOff>99060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89535</xdr:rowOff>
    </xdr:from>
    <xdr:ext cx="761365" cy="25273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7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3175</xdr:rowOff>
    </xdr:from>
    <xdr:to>
      <xdr:col>81</xdr:col>
      <xdr:colOff>133350</xdr:colOff>
      <xdr:row>58</xdr:row>
      <xdr:rowOff>3175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1270</xdr:rowOff>
    </xdr:from>
    <xdr:to>
      <xdr:col>81</xdr:col>
      <xdr:colOff>44450</xdr:colOff>
      <xdr:row>62</xdr:row>
      <xdr:rowOff>8255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311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53340</xdr:rowOff>
    </xdr:from>
    <xdr:ext cx="761365" cy="25273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89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60</xdr:row>
      <xdr:rowOff>36830</xdr:rowOff>
    </xdr:from>
    <xdr:to>
      <xdr:col>81</xdr:col>
      <xdr:colOff>95250</xdr:colOff>
      <xdr:row>60</xdr:row>
      <xdr:rowOff>138430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52595" y="1032383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62</xdr:row>
      <xdr:rowOff>1270</xdr:rowOff>
    </xdr:from>
    <xdr:to>
      <xdr:col>77</xdr:col>
      <xdr:colOff>44450</xdr:colOff>
      <xdr:row>62</xdr:row>
      <xdr:rowOff>8255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76195" y="10631170"/>
          <a:ext cx="90360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60</xdr:row>
      <xdr:rowOff>24765</xdr:rowOff>
    </xdr:from>
    <xdr:to>
      <xdr:col>77</xdr:col>
      <xdr:colOff>95250</xdr:colOff>
      <xdr:row>60</xdr:row>
      <xdr:rowOff>126365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14395" y="1031176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136525</xdr:rowOff>
    </xdr:from>
    <xdr:ext cx="736600"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138430</xdr:rowOff>
    </xdr:from>
    <xdr:to>
      <xdr:col>72</xdr:col>
      <xdr:colOff>188595</xdr:colOff>
      <xdr:row>62</xdr:row>
      <xdr:rowOff>8255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6880"/>
          <a:ext cx="87439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33020</xdr:rowOff>
    </xdr:from>
    <xdr:to>
      <xdr:col>73</xdr:col>
      <xdr:colOff>44450</xdr:colOff>
      <xdr:row>60</xdr:row>
      <xdr:rowOff>134620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144780</xdr:rowOff>
    </xdr:from>
    <xdr:ext cx="761365" cy="25273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88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98425</xdr:rowOff>
    </xdr:from>
    <xdr:to>
      <xdr:col>68</xdr:col>
      <xdr:colOff>152400</xdr:colOff>
      <xdr:row>61</xdr:row>
      <xdr:rowOff>138430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6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27940</xdr:rowOff>
    </xdr:from>
    <xdr:to>
      <xdr:col>68</xdr:col>
      <xdr:colOff>188595</xdr:colOff>
      <xdr:row>60</xdr:row>
      <xdr:rowOff>129540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494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58</xdr:row>
      <xdr:rowOff>139700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18895"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17780</xdr:rowOff>
    </xdr:from>
    <xdr:to>
      <xdr:col>64</xdr:col>
      <xdr:colOff>152400</xdr:colOff>
      <xdr:row>60</xdr:row>
      <xdr:rowOff>119380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129540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66645"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61</xdr:row>
      <xdr:rowOff>128905</xdr:rowOff>
    </xdr:from>
    <xdr:to>
      <xdr:col>81</xdr:col>
      <xdr:colOff>95250</xdr:colOff>
      <xdr:row>62</xdr:row>
      <xdr:rowOff>59055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52595" y="1058735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100965</xdr:rowOff>
    </xdr:from>
    <xdr:ext cx="761365" cy="25336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94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61</xdr:row>
      <xdr:rowOff>121920</xdr:rowOff>
    </xdr:from>
    <xdr:to>
      <xdr:col>77</xdr:col>
      <xdr:colOff>95250</xdr:colOff>
      <xdr:row>62</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14395" y="1058037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36830</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66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43815</xdr:rowOff>
    </xdr:from>
    <xdr:ext cx="761365"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737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87630</xdr:rowOff>
    </xdr:from>
    <xdr:to>
      <xdr:col>68</xdr:col>
      <xdr:colOff>188595</xdr:colOff>
      <xdr:row>62</xdr:row>
      <xdr:rowOff>17780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608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2540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18895"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47625</xdr:rowOff>
    </xdr:from>
    <xdr:to>
      <xdr:col>64</xdr:col>
      <xdr:colOff>152400</xdr:colOff>
      <xdr:row>61</xdr:row>
      <xdr:rowOff>149225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133985</xdr:rowOff>
    </xdr:from>
    <xdr:ext cx="762000" cy="25336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24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45085</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713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64770</xdr:rowOff>
    </xdr:from>
    <xdr:ext cx="1605280" cy="31496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9720"/>
          <a:ext cx="1605280"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44650" cy="36639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685"/>
          <a:ext cx="1644650" cy="366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129540</xdr:rowOff>
    </xdr:from>
    <xdr:to>
      <xdr:col>93</xdr:col>
      <xdr:colOff>6350</xdr:colOff>
      <xdr:row>32</xdr:row>
      <xdr:rowOff>38735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30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148590</xdr:rowOff>
    </xdr:from>
    <xdr:to>
      <xdr:col>93</xdr:col>
      <xdr:colOff>6350</xdr:colOff>
      <xdr:row>33</xdr:row>
      <xdr:rowOff>57785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35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129540</xdr:rowOff>
    </xdr:from>
    <xdr:to>
      <xdr:col>99</xdr:col>
      <xdr:colOff>146050</xdr:colOff>
      <xdr:row>32</xdr:row>
      <xdr:rowOff>38735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148590</xdr:rowOff>
    </xdr:from>
    <xdr:to>
      <xdr:col>99</xdr:col>
      <xdr:colOff>146050</xdr:colOff>
      <xdr:row>33</xdr:row>
      <xdr:rowOff>57785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35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129540</xdr:rowOff>
    </xdr:from>
    <xdr:to>
      <xdr:col>106</xdr:col>
      <xdr:colOff>139700</xdr:colOff>
      <xdr:row>32</xdr:row>
      <xdr:rowOff>38735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148590</xdr:rowOff>
    </xdr:from>
    <xdr:to>
      <xdr:col>106</xdr:col>
      <xdr:colOff>139700</xdr:colOff>
      <xdr:row>33</xdr:row>
      <xdr:rowOff>57785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35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123190</xdr:rowOff>
    </xdr:from>
    <xdr:to>
      <xdr:col>85</xdr:col>
      <xdr:colOff>95250</xdr:colOff>
      <xdr:row>47</xdr:row>
      <xdr:rowOff>135890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8104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123190</xdr:rowOff>
    </xdr:from>
    <xdr:to>
      <xdr:col>115</xdr:col>
      <xdr:colOff>31750</xdr:colOff>
      <xdr:row>47</xdr:row>
      <xdr:rowOff>135890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8104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123190</xdr:rowOff>
    </xdr:from>
    <xdr:to>
      <xdr:col>104</xdr:col>
      <xdr:colOff>114300</xdr:colOff>
      <xdr:row>35</xdr:row>
      <xdr:rowOff>32385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81040"/>
          <a:ext cx="381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97790</xdr:rowOff>
    </xdr:from>
    <xdr:to>
      <xdr:col>114</xdr:col>
      <xdr:colOff>114300</xdr:colOff>
      <xdr:row>47</xdr:row>
      <xdr:rowOff>71120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09895" y="6098540"/>
          <a:ext cx="579310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令和3年度の実質公債費比率は、五省協定に基づく立替施行償還債務の減少や普通交付税額及び臨財債発行可能額の増を主因として、12.9％から11.8％に良化した。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しかしながら、依然として立替施行償還債務を中心とした準公債費や公営企業への繰出金は多額であり、実質公債費比率は、類似団体比較で高い水準が続いていることから、プライマリーバランスの均衡を図りつつ、起債の新規発行を抑制していく。</a:t>
          </a:r>
        </a:p>
      </xdr:txBody>
    </xdr:sp>
    <xdr:clientData/>
  </xdr:twoCellAnchor>
  <xdr:oneCellAnchor>
    <xdr:from>
      <xdr:col>61</xdr:col>
      <xdr:colOff>6350</xdr:colOff>
      <xdr:row>32</xdr:row>
      <xdr:rowOff>103505</xdr:rowOff>
    </xdr:from>
    <xdr:ext cx="297815" cy="22923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9905"/>
          <a:ext cx="2978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135890</xdr:rowOff>
    </xdr:from>
    <xdr:to>
      <xdr:col>85</xdr:col>
      <xdr:colOff>95250</xdr:colOff>
      <xdr:row>47</xdr:row>
      <xdr:rowOff>135890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4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166370</xdr:rowOff>
    </xdr:from>
    <xdr:ext cx="761365" cy="2628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53070"/>
          <a:ext cx="7613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134620</xdr:rowOff>
    </xdr:from>
    <xdr:to>
      <xdr:col>85</xdr:col>
      <xdr:colOff>95250</xdr:colOff>
      <xdr:row>45</xdr:row>
      <xdr:rowOff>134620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98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163830</xdr:rowOff>
    </xdr:from>
    <xdr:ext cx="761365" cy="26352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763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132715</xdr:rowOff>
    </xdr:from>
    <xdr:to>
      <xdr:col>85</xdr:col>
      <xdr:colOff>95250</xdr:colOff>
      <xdr:row>43</xdr:row>
      <xdr:rowOff>132715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50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161925</xdr:rowOff>
    </xdr:from>
    <xdr:ext cx="761365" cy="26352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6282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130175</xdr:rowOff>
    </xdr:from>
    <xdr:to>
      <xdr:col>85</xdr:col>
      <xdr:colOff>95250</xdr:colOff>
      <xdr:row>41</xdr:row>
      <xdr:rowOff>130175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9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160020</xdr:rowOff>
    </xdr:from>
    <xdr:ext cx="761365"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8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128905</xdr:rowOff>
    </xdr:from>
    <xdr:to>
      <xdr:col>85</xdr:col>
      <xdr:colOff>95250</xdr:colOff>
      <xdr:row>39</xdr:row>
      <xdr:rowOff>128905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5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158750</xdr:rowOff>
    </xdr:from>
    <xdr:ext cx="761365"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3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127000</xdr:rowOff>
    </xdr:from>
    <xdr:to>
      <xdr:col>85</xdr:col>
      <xdr:colOff>95250</xdr:colOff>
      <xdr:row>37</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706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157480</xdr:rowOff>
    </xdr:from>
    <xdr:ext cx="761365" cy="26416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968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125095</xdr:rowOff>
    </xdr:from>
    <xdr:to>
      <xdr:col>85</xdr:col>
      <xdr:colOff>95250</xdr:colOff>
      <xdr:row>35</xdr:row>
      <xdr:rowOff>125095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58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123190</xdr:rowOff>
    </xdr:from>
    <xdr:to>
      <xdr:col>85</xdr:col>
      <xdr:colOff>95250</xdr:colOff>
      <xdr:row>33</xdr:row>
      <xdr:rowOff>123190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81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123190</xdr:rowOff>
    </xdr:from>
    <xdr:to>
      <xdr:col>85</xdr:col>
      <xdr:colOff>95250</xdr:colOff>
      <xdr:row>47</xdr:row>
      <xdr:rowOff>135890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8104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125730</xdr:rowOff>
    </xdr:from>
    <xdr:to>
      <xdr:col>81</xdr:col>
      <xdr:colOff>44450</xdr:colOff>
      <xdr:row>44</xdr:row>
      <xdr:rowOff>111760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793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83185</xdr:rowOff>
    </xdr:from>
    <xdr:ext cx="761365" cy="26416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698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111760</xdr:rowOff>
    </xdr:from>
    <xdr:to>
      <xdr:col>81</xdr:col>
      <xdr:colOff>133350</xdr:colOff>
      <xdr:row>44</xdr:row>
      <xdr:rowOff>111760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38735</xdr:rowOff>
    </xdr:from>
    <xdr:ext cx="761365" cy="26479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4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125730</xdr:rowOff>
    </xdr:from>
    <xdr:to>
      <xdr:col>81</xdr:col>
      <xdr:colOff>133350</xdr:colOff>
      <xdr:row>36</xdr:row>
      <xdr:rowOff>125730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81915</xdr:rowOff>
    </xdr:from>
    <xdr:to>
      <xdr:col>81</xdr:col>
      <xdr:colOff>44450</xdr:colOff>
      <xdr:row>42</xdr:row>
      <xdr:rowOff>159385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8281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10160</xdr:rowOff>
    </xdr:from>
    <xdr:ext cx="761365" cy="26352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710"/>
          <a:ext cx="76136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168910</xdr:rowOff>
    </xdr:from>
    <xdr:to>
      <xdr:col>81</xdr:col>
      <xdr:colOff>95250</xdr:colOff>
      <xdr:row>40</xdr:row>
      <xdr:rowOff>97790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52595" y="6855460"/>
          <a:ext cx="1162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42</xdr:row>
      <xdr:rowOff>159385</xdr:rowOff>
    </xdr:from>
    <xdr:to>
      <xdr:col>77</xdr:col>
      <xdr:colOff>44450</xdr:colOff>
      <xdr:row>43</xdr:row>
      <xdr:rowOff>33655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76195" y="7360285"/>
          <a:ext cx="90360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635</xdr:rowOff>
    </xdr:from>
    <xdr:to>
      <xdr:col>77</xdr:col>
      <xdr:colOff>95250</xdr:colOff>
      <xdr:row>40</xdr:row>
      <xdr:rowOff>104140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14395" y="6858635"/>
          <a:ext cx="1162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114300</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9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33655</xdr:rowOff>
    </xdr:from>
    <xdr:to>
      <xdr:col>72</xdr:col>
      <xdr:colOff>188595</xdr:colOff>
      <xdr:row>43</xdr:row>
      <xdr:rowOff>69215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06005"/>
          <a:ext cx="87439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13970</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19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128270</xdr:rowOff>
    </xdr:from>
    <xdr:ext cx="761365" cy="26352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337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19685</xdr:rowOff>
    </xdr:from>
    <xdr:to>
      <xdr:col>68</xdr:col>
      <xdr:colOff>152400</xdr:colOff>
      <xdr:row>43</xdr:row>
      <xdr:rowOff>69215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9203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188595</xdr:colOff>
      <xdr:row>40</xdr:row>
      <xdr:rowOff>132715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8699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38</xdr:row>
      <xdr:rowOff>142240</xdr:rowOff>
    </xdr:from>
    <xdr:ext cx="762000" cy="26479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18895" y="66573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132715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142240</xdr:rowOff>
    </xdr:from>
    <xdr:ext cx="762000" cy="26479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73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133985</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133985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133985</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66645"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133985</xdr:rowOff>
    </xdr:from>
    <xdr:ext cx="761365"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9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133985</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9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42</xdr:row>
      <xdr:rowOff>30480</xdr:rowOff>
    </xdr:from>
    <xdr:to>
      <xdr:col>81</xdr:col>
      <xdr:colOff>95250</xdr:colOff>
      <xdr:row>42</xdr:row>
      <xdr:rowOff>134620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52595" y="7231380"/>
          <a:ext cx="1162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1905</xdr:rowOff>
    </xdr:from>
    <xdr:ext cx="761365" cy="26416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0280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42</xdr:row>
      <xdr:rowOff>107315</xdr:rowOff>
    </xdr:from>
    <xdr:to>
      <xdr:col>77</xdr:col>
      <xdr:colOff>95250</xdr:colOff>
      <xdr:row>43</xdr:row>
      <xdr:rowOff>36195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14395" y="7308215"/>
          <a:ext cx="1162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20320</xdr:rowOff>
    </xdr:from>
    <xdr:ext cx="7366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2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157480</xdr:rowOff>
    </xdr:from>
    <xdr:to>
      <xdr:col>73</xdr:col>
      <xdr:colOff>44450</xdr:colOff>
      <xdr:row>43</xdr:row>
      <xdr:rowOff>85090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58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69850</xdr:rowOff>
    </xdr:from>
    <xdr:ext cx="761365" cy="26352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422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17780</xdr:rowOff>
    </xdr:from>
    <xdr:to>
      <xdr:col>68</xdr:col>
      <xdr:colOff>188595</xdr:colOff>
      <xdr:row>43</xdr:row>
      <xdr:rowOff>121920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90130"/>
          <a:ext cx="8699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43</xdr:row>
      <xdr:rowOff>105410</xdr:rowOff>
    </xdr:from>
    <xdr:ext cx="762000" cy="26352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18895" y="747776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143510</xdr:rowOff>
    </xdr:from>
    <xdr:to>
      <xdr:col>64</xdr:col>
      <xdr:colOff>152400</xdr:colOff>
      <xdr:row>43</xdr:row>
      <xdr:rowOff>71755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44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55880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2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156210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1623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275"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6703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465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90805</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24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110490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354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90805</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240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110490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3540"/>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90805</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240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110490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3540"/>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83820</xdr:rowOff>
    </xdr:from>
    <xdr:to>
      <xdr:col>85</xdr:col>
      <xdr:colOff>95250</xdr:colOff>
      <xdr:row>25</xdr:row>
      <xdr:rowOff>97790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9770"/>
          <a:ext cx="5080000" cy="24142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83820</xdr:rowOff>
    </xdr:from>
    <xdr:to>
      <xdr:col>115</xdr:col>
      <xdr:colOff>31750</xdr:colOff>
      <xdr:row>25</xdr:row>
      <xdr:rowOff>97790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9770"/>
          <a:ext cx="6032500" cy="2414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83820</xdr:rowOff>
    </xdr:from>
    <xdr:to>
      <xdr:col>104</xdr:col>
      <xdr:colOff>114300</xdr:colOff>
      <xdr:row>12</xdr:row>
      <xdr:rowOff>168910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9770"/>
          <a:ext cx="381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57785</xdr:rowOff>
    </xdr:from>
    <xdr:to>
      <xdr:col>114</xdr:col>
      <xdr:colOff>114300</xdr:colOff>
      <xdr:row>25</xdr:row>
      <xdr:rowOff>32385</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09895" y="2286635"/>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と比較し、将来負担比率は極めて高い値となっている。</a:t>
          </a:r>
        </a:p>
        <a:p>
          <a:r>
            <a:rPr kumimoji="1" lang="ja-JP" altLang="en-US" sz="1300">
              <a:solidFill>
                <a:sysClr val="windowText" lastClr="000000"/>
              </a:solidFill>
              <a:latin typeface="ＭＳ Ｐゴシック"/>
              <a:ea typeface="ＭＳ Ｐゴシック"/>
            </a:rPr>
            <a:t>　しかしながら、上記の取り組みにより将来負担比率は減少傾向あり、今後も後世への負担軽減に向けて、財政の健全化に努める。</a:t>
          </a:r>
        </a:p>
      </xdr:txBody>
    </xdr:sp>
    <xdr:clientData/>
  </xdr:twoCellAnchor>
  <xdr:oneCellAnchor>
    <xdr:from>
      <xdr:col>61</xdr:col>
      <xdr:colOff>6350</xdr:colOff>
      <xdr:row>10</xdr:row>
      <xdr:rowOff>64770</xdr:rowOff>
    </xdr:from>
    <xdr:ext cx="297815" cy="22415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9270"/>
          <a:ext cx="2978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97790</xdr:rowOff>
    </xdr:from>
    <xdr:to>
      <xdr:col>85</xdr:col>
      <xdr:colOff>95250</xdr:colOff>
      <xdr:row>25</xdr:row>
      <xdr:rowOff>97790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4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127000</xdr:rowOff>
    </xdr:from>
    <xdr:ext cx="761365" cy="26352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418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36830</xdr:rowOff>
    </xdr:from>
    <xdr:to>
      <xdr:col>85</xdr:col>
      <xdr:colOff>95250</xdr:colOff>
      <xdr:row>23</xdr:row>
      <xdr:rowOff>36830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8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66675</xdr:rowOff>
    </xdr:from>
    <xdr:ext cx="761365"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8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151130</xdr:rowOff>
    </xdr:from>
    <xdr:to>
      <xdr:col>85</xdr:col>
      <xdr:colOff>95250</xdr:colOff>
      <xdr:row>20</xdr:row>
      <xdr:rowOff>151130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801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1365"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90805</xdr:rowOff>
    </xdr:from>
    <xdr:to>
      <xdr:col>85</xdr:col>
      <xdr:colOff>95250</xdr:colOff>
      <xdr:row>18</xdr:row>
      <xdr:rowOff>90805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69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121285</xdr:rowOff>
    </xdr:from>
    <xdr:ext cx="761365" cy="26416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593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30480</xdr:rowOff>
    </xdr:from>
    <xdr:to>
      <xdr:col>85</xdr:col>
      <xdr:colOff>95250</xdr:colOff>
      <xdr:row>16</xdr:row>
      <xdr:rowOff>30480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6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60325</xdr:rowOff>
    </xdr:from>
    <xdr:ext cx="761365" cy="2641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207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144780</xdr:rowOff>
    </xdr:from>
    <xdr:to>
      <xdr:col>85</xdr:col>
      <xdr:colOff>95250</xdr:colOff>
      <xdr:row>13</xdr:row>
      <xdr:rowOff>144780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36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171450</xdr:rowOff>
    </xdr:from>
    <xdr:ext cx="761365" cy="26352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85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83820</xdr:rowOff>
    </xdr:from>
    <xdr:to>
      <xdr:col>85</xdr:col>
      <xdr:colOff>95250</xdr:colOff>
      <xdr:row>11</xdr:row>
      <xdr:rowOff>83820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97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83820</xdr:rowOff>
    </xdr:from>
    <xdr:to>
      <xdr:col>85</xdr:col>
      <xdr:colOff>95250</xdr:colOff>
      <xdr:row>25</xdr:row>
      <xdr:rowOff>97790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9770"/>
          <a:ext cx="5080000" cy="2414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144780</xdr:rowOff>
    </xdr:from>
    <xdr:to>
      <xdr:col>81</xdr:col>
      <xdr:colOff>44450</xdr:colOff>
      <xdr:row>22</xdr:row>
      <xdr:rowOff>7620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3630"/>
          <a:ext cx="0" cy="1405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154940</xdr:rowOff>
    </xdr:from>
    <xdr:ext cx="761365" cy="26416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539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7620</xdr:rowOff>
    </xdr:from>
    <xdr:to>
      <xdr:col>81</xdr:col>
      <xdr:colOff>133350</xdr:colOff>
      <xdr:row>22</xdr:row>
      <xdr:rowOff>7620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57150</xdr:rowOff>
    </xdr:from>
    <xdr:ext cx="761365" cy="26352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55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144780</xdr:rowOff>
    </xdr:from>
    <xdr:to>
      <xdr:col>81</xdr:col>
      <xdr:colOff>133350</xdr:colOff>
      <xdr:row>13</xdr:row>
      <xdr:rowOff>144780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23495</xdr:rowOff>
    </xdr:from>
    <xdr:to>
      <xdr:col>81</xdr:col>
      <xdr:colOff>44450</xdr:colOff>
      <xdr:row>20</xdr:row>
      <xdr:rowOff>41275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09595"/>
          <a:ext cx="8382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171450</xdr:rowOff>
    </xdr:from>
    <xdr:ext cx="761365" cy="26352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850"/>
          <a:ext cx="76136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156210</xdr:rowOff>
    </xdr:from>
    <xdr:to>
      <xdr:col>81</xdr:col>
      <xdr:colOff>95250</xdr:colOff>
      <xdr:row>14</xdr:row>
      <xdr:rowOff>83820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52595" y="238506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20</xdr:row>
      <xdr:rowOff>41275</xdr:rowOff>
    </xdr:from>
    <xdr:to>
      <xdr:col>77</xdr:col>
      <xdr:colOff>44450</xdr:colOff>
      <xdr:row>21</xdr:row>
      <xdr:rowOff>100330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76195" y="3470275"/>
          <a:ext cx="90360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130175</xdr:rowOff>
    </xdr:from>
    <xdr:to>
      <xdr:col>77</xdr:col>
      <xdr:colOff>95250</xdr:colOff>
      <xdr:row>15</xdr:row>
      <xdr:rowOff>58420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14395" y="2530475"/>
          <a:ext cx="1162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69215</xdr:rowOff>
    </xdr:from>
    <xdr:ext cx="736600" cy="26289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8065"/>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100330</xdr:rowOff>
    </xdr:from>
    <xdr:to>
      <xdr:col>72</xdr:col>
      <xdr:colOff>188595</xdr:colOff>
      <xdr:row>22</xdr:row>
      <xdr:rowOff>151765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00780"/>
          <a:ext cx="874395"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20320</xdr:rowOff>
    </xdr:from>
    <xdr:to>
      <xdr:col>73</xdr:col>
      <xdr:colOff>44450</xdr:colOff>
      <xdr:row>15</xdr:row>
      <xdr:rowOff>124460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134620</xdr:rowOff>
    </xdr:from>
    <xdr:ext cx="761365" cy="2584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3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151765</xdr:rowOff>
    </xdr:from>
    <xdr:to>
      <xdr:col>68</xdr:col>
      <xdr:colOff>152400</xdr:colOff>
      <xdr:row>23</xdr:row>
      <xdr:rowOff>47625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92366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167640</xdr:rowOff>
    </xdr:from>
    <xdr:to>
      <xdr:col>68</xdr:col>
      <xdr:colOff>188595</xdr:colOff>
      <xdr:row>15</xdr:row>
      <xdr:rowOff>95885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79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106045</xdr:rowOff>
    </xdr:from>
    <xdr:ext cx="762000" cy="26352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18895" y="23348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19050</xdr:rowOff>
    </xdr:from>
    <xdr:to>
      <xdr:col>64</xdr:col>
      <xdr:colOff>152400</xdr:colOff>
      <xdr:row>15</xdr:row>
      <xdr:rowOff>123190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8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133985</xdr:rowOff>
    </xdr:from>
    <xdr:ext cx="762000" cy="26416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28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94615</xdr:rowOff>
    </xdr:from>
    <xdr:ext cx="762000" cy="26352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94615</xdr:rowOff>
    </xdr:from>
    <xdr:ext cx="762000" cy="26352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94615</xdr:rowOff>
    </xdr:from>
    <xdr:ext cx="762000" cy="26352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66645"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94615</xdr:rowOff>
    </xdr:from>
    <xdr:ext cx="761365" cy="26352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8086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94615</xdr:rowOff>
    </xdr:from>
    <xdr:ext cx="762000" cy="26352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17</xdr:row>
      <xdr:rowOff>146685</xdr:rowOff>
    </xdr:from>
    <xdr:to>
      <xdr:col>81</xdr:col>
      <xdr:colOff>95250</xdr:colOff>
      <xdr:row>18</xdr:row>
      <xdr:rowOff>76200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52595" y="3061335"/>
          <a:ext cx="1162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118110</xdr:rowOff>
    </xdr:from>
    <xdr:ext cx="761365" cy="26416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3276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19</xdr:row>
      <xdr:rowOff>164465</xdr:rowOff>
    </xdr:from>
    <xdr:to>
      <xdr:col>77</xdr:col>
      <xdr:colOff>95250</xdr:colOff>
      <xdr:row>20</xdr:row>
      <xdr:rowOff>93345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14395" y="3422015"/>
          <a:ext cx="1162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77470</xdr:rowOff>
    </xdr:from>
    <xdr:ext cx="7366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06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48260</xdr:rowOff>
    </xdr:from>
    <xdr:to>
      <xdr:col>73</xdr:col>
      <xdr:colOff>44450</xdr:colOff>
      <xdr:row>21</xdr:row>
      <xdr:rowOff>152400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487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136525</xdr:rowOff>
    </xdr:from>
    <xdr:ext cx="761365"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6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99695</xdr:rowOff>
    </xdr:from>
    <xdr:to>
      <xdr:col>68</xdr:col>
      <xdr:colOff>188595</xdr:colOff>
      <xdr:row>23</xdr:row>
      <xdr:rowOff>27940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7159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23</xdr:row>
      <xdr:rowOff>12700</xdr:rowOff>
    </xdr:from>
    <xdr:ext cx="762000" cy="26352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18895" y="39560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170815</xdr:rowOff>
    </xdr:from>
    <xdr:to>
      <xdr:col>64</xdr:col>
      <xdr:colOff>152400</xdr:colOff>
      <xdr:row>23</xdr:row>
      <xdr:rowOff>99695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9427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83820</xdr:rowOff>
    </xdr:from>
    <xdr:ext cx="762000" cy="26416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40271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182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68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80355" y="4762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80355" y="4953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昨年と比較して2.5ポイント下がったものの、住民ニーズへの体制強化等により、依然として人件費が高い水準で推移した。</a:t>
          </a:r>
          <a:r>
            <a:rPr kumimoji="1" lang="ja-JP" altLang="ja-JP" sz="1300">
              <a:solidFill>
                <a:schemeClr val="dk1"/>
              </a:solidFill>
              <a:effectLst/>
              <a:latin typeface="ＭＳ Ｐゴシック"/>
              <a:ea typeface="ＭＳ Ｐゴシック"/>
              <a:cs typeface="+mn-cs"/>
            </a:rPr>
            <a:t>地方創生の推進、行政サービス水準の維持</a:t>
          </a:r>
          <a:r>
            <a:rPr kumimoji="1" lang="ja-JP" altLang="en-US" sz="1300">
              <a:solidFill>
                <a:schemeClr val="dk1"/>
              </a:solidFill>
              <a:effectLst/>
              <a:latin typeface="ＭＳ Ｐゴシック"/>
              <a:ea typeface="ＭＳ Ｐゴシック"/>
              <a:cs typeface="+mn-cs"/>
            </a:rPr>
            <a:t>や住民ニーズの多様化への対応のため必要な人材確保をする必要があることに加えて、職員の定年延長も見据えると今後も人件費は増加傾向に推移していくことが予想される。こうしたことを踏まえた上で、</a:t>
          </a:r>
          <a:r>
            <a:rPr kumimoji="1" lang="ja-JP" altLang="ja-JP" sz="1300">
              <a:solidFill>
                <a:schemeClr val="dk1"/>
              </a:solidFill>
              <a:effectLst/>
              <a:latin typeface="ＭＳ Ｐゴシック"/>
              <a:ea typeface="ＭＳ Ｐゴシック"/>
              <a:cs typeface="+mn-cs"/>
            </a:rPr>
            <a:t>引き続き業務の見直し</a:t>
          </a:r>
          <a:r>
            <a:rPr kumimoji="1" lang="ja-JP" altLang="en-US" sz="1300">
              <a:solidFill>
                <a:schemeClr val="dk1"/>
              </a:solidFill>
              <a:effectLst/>
              <a:latin typeface="ＭＳ Ｐゴシック"/>
              <a:ea typeface="ＭＳ Ｐゴシック"/>
              <a:cs typeface="+mn-cs"/>
            </a:rPr>
            <a:t>等を含め、業務の適正な人材の配置を再考し人件費</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抑制</a:t>
          </a:r>
          <a:r>
            <a:rPr kumimoji="1" lang="ja-JP" altLang="ja-JP" sz="1300">
              <a:solidFill>
                <a:schemeClr val="dk1"/>
              </a:solidFill>
              <a:effectLst/>
              <a:latin typeface="ＭＳ Ｐゴシック"/>
              <a:ea typeface="ＭＳ Ｐゴシック"/>
              <a:cs typeface="+mn-cs"/>
            </a:rPr>
            <a:t>に取り組む。</a:t>
          </a:r>
          <a:endParaRPr kumimoji="1" lang="ja-JP" altLang="en-US" sz="1300">
            <a:solidFill>
              <a:srgbClr val="FF0000"/>
            </a:solidFill>
            <a:latin typeface="ＭＳ Ｐゴシック"/>
            <a:ea typeface="ＭＳ Ｐゴシック"/>
          </a:endParaRP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1650" cy="2527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1650" cy="25273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1650" cy="2527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122555</xdr:rowOff>
    </xdr:from>
    <xdr:to>
      <xdr:col>24</xdr:col>
      <xdr:colOff>25400</xdr:colOff>
      <xdr:row>40</xdr:row>
      <xdr:rowOff>90170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8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62230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90170</xdr:rowOff>
    </xdr:from>
    <xdr:to>
      <xdr:col>24</xdr:col>
      <xdr:colOff>114300</xdr:colOff>
      <xdr:row>40</xdr:row>
      <xdr:rowOff>90170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37465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122555</xdr:rowOff>
    </xdr:from>
    <xdr:to>
      <xdr:col>24</xdr:col>
      <xdr:colOff>114300</xdr:colOff>
      <xdr:row>34</xdr:row>
      <xdr:rowOff>122555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132080</xdr:rowOff>
    </xdr:from>
    <xdr:to>
      <xdr:col>24</xdr:col>
      <xdr:colOff>25400</xdr:colOff>
      <xdr:row>39</xdr:row>
      <xdr:rowOff>74930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0180" y="6647180"/>
          <a:ext cx="8458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156845</xdr:rowOff>
    </xdr:from>
    <xdr:to>
      <xdr:col>19</xdr:col>
      <xdr:colOff>179705</xdr:colOff>
      <xdr:row>39</xdr:row>
      <xdr:rowOff>74930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0495"/>
          <a:ext cx="88138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158750</xdr:rowOff>
    </xdr:from>
    <xdr:to>
      <xdr:col>20</xdr:col>
      <xdr:colOff>38100</xdr:colOff>
      <xdr:row>37</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99060</xdr:rowOff>
    </xdr:from>
    <xdr:ext cx="730250" cy="25273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81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156845</xdr:rowOff>
    </xdr:from>
    <xdr:to>
      <xdr:col>15</xdr:col>
      <xdr:colOff>98425</xdr:colOff>
      <xdr:row>37</xdr:row>
      <xdr:rowOff>170180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0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85090</xdr:rowOff>
    </xdr:from>
    <xdr:to>
      <xdr:col>15</xdr:col>
      <xdr:colOff>149225</xdr:colOff>
      <xdr:row>37</xdr:row>
      <xdr:rowOff>15240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25400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170180</xdr:rowOff>
    </xdr:from>
    <xdr:to>
      <xdr:col>11</xdr:col>
      <xdr:colOff>9525</xdr:colOff>
      <xdr:row>38</xdr:row>
      <xdr:rowOff>3810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3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90170</xdr:rowOff>
    </xdr:from>
    <xdr:to>
      <xdr:col>11</xdr:col>
      <xdr:colOff>60325</xdr:colOff>
      <xdr:row>37</xdr:row>
      <xdr:rowOff>20320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30480</xdr:rowOff>
    </xdr:from>
    <xdr:ext cx="756285" cy="25273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123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25400</xdr:rowOff>
    </xdr:from>
    <xdr:ext cx="75565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1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7993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80645</xdr:rowOff>
    </xdr:from>
    <xdr:to>
      <xdr:col>24</xdr:col>
      <xdr:colOff>76200</xdr:colOff>
      <xdr:row>39</xdr:row>
      <xdr:rowOff>10795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52705</xdr:rowOff>
    </xdr:from>
    <xdr:ext cx="762000" cy="25273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23495</xdr:rowOff>
    </xdr:from>
    <xdr:to>
      <xdr:col>20</xdr:col>
      <xdr:colOff>38100</xdr:colOff>
      <xdr:row>39</xdr:row>
      <xdr:rowOff>125095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109855</xdr:rowOff>
    </xdr:from>
    <xdr:ext cx="730250" cy="25273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9640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106045</xdr:rowOff>
    </xdr:from>
    <xdr:to>
      <xdr:col>15</xdr:col>
      <xdr:colOff>149225</xdr:colOff>
      <xdr:row>38</xdr:row>
      <xdr:rowOff>36195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20955</xdr:rowOff>
    </xdr:from>
    <xdr:ext cx="762000" cy="2527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6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119380</xdr:rowOff>
    </xdr:from>
    <xdr:to>
      <xdr:col>11</xdr:col>
      <xdr:colOff>60325</xdr:colOff>
      <xdr:row>38</xdr:row>
      <xdr:rowOff>49530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34290</xdr:rowOff>
    </xdr:from>
    <xdr:ext cx="75628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3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124460</xdr:rowOff>
    </xdr:from>
    <xdr:to>
      <xdr:col>6</xdr:col>
      <xdr:colOff>171450</xdr:colOff>
      <xdr:row>38</xdr:row>
      <xdr:rowOff>54610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39370</xdr:rowOff>
    </xdr:from>
    <xdr:ext cx="75565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44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2230" y="1333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2230" y="1524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81855" y="1841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物件費については、ふるさと納税推進業務委託費等の増加により、各種委託費の労務単価が上がったことにより、経常経費充当一般財源は増加している。</a:t>
          </a:r>
        </a:p>
        <a:p>
          <a:r>
            <a:rPr lang="ja-JP" altLang="en-US" sz="1300">
              <a:solidFill>
                <a:sysClr val="windowText" lastClr="000000"/>
              </a:solidFill>
              <a:latin typeface="ＭＳ Ｐゴシック"/>
              <a:ea typeface="ＭＳ Ｐゴシック"/>
            </a:rPr>
            <a:t>　行財政改革の事務事業の効率化・適正化により経常経費の削減を進める。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9</xdr:row>
      <xdr:rowOff>107950</xdr:rowOff>
    </xdr:from>
    <xdr:ext cx="29210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1650" cy="25273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1650" cy="25273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1650" cy="25273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60960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3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33020</xdr:rowOff>
    </xdr:from>
    <xdr:ext cx="761365"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81755" y="363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60960</xdr:rowOff>
    </xdr:from>
    <xdr:to>
      <xdr:col>82</xdr:col>
      <xdr:colOff>179705</xdr:colOff>
      <xdr:row>21</xdr:row>
      <xdr:rowOff>60960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55880</xdr:rowOff>
    </xdr:from>
    <xdr:ext cx="761365"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81755" y="194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179705</xdr:colOff>
      <xdr:row>12</xdr:row>
      <xdr:rowOff>140970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3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113030</xdr:rowOff>
    </xdr:from>
    <xdr:to>
      <xdr:col>82</xdr:col>
      <xdr:colOff>107950</xdr:colOff>
      <xdr:row>17</xdr:row>
      <xdr:rowOff>60960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5623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33020</xdr:rowOff>
    </xdr:from>
    <xdr:ext cx="761365" cy="25908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81755" y="26047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16510</xdr:rowOff>
    </xdr:from>
    <xdr:to>
      <xdr:col>82</xdr:col>
      <xdr:colOff>158750</xdr:colOff>
      <xdr:row>16</xdr:row>
      <xdr:rowOff>118110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60960</xdr:rowOff>
    </xdr:from>
    <xdr:to>
      <xdr:col>78</xdr:col>
      <xdr:colOff>69850</xdr:colOff>
      <xdr:row>18</xdr:row>
      <xdr:rowOff>109220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1530" y="2975610"/>
          <a:ext cx="89027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80645</xdr:rowOff>
    </xdr:from>
    <xdr:to>
      <xdr:col>78</xdr:col>
      <xdr:colOff>120650</xdr:colOff>
      <xdr:row>17</xdr:row>
      <xdr:rowOff>10795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20955</xdr:rowOff>
    </xdr:from>
    <xdr:ext cx="735965" cy="25273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705"/>
          <a:ext cx="7359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63500</xdr:rowOff>
    </xdr:from>
    <xdr:to>
      <xdr:col>73</xdr:col>
      <xdr:colOff>179705</xdr:colOff>
      <xdr:row>18</xdr:row>
      <xdr:rowOff>109220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49600"/>
          <a:ext cx="88773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37465</xdr:rowOff>
    </xdr:from>
    <xdr:to>
      <xdr:col>74</xdr:col>
      <xdr:colOff>31750</xdr:colOff>
      <xdr:row>17</xdr:row>
      <xdr:rowOff>139065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149225</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161290</xdr:rowOff>
    </xdr:from>
    <xdr:to>
      <xdr:col>69</xdr:col>
      <xdr:colOff>92075</xdr:colOff>
      <xdr:row>18</xdr:row>
      <xdr:rowOff>63500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759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163195</xdr:rowOff>
    </xdr:from>
    <xdr:to>
      <xdr:col>69</xdr:col>
      <xdr:colOff>142875</xdr:colOff>
      <xdr:row>17</xdr:row>
      <xdr:rowOff>93345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103505</xdr:rowOff>
    </xdr:from>
    <xdr:ext cx="756285"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2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85090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5628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128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34290</xdr:rowOff>
    </xdr:from>
    <xdr:ext cx="761365"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81755" y="2777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10160</xdr:rowOff>
    </xdr:from>
    <xdr:to>
      <xdr:col>78</xdr:col>
      <xdr:colOff>120650</xdr:colOff>
      <xdr:row>17</xdr:row>
      <xdr:rowOff>111760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96520</xdr:rowOff>
    </xdr:from>
    <xdr:ext cx="7359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11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57785</xdr:rowOff>
    </xdr:from>
    <xdr:to>
      <xdr:col>74</xdr:col>
      <xdr:colOff>31750</xdr:colOff>
      <xdr:row>18</xdr:row>
      <xdr:rowOff>159385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144145</xdr:rowOff>
    </xdr:from>
    <xdr:ext cx="762000" cy="25273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30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12065</xdr:rowOff>
    </xdr:from>
    <xdr:to>
      <xdr:col>69</xdr:col>
      <xdr:colOff>142875</xdr:colOff>
      <xdr:row>18</xdr:row>
      <xdr:rowOff>113665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98425</xdr:rowOff>
    </xdr:from>
    <xdr:ext cx="756285" cy="25273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8452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25400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80355" y="8191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80355" y="8382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令和３年度の扶助費は、子ども数の減少による児童手当給付費や幼児教育・保育無償化事業に係る給付費が減少する一方で、障害福祉サービスの利用者が上昇基調にあるため、自立支援給付費が大きく増加したことが、増加要因となっている。</a:t>
          </a:r>
        </a:p>
        <a:p>
          <a:r>
            <a:rPr kumimoji="1" lang="ja-JP" altLang="en-US" sz="1300">
              <a:solidFill>
                <a:sysClr val="windowText" lastClr="000000"/>
              </a:solidFill>
              <a:latin typeface="ＭＳ Ｐゴシック"/>
              <a:ea typeface="ＭＳ Ｐゴシック"/>
            </a:rPr>
            <a:t>　扶助費は、経費削減が難しい費目だが、健康づくりにかかる施策の推進等により各種給付費の低減を図る。</a:t>
          </a:r>
        </a:p>
      </xdr:txBody>
    </xdr:sp>
    <xdr:clientData/>
  </xdr:twoCellAnchor>
  <xdr:oneCellAnchor>
    <xdr:from>
      <xdr:col>3</xdr:col>
      <xdr:colOff>123825</xdr:colOff>
      <xdr:row>49</xdr:row>
      <xdr:rowOff>107950</xdr:rowOff>
    </xdr:from>
    <xdr:ext cx="292735"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95250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0180" y="9867900"/>
          <a:ext cx="8458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179705</xdr:colOff>
      <xdr:row>59</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7900"/>
          <a:ext cx="88138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143510</xdr:rowOff>
    </xdr:from>
    <xdr:ext cx="730250" cy="25273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57150</xdr:rowOff>
    </xdr:from>
    <xdr:to>
      <xdr:col>15</xdr:col>
      <xdr:colOff>98425</xdr:colOff>
      <xdr:row>59</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72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133350</xdr:rowOff>
    </xdr:from>
    <xdr:to>
      <xdr:col>11</xdr:col>
      <xdr:colOff>9525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48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56285" cy="25273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55650" cy="25273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7993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156210</xdr:rowOff>
    </xdr:from>
    <xdr:ext cx="730250" cy="25273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859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92710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0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168910</xdr:rowOff>
    </xdr:from>
    <xdr:ext cx="756285" cy="25273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844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22860</xdr:rowOff>
    </xdr:from>
    <xdr:ext cx="75565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0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2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2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81855" y="8699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人件費や</a:t>
          </a:r>
          <a:r>
            <a:rPr lang="ja-JP" altLang="en-US" sz="1200">
              <a:solidFill>
                <a:sysClr val="windowText" lastClr="000000"/>
              </a:solidFill>
              <a:latin typeface="ＭＳ Ｐゴシック"/>
              <a:ea typeface="ＭＳ Ｐゴシック"/>
            </a:rPr>
            <a:t>公債費の比率が高く、それ以外の部分での事業執行が難しい状況にあるものの、類似団体平均と比較すると良好な数値となっている。なお、</a:t>
          </a:r>
          <a:r>
            <a:rPr kumimoji="1" lang="ja-JP" altLang="en-US" sz="1200">
              <a:solidFill>
                <a:sysClr val="windowText" lastClr="000000"/>
              </a:solidFill>
              <a:latin typeface="ＭＳ Ｐゴシック"/>
              <a:ea typeface="ＭＳ Ｐゴシック"/>
            </a:rPr>
            <a:t>令和元年度以降は、公共下水道事業の法適用化に伴い、当該事業の繰出金の性質が繰出金から補助費等に性質変更となったことにより、その他の占める割合が減少している。</a:t>
          </a:r>
        </a:p>
        <a:p>
          <a:r>
            <a:rPr lang="ja-JP" altLang="en-US" sz="1200">
              <a:solidFill>
                <a:srgbClr val="FF0000"/>
              </a:solidFill>
              <a:latin typeface="ＭＳ Ｐゴシック"/>
              <a:ea typeface="ＭＳ Ｐゴシック"/>
            </a:rPr>
            <a:t>　</a:t>
          </a:r>
          <a:r>
            <a:rPr lang="ja-JP" altLang="en-US" sz="1200">
              <a:solidFill>
                <a:sysClr val="windowText" lastClr="000000"/>
              </a:solidFill>
              <a:latin typeface="ＭＳ Ｐゴシック"/>
              <a:ea typeface="ＭＳ Ｐゴシック"/>
            </a:rPr>
            <a:t>現在は、各特別会計の繰出金が大きな割合を占めることから、各特別会計の財政健全化を図っていく。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9210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xdr:rowOff>
    </xdr:from>
    <xdr:to>
      <xdr:col>82</xdr:col>
      <xdr:colOff>107950</xdr:colOff>
      <xdr:row>62</xdr:row>
      <xdr:rowOff>29210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62</xdr:row>
      <xdr:rowOff>1270</xdr:rowOff>
    </xdr:from>
    <xdr:ext cx="761365"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81755" y="10631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29210</xdr:rowOff>
    </xdr:from>
    <xdr:to>
      <xdr:col>82</xdr:col>
      <xdr:colOff>179705</xdr:colOff>
      <xdr:row>62</xdr:row>
      <xdr:rowOff>29210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9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90805</xdr:rowOff>
    </xdr:from>
    <xdr:ext cx="761365" cy="2584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81755" y="8834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4445</xdr:rowOff>
    </xdr:from>
    <xdr:to>
      <xdr:col>82</xdr:col>
      <xdr:colOff>179705</xdr:colOff>
      <xdr:row>53</xdr:row>
      <xdr:rowOff>4445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94615</xdr:rowOff>
    </xdr:from>
    <xdr:to>
      <xdr:col>82</xdr:col>
      <xdr:colOff>107950</xdr:colOff>
      <xdr:row>54</xdr:row>
      <xdr:rowOff>170815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35291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31750</xdr:rowOff>
    </xdr:from>
    <xdr:ext cx="761365" cy="25273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81755" y="963295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54</xdr:row>
      <xdr:rowOff>170815</xdr:rowOff>
    </xdr:from>
    <xdr:to>
      <xdr:col>78</xdr:col>
      <xdr:colOff>69850</xdr:colOff>
      <xdr:row>55</xdr:row>
      <xdr:rowOff>20955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1530" y="9429115"/>
          <a:ext cx="89027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xdr:rowOff>
    </xdr:from>
    <xdr:to>
      <xdr:col>78</xdr:col>
      <xdr:colOff>120650</xdr:colOff>
      <xdr:row>57</xdr:row>
      <xdr:rowOff>109855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94615</xdr:rowOff>
    </xdr:from>
    <xdr:ext cx="735965"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2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20955</xdr:rowOff>
    </xdr:from>
    <xdr:to>
      <xdr:col>73</xdr:col>
      <xdr:colOff>179705</xdr:colOff>
      <xdr:row>58</xdr:row>
      <xdr:rowOff>148590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50705"/>
          <a:ext cx="88773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63500</xdr:rowOff>
    </xdr:from>
    <xdr:to>
      <xdr:col>74</xdr:col>
      <xdr:colOff>31750</xdr:colOff>
      <xdr:row>57</xdr:row>
      <xdr:rowOff>164465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149225</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148590</xdr:rowOff>
    </xdr:from>
    <xdr:to>
      <xdr:col>69</xdr:col>
      <xdr:colOff>92075</xdr:colOff>
      <xdr:row>59</xdr:row>
      <xdr:rowOff>129540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9269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127635</xdr:rowOff>
    </xdr:from>
    <xdr:to>
      <xdr:col>69</xdr:col>
      <xdr:colOff>142875</xdr:colOff>
      <xdr:row>58</xdr:row>
      <xdr:rowOff>57785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67945</xdr:rowOff>
    </xdr:from>
    <xdr:ext cx="756285" cy="2584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1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160655</xdr:rowOff>
    </xdr:from>
    <xdr:to>
      <xdr:col>65</xdr:col>
      <xdr:colOff>53975</xdr:colOff>
      <xdr:row>58</xdr:row>
      <xdr:rowOff>90805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100965</xdr:rowOff>
    </xdr:from>
    <xdr:ext cx="762000" cy="25273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5628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128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43815</xdr:rowOff>
    </xdr:from>
    <xdr:to>
      <xdr:col>82</xdr:col>
      <xdr:colOff>158750</xdr:colOff>
      <xdr:row>54</xdr:row>
      <xdr:rowOff>145415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53</xdr:row>
      <xdr:rowOff>60325</xdr:rowOff>
    </xdr:from>
    <xdr:ext cx="761365"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81755" y="9147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120650</xdr:rowOff>
    </xdr:from>
    <xdr:to>
      <xdr:col>78</xdr:col>
      <xdr:colOff>120650</xdr:colOff>
      <xdr:row>55</xdr:row>
      <xdr:rowOff>50165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60325</xdr:rowOff>
    </xdr:from>
    <xdr:ext cx="7359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47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141605</xdr:rowOff>
    </xdr:from>
    <xdr:to>
      <xdr:col>74</xdr:col>
      <xdr:colOff>31750</xdr:colOff>
      <xdr:row>55</xdr:row>
      <xdr:rowOff>71755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81915</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97790</xdr:rowOff>
    </xdr:from>
    <xdr:to>
      <xdr:col>69</xdr:col>
      <xdr:colOff>142875</xdr:colOff>
      <xdr:row>59</xdr:row>
      <xdr:rowOff>27940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12700</xdr:rowOff>
    </xdr:from>
    <xdr:ext cx="75628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282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78740</xdr:rowOff>
    </xdr:from>
    <xdr:to>
      <xdr:col>65</xdr:col>
      <xdr:colOff>53975</xdr:colOff>
      <xdr:row>60</xdr:row>
      <xdr:rowOff>8890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165100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80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2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2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81855" y="5270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町村規模では消防や病院を一部事務組合で運営し、負担金として支出する団体が多いところ、本町にあっては、単独消防であり、病院については指定管理者制度を導入していることから、類似団体と比較して低くなっている。</a:t>
          </a:r>
        </a:p>
        <a:p>
          <a:r>
            <a:rPr kumimoji="1" lang="ja-JP" altLang="en-US" sz="1200">
              <a:solidFill>
                <a:sysClr val="windowText" lastClr="000000"/>
              </a:solidFill>
              <a:latin typeface="ＭＳ Ｐゴシック"/>
              <a:ea typeface="ＭＳ Ｐゴシック"/>
            </a:rPr>
            <a:t>　令和3年度については、企業立地促進助成の増加等により、経常経費充当一般財源は増加している。</a:t>
          </a:r>
        </a:p>
        <a:p>
          <a:r>
            <a:rPr kumimoji="1" lang="ja-JP" altLang="en-US" sz="1200">
              <a:solidFill>
                <a:sysClr val="windowText" lastClr="000000"/>
              </a:solidFill>
              <a:latin typeface="ＭＳ Ｐゴシック"/>
              <a:ea typeface="ＭＳ Ｐゴシック"/>
            </a:rPr>
            <a:t>　本町では、下水道事業に対する基準外繰出を行っているため、当該繰出金の解消に向けた取り組みを推進していく。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29</xdr:row>
      <xdr:rowOff>107950</xdr:rowOff>
    </xdr:from>
    <xdr:ext cx="292100"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31115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80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3175</xdr:rowOff>
    </xdr:from>
    <xdr:ext cx="761365"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81755" y="686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31115</xdr:rowOff>
    </xdr:from>
    <xdr:to>
      <xdr:col>82</xdr:col>
      <xdr:colOff>179705</xdr:colOff>
      <xdr:row>40</xdr:row>
      <xdr:rowOff>31115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91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149225</xdr:rowOff>
    </xdr:from>
    <xdr:ext cx="761365"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81755" y="5635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179705</xdr:colOff>
      <xdr:row>34</xdr:row>
      <xdr:rowOff>63500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8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63500</xdr:rowOff>
    </xdr:from>
    <xdr:to>
      <xdr:col>82</xdr:col>
      <xdr:colOff>107950</xdr:colOff>
      <xdr:row>36</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357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80010</xdr:rowOff>
    </xdr:from>
    <xdr:ext cx="761365"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81755" y="62522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107950</xdr:rowOff>
    </xdr:from>
    <xdr:to>
      <xdr:col>82</xdr:col>
      <xdr:colOff>158750</xdr:colOff>
      <xdr:row>37</xdr:row>
      <xdr:rowOff>38100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72390</xdr:rowOff>
    </xdr:from>
    <xdr:to>
      <xdr:col>78</xdr:col>
      <xdr:colOff>69850</xdr:colOff>
      <xdr:row>36</xdr:row>
      <xdr:rowOff>95250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1530" y="6244590"/>
          <a:ext cx="8902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5965"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154940</xdr:rowOff>
    </xdr:from>
    <xdr:to>
      <xdr:col>73</xdr:col>
      <xdr:colOff>179705</xdr:colOff>
      <xdr:row>36</xdr:row>
      <xdr:rowOff>72390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84240"/>
          <a:ext cx="88773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118110</xdr:rowOff>
    </xdr:from>
    <xdr:to>
      <xdr:col>69</xdr:col>
      <xdr:colOff>92075</xdr:colOff>
      <xdr:row>34</xdr:row>
      <xdr:rowOff>154940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474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126365</xdr:rowOff>
    </xdr:from>
    <xdr:to>
      <xdr:col>69</xdr:col>
      <xdr:colOff>142875</xdr:colOff>
      <xdr:row>37</xdr:row>
      <xdr:rowOff>56515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6285" cy="25273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492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5628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128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12065</xdr:rowOff>
    </xdr:from>
    <xdr:to>
      <xdr:col>82</xdr:col>
      <xdr:colOff>158750</xdr:colOff>
      <xdr:row>36</xdr:row>
      <xdr:rowOff>113665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29210</xdr:rowOff>
    </xdr:from>
    <xdr:ext cx="761365" cy="25273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81755" y="60299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44450</xdr:rowOff>
    </xdr:from>
    <xdr:to>
      <xdr:col>78</xdr:col>
      <xdr:colOff>120650</xdr:colOff>
      <xdr:row>36</xdr:row>
      <xdr:rowOff>146050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156210</xdr:rowOff>
    </xdr:from>
    <xdr:ext cx="735965" cy="25273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5510"/>
          <a:ext cx="7359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21590</xdr:rowOff>
    </xdr:from>
    <xdr:to>
      <xdr:col>74</xdr:col>
      <xdr:colOff>31750</xdr:colOff>
      <xdr:row>36</xdr:row>
      <xdr:rowOff>123190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273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2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103505</xdr:rowOff>
    </xdr:from>
    <xdr:to>
      <xdr:col>69</xdr:col>
      <xdr:colOff>142875</xdr:colOff>
      <xdr:row>35</xdr:row>
      <xdr:rowOff>33655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43815</xdr:rowOff>
    </xdr:from>
    <xdr:ext cx="756285" cy="25273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0166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67310</xdr:rowOff>
    </xdr:from>
    <xdr:to>
      <xdr:col>65</xdr:col>
      <xdr:colOff>53975</xdr:colOff>
      <xdr:row>34</xdr:row>
      <xdr:rowOff>168910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7620</xdr:rowOff>
    </xdr:from>
    <xdr:ext cx="762000" cy="25273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65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80355" y="11620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80355" y="11811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学研都市建設に伴う都市基盤整備に伴う多額の債務残高が懸案課題であり、類似団体比較において高い水準となっている。</a:t>
          </a:r>
        </a:p>
        <a:p>
          <a:r>
            <a:rPr kumimoji="1" lang="ja-JP" altLang="en-US" sz="1300">
              <a:solidFill>
                <a:sysClr val="windowText" lastClr="000000"/>
              </a:solidFill>
              <a:latin typeface="ＭＳ Ｐゴシック"/>
              <a:ea typeface="ＭＳ Ｐゴシック"/>
            </a:rPr>
            <a:t>　なお、令和３年度については、地方債現在高が減少した影響で地方債に係る償還金も減少しており、今後についても財政の健全化に向けて、引き続き地方債現在高の減少を図っていく。</a:t>
          </a:r>
        </a:p>
      </xdr:txBody>
    </xdr:sp>
    <xdr:clientData/>
  </xdr:twoCellAnchor>
  <xdr:oneCellAnchor>
    <xdr:from>
      <xdr:col>3</xdr:col>
      <xdr:colOff>123825</xdr:colOff>
      <xdr:row>69</xdr:row>
      <xdr:rowOff>107950</xdr:rowOff>
    </xdr:from>
    <xdr:ext cx="29273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179705</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179705</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179705</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179705</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35560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2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273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88265</xdr:rowOff>
    </xdr:from>
    <xdr:to>
      <xdr:col>24</xdr:col>
      <xdr:colOff>25400</xdr:colOff>
      <xdr:row>77</xdr:row>
      <xdr:rowOff>170180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0180" y="13289915"/>
          <a:ext cx="8458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97790</xdr:rowOff>
    </xdr:from>
    <xdr:ext cx="762000" cy="25273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5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80645</xdr:rowOff>
    </xdr:from>
    <xdr:to>
      <xdr:col>24</xdr:col>
      <xdr:colOff>76200</xdr:colOff>
      <xdr:row>77</xdr:row>
      <xdr:rowOff>10795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170180</xdr:rowOff>
    </xdr:from>
    <xdr:to>
      <xdr:col>19</xdr:col>
      <xdr:colOff>179705</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71830"/>
          <a:ext cx="881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113030</xdr:rowOff>
    </xdr:from>
    <xdr:to>
      <xdr:col>20</xdr:col>
      <xdr:colOff>38100</xdr:colOff>
      <xdr:row>77</xdr:row>
      <xdr:rowOff>43180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53340</xdr:rowOff>
    </xdr:from>
    <xdr:ext cx="730250" cy="25273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209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12700</xdr:rowOff>
    </xdr:from>
    <xdr:to>
      <xdr:col>15</xdr:col>
      <xdr:colOff>98425</xdr:colOff>
      <xdr:row>78</xdr:row>
      <xdr:rowOff>72390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858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62230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31115</xdr:rowOff>
    </xdr:from>
    <xdr:to>
      <xdr:col>11</xdr:col>
      <xdr:colOff>9525</xdr:colOff>
      <xdr:row>78</xdr:row>
      <xdr:rowOff>72390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042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130810</xdr:rowOff>
    </xdr:from>
    <xdr:to>
      <xdr:col>11</xdr:col>
      <xdr:colOff>60325</xdr:colOff>
      <xdr:row>77</xdr:row>
      <xdr:rowOff>60960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71120</xdr:rowOff>
    </xdr:from>
    <xdr:ext cx="75628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9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130810</xdr:rowOff>
    </xdr:from>
    <xdr:to>
      <xdr:col>6</xdr:col>
      <xdr:colOff>171450</xdr:colOff>
      <xdr:row>77</xdr:row>
      <xdr:rowOff>60960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71120</xdr:rowOff>
    </xdr:from>
    <xdr:ext cx="75565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9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13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7993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9525</xdr:rowOff>
    </xdr:from>
    <xdr:ext cx="762000" cy="25273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11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119380</xdr:rowOff>
    </xdr:from>
    <xdr:to>
      <xdr:col>20</xdr:col>
      <xdr:colOff>38100</xdr:colOff>
      <xdr:row>78</xdr:row>
      <xdr:rowOff>49530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34290</xdr:rowOff>
    </xdr:from>
    <xdr:ext cx="73025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739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21590</xdr:rowOff>
    </xdr:from>
    <xdr:to>
      <xdr:col>11</xdr:col>
      <xdr:colOff>60325</xdr:colOff>
      <xdr:row>78</xdr:row>
      <xdr:rowOff>123190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107950</xdr:rowOff>
    </xdr:from>
    <xdr:ext cx="75628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810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151765</xdr:rowOff>
    </xdr:from>
    <xdr:to>
      <xdr:col>6</xdr:col>
      <xdr:colOff>171450</xdr:colOff>
      <xdr:row>78</xdr:row>
      <xdr:rowOff>81915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66675</xdr:rowOff>
    </xdr:from>
    <xdr:ext cx="755650" cy="25273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397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2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2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81855" y="12128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公債費を除いた経費の比率は、類似団体平均とほぼ同水準で推移しているが、高齢化の進行などに伴う社会保障関係経費の増大や、人件費の増大が経常収支比率を押し上げており、類似団体平均を上回った値となっている。</a:t>
          </a:r>
        </a:p>
      </xdr:txBody>
    </xdr:sp>
    <xdr:clientData/>
  </xdr:twoCellAnchor>
  <xdr:oneCellAnchor>
    <xdr:from>
      <xdr:col>62</xdr:col>
      <xdr:colOff>6350</xdr:colOff>
      <xdr:row>69</xdr:row>
      <xdr:rowOff>107950</xdr:rowOff>
    </xdr:from>
    <xdr:ext cx="292100"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72390</xdr:rowOff>
    </xdr:from>
    <xdr:ext cx="761365" cy="259080"/>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81755" y="13788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100330</xdr:rowOff>
    </xdr:from>
    <xdr:to>
      <xdr:col>82</xdr:col>
      <xdr:colOff>179705</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110490</xdr:rowOff>
    </xdr:from>
    <xdr:ext cx="761365" cy="252730"/>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81755" y="1245489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24130</xdr:rowOff>
    </xdr:from>
    <xdr:to>
      <xdr:col>82</xdr:col>
      <xdr:colOff>179705</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123190</xdr:rowOff>
    </xdr:from>
    <xdr:to>
      <xdr:col>82</xdr:col>
      <xdr:colOff>107950</xdr:colOff>
      <xdr:row>79</xdr:row>
      <xdr:rowOff>134620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9629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138430</xdr:rowOff>
    </xdr:from>
    <xdr:ext cx="761365" cy="259080"/>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81755" y="13168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79</xdr:row>
      <xdr:rowOff>88900</xdr:rowOff>
    </xdr:from>
    <xdr:to>
      <xdr:col>78</xdr:col>
      <xdr:colOff>69850</xdr:colOff>
      <xdr:row>79</xdr:row>
      <xdr:rowOff>134620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1530" y="13633450"/>
          <a:ext cx="8902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66040</xdr:rowOff>
    </xdr:from>
    <xdr:ext cx="735965" cy="25273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690"/>
          <a:ext cx="7359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88900</xdr:rowOff>
    </xdr:from>
    <xdr:to>
      <xdr:col>73</xdr:col>
      <xdr:colOff>179705</xdr:colOff>
      <xdr:row>79</xdr:row>
      <xdr:rowOff>111760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33450"/>
          <a:ext cx="88773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92710</xdr:rowOff>
    </xdr:from>
    <xdr:ext cx="7620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111760</xdr:rowOff>
    </xdr:from>
    <xdr:to>
      <xdr:col>69</xdr:col>
      <xdr:colOff>92075</xdr:colOff>
      <xdr:row>79</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56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129540</xdr:rowOff>
    </xdr:from>
    <xdr:to>
      <xdr:col>69</xdr:col>
      <xdr:colOff>142875</xdr:colOff>
      <xdr:row>79</xdr:row>
      <xdr:rowOff>59690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69850</xdr:rowOff>
    </xdr:from>
    <xdr:ext cx="75628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54610</xdr:rowOff>
    </xdr:from>
    <xdr:ext cx="762000" cy="25273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5628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128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72390</xdr:rowOff>
    </xdr:from>
    <xdr:to>
      <xdr:col>82</xdr:col>
      <xdr:colOff>158750</xdr:colOff>
      <xdr:row>79</xdr:row>
      <xdr:rowOff>2540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78</xdr:row>
      <xdr:rowOff>44450</xdr:rowOff>
    </xdr:from>
    <xdr:ext cx="761365" cy="259080"/>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81755" y="13417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170180</xdr:rowOff>
    </xdr:from>
    <xdr:ext cx="73596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1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60960</xdr:rowOff>
    </xdr:from>
    <xdr:to>
      <xdr:col>69</xdr:col>
      <xdr:colOff>142875</xdr:colOff>
      <xdr:row>79</xdr:row>
      <xdr:rowOff>162560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147320</xdr:rowOff>
    </xdr:from>
    <xdr:ext cx="75628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91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151130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281305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2090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1075055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京都府精華町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452120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27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150495</xdr:rowOff>
    </xdr:from>
    <xdr:to>
      <xdr:col>29</xdr:col>
      <xdr:colOff>127000</xdr:colOff>
      <xdr:row>20</xdr:row>
      <xdr:rowOff>9525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12620"/>
          <a:ext cx="0" cy="15735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153035</xdr:rowOff>
    </xdr:from>
    <xdr:ext cx="75628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9525</xdr:rowOff>
    </xdr:from>
    <xdr:to>
      <xdr:col>30</xdr:col>
      <xdr:colOff>25400</xdr:colOff>
      <xdr:row>20</xdr:row>
      <xdr:rowOff>9525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861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65405</xdr:rowOff>
    </xdr:from>
    <xdr:ext cx="756285" cy="25273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08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143,966</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150495</xdr:rowOff>
    </xdr:from>
    <xdr:to>
      <xdr:col>30</xdr:col>
      <xdr:colOff>25400</xdr:colOff>
      <xdr:row>10</xdr:row>
      <xdr:rowOff>150495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1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4445</xdr:rowOff>
    </xdr:from>
    <xdr:to>
      <xdr:col>29</xdr:col>
      <xdr:colOff>127000</xdr:colOff>
      <xdr:row>16</xdr:row>
      <xdr:rowOff>36195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795270"/>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31115</xdr:rowOff>
    </xdr:from>
    <xdr:ext cx="756285"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90"/>
          <a:ext cx="75628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59055</xdr:rowOff>
    </xdr:from>
    <xdr:to>
      <xdr:col>29</xdr:col>
      <xdr:colOff>171450</xdr:colOff>
      <xdr:row>17</xdr:row>
      <xdr:rowOff>160655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2133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36195</xdr:rowOff>
    </xdr:from>
    <xdr:to>
      <xdr:col>26</xdr:col>
      <xdr:colOff>50800</xdr:colOff>
      <xdr:row>16</xdr:row>
      <xdr:rowOff>109220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827020"/>
          <a:ext cx="6985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86360</xdr:rowOff>
    </xdr:from>
    <xdr:to>
      <xdr:col>26</xdr:col>
      <xdr:colOff>101600</xdr:colOff>
      <xdr:row>18</xdr:row>
      <xdr:rowOff>16510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1270</xdr:rowOff>
    </xdr:from>
    <xdr:ext cx="735965"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9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16</xdr:row>
      <xdr:rowOff>109220</xdr:rowOff>
    </xdr:from>
    <xdr:to>
      <xdr:col>22</xdr:col>
      <xdr:colOff>114300</xdr:colOff>
      <xdr:row>16</xdr:row>
      <xdr:rowOff>154940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0450" y="2900045"/>
          <a:ext cx="70485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102235</xdr:rowOff>
    </xdr:from>
    <xdr:to>
      <xdr:col>22</xdr:col>
      <xdr:colOff>165100</xdr:colOff>
      <xdr:row>18</xdr:row>
      <xdr:rowOff>32385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17780</xdr:rowOff>
    </xdr:from>
    <xdr:ext cx="762000" cy="25273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154940</xdr:rowOff>
    </xdr:from>
    <xdr:to>
      <xdr:col>18</xdr:col>
      <xdr:colOff>171450</xdr:colOff>
      <xdr:row>17</xdr:row>
      <xdr:rowOff>13335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45765"/>
          <a:ext cx="69215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107315</xdr:rowOff>
    </xdr:from>
    <xdr:to>
      <xdr:col>19</xdr:col>
      <xdr:colOff>38100</xdr:colOff>
      <xdr:row>18</xdr:row>
      <xdr:rowOff>37465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22225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1945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120650</xdr:rowOff>
    </xdr:from>
    <xdr:to>
      <xdr:col>15</xdr:col>
      <xdr:colOff>101600</xdr:colOff>
      <xdr:row>18</xdr:row>
      <xdr:rowOff>50165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34925</xdr:rowOff>
    </xdr:from>
    <xdr:ext cx="76136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125095</xdr:rowOff>
    </xdr:from>
    <xdr:to>
      <xdr:col>29</xdr:col>
      <xdr:colOff>171450</xdr:colOff>
      <xdr:row>16</xdr:row>
      <xdr:rowOff>55245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74447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141605</xdr:rowOff>
    </xdr:from>
    <xdr:ext cx="75628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95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156845</xdr:rowOff>
    </xdr:from>
    <xdr:to>
      <xdr:col>26</xdr:col>
      <xdr:colOff>101600</xdr:colOff>
      <xdr:row>16</xdr:row>
      <xdr:rowOff>86995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7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97790</xdr:rowOff>
    </xdr:from>
    <xdr:ext cx="735965" cy="25273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45715"/>
          <a:ext cx="7359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57785</xdr:rowOff>
    </xdr:from>
    <xdr:to>
      <xdr:col>22</xdr:col>
      <xdr:colOff>165100</xdr:colOff>
      <xdr:row>16</xdr:row>
      <xdr:rowOff>159385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8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5273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7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104140</xdr:rowOff>
    </xdr:from>
    <xdr:to>
      <xdr:col>19</xdr:col>
      <xdr:colOff>38100</xdr:colOff>
      <xdr:row>17</xdr:row>
      <xdr:rowOff>34290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44450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19450" y="26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133985</xdr:rowOff>
    </xdr:from>
    <xdr:to>
      <xdr:col>15</xdr:col>
      <xdr:colOff>101600</xdr:colOff>
      <xdr:row>17</xdr:row>
      <xdr:rowOff>64135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9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74930</xdr:rowOff>
    </xdr:from>
    <xdr:ext cx="761365" cy="25273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43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273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235585</xdr:rowOff>
    </xdr:from>
    <xdr:to>
      <xdr:col>29</xdr:col>
      <xdr:colOff>127000</xdr:colOff>
      <xdr:row>37</xdr:row>
      <xdr:rowOff>179070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6013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150495</xdr:rowOff>
    </xdr:from>
    <xdr:ext cx="75628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1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179070</xdr:rowOff>
    </xdr:from>
    <xdr:to>
      <xdr:col>30</xdr:col>
      <xdr:colOff>25400</xdr:colOff>
      <xdr:row>37</xdr:row>
      <xdr:rowOff>179070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149860</xdr:rowOff>
    </xdr:from>
    <xdr:ext cx="756285"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296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235585</xdr:rowOff>
    </xdr:from>
    <xdr:to>
      <xdr:col>30</xdr:col>
      <xdr:colOff>25400</xdr:colOff>
      <xdr:row>33</xdr:row>
      <xdr:rowOff>235585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6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81915</xdr:rowOff>
    </xdr:from>
    <xdr:to>
      <xdr:col>29</xdr:col>
      <xdr:colOff>127000</xdr:colOff>
      <xdr:row>35</xdr:row>
      <xdr:rowOff>132080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03800" y="6692265"/>
          <a:ext cx="6477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231140</xdr:rowOff>
    </xdr:from>
    <xdr:ext cx="75628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149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259715</xdr:rowOff>
    </xdr:from>
    <xdr:to>
      <xdr:col>29</xdr:col>
      <xdr:colOff>171450</xdr:colOff>
      <xdr:row>36</xdr:row>
      <xdr:rowOff>18415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7006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81915</xdr:rowOff>
    </xdr:from>
    <xdr:to>
      <xdr:col>26</xdr:col>
      <xdr:colOff>50800</xdr:colOff>
      <xdr:row>35</xdr:row>
      <xdr:rowOff>121285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69226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273050</xdr:rowOff>
    </xdr:from>
    <xdr:to>
      <xdr:col>26</xdr:col>
      <xdr:colOff>101600</xdr:colOff>
      <xdr:row>36</xdr:row>
      <xdr:rowOff>31115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15875</xdr:rowOff>
    </xdr:from>
    <xdr:ext cx="735965"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35</xdr:row>
      <xdr:rowOff>66040</xdr:rowOff>
    </xdr:from>
    <xdr:to>
      <xdr:col>22</xdr:col>
      <xdr:colOff>114300</xdr:colOff>
      <xdr:row>35</xdr:row>
      <xdr:rowOff>121285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3600450" y="6676390"/>
          <a:ext cx="70485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271780</xdr:rowOff>
    </xdr:from>
    <xdr:to>
      <xdr:col>22</xdr:col>
      <xdr:colOff>165100</xdr:colOff>
      <xdr:row>36</xdr:row>
      <xdr:rowOff>29845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14605</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53975</xdr:rowOff>
    </xdr:from>
    <xdr:to>
      <xdr:col>18</xdr:col>
      <xdr:colOff>171450</xdr:colOff>
      <xdr:row>35</xdr:row>
      <xdr:rowOff>66040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2908300" y="6664325"/>
          <a:ext cx="69215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267335</xdr:rowOff>
    </xdr:from>
    <xdr:to>
      <xdr:col>19</xdr:col>
      <xdr:colOff>38100</xdr:colOff>
      <xdr:row>36</xdr:row>
      <xdr:rowOff>26670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11430</xdr:rowOff>
    </xdr:from>
    <xdr:ext cx="762000" cy="25971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19450" y="69646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267335</xdr:rowOff>
    </xdr:from>
    <xdr:to>
      <xdr:col>15</xdr:col>
      <xdr:colOff>101600</xdr:colOff>
      <xdr:row>36</xdr:row>
      <xdr:rowOff>26670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11430</xdr:rowOff>
    </xdr:from>
    <xdr:ext cx="761365"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6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80645</xdr:rowOff>
    </xdr:from>
    <xdr:to>
      <xdr:col>29</xdr:col>
      <xdr:colOff>171450</xdr:colOff>
      <xdr:row>35</xdr:row>
      <xdr:rowOff>182880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69099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269240</xdr:rowOff>
    </xdr:from>
    <xdr:ext cx="756285" cy="25654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36690"/>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32385</xdr:rowOff>
    </xdr:from>
    <xdr:to>
      <xdr:col>26</xdr:col>
      <xdr:colOff>101600</xdr:colOff>
      <xdr:row>35</xdr:row>
      <xdr:rowOff>133350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642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144145</xdr:rowOff>
    </xdr:from>
    <xdr:ext cx="735965" cy="25654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1159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69850</xdr:rowOff>
    </xdr:from>
    <xdr:to>
      <xdr:col>22</xdr:col>
      <xdr:colOff>165100</xdr:colOff>
      <xdr:row>35</xdr:row>
      <xdr:rowOff>172085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680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181610</xdr:rowOff>
    </xdr:from>
    <xdr:ext cx="762000" cy="25273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9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23,326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14605</xdr:rowOff>
    </xdr:from>
    <xdr:to>
      <xdr:col>19</xdr:col>
      <xdr:colOff>38100</xdr:colOff>
      <xdr:row>35</xdr:row>
      <xdr:rowOff>115570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624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126365</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19450" y="6393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2540</xdr:rowOff>
    </xdr:from>
    <xdr:to>
      <xdr:col>15</xdr:col>
      <xdr:colOff>101600</xdr:colOff>
      <xdr:row>35</xdr:row>
      <xdr:rowOff>104775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6128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114300</xdr:rowOff>
    </xdr:from>
    <xdr:ext cx="761365"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817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91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91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5080</xdr:rowOff>
    </xdr:from>
    <xdr:to>
      <xdr:col>24</xdr:col>
      <xdr:colOff>62865</xdr:colOff>
      <xdr:row>39</xdr:row>
      <xdr:rowOff>10795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580"/>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123190</xdr:rowOff>
    </xdr:from>
    <xdr:ext cx="598805" cy="25273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7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123,059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5080</xdr:rowOff>
    </xdr:from>
    <xdr:to>
      <xdr:col>24</xdr:col>
      <xdr:colOff>152400</xdr:colOff>
      <xdr:row>30</xdr:row>
      <xdr:rowOff>5080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116205</xdr:rowOff>
    </xdr:from>
    <xdr:to>
      <xdr:col>24</xdr:col>
      <xdr:colOff>63500</xdr:colOff>
      <xdr:row>33</xdr:row>
      <xdr:rowOff>153670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0950" y="5774055"/>
          <a:ext cx="8445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8890</xdr:rowOff>
    </xdr:from>
    <xdr:ext cx="534670" cy="25273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30480</xdr:rowOff>
    </xdr:from>
    <xdr:to>
      <xdr:col>24</xdr:col>
      <xdr:colOff>114300</xdr:colOff>
      <xdr:row>36</xdr:row>
      <xdr:rowOff>132080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153670</xdr:rowOff>
    </xdr:from>
    <xdr:to>
      <xdr:col>19</xdr:col>
      <xdr:colOff>171450</xdr:colOff>
      <xdr:row>35</xdr:row>
      <xdr:rowOff>146050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1520"/>
          <a:ext cx="88265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57150</xdr:rowOff>
    </xdr:from>
    <xdr:to>
      <xdr:col>20</xdr:col>
      <xdr:colOff>38100</xdr:colOff>
      <xdr:row>36</xdr:row>
      <xdr:rowOff>158750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149860</xdr:rowOff>
    </xdr:from>
    <xdr:ext cx="52832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322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146050</xdr:rowOff>
    </xdr:from>
    <xdr:to>
      <xdr:col>15</xdr:col>
      <xdr:colOff>50800</xdr:colOff>
      <xdr:row>36</xdr:row>
      <xdr:rowOff>17780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68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109220</xdr:rowOff>
    </xdr:from>
    <xdr:ext cx="528320" cy="25273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52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17780</xdr:rowOff>
    </xdr:from>
    <xdr:to>
      <xdr:col>10</xdr:col>
      <xdr:colOff>114300</xdr:colOff>
      <xdr:row>36</xdr:row>
      <xdr:rowOff>23495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23950" y="6189980"/>
          <a:ext cx="8953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22225</xdr:rowOff>
    </xdr:from>
    <xdr:to>
      <xdr:col>10</xdr:col>
      <xdr:colOff>165100</xdr:colOff>
      <xdr:row>37</xdr:row>
      <xdr:rowOff>123825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114935</xdr:rowOff>
    </xdr:from>
    <xdr:ext cx="52895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58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124460</xdr:rowOff>
    </xdr:from>
    <xdr:ext cx="52832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68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0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3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65405</xdr:rowOff>
    </xdr:from>
    <xdr:to>
      <xdr:col>24</xdr:col>
      <xdr:colOff>114300</xdr:colOff>
      <xdr:row>33</xdr:row>
      <xdr:rowOff>167005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88265</xdr:rowOff>
    </xdr:from>
    <xdr:ext cx="534670" cy="25273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46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102870</xdr:rowOff>
    </xdr:from>
    <xdr:to>
      <xdr:col>20</xdr:col>
      <xdr:colOff>38100</xdr:colOff>
      <xdr:row>34</xdr:row>
      <xdr:rowOff>33020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49530</xdr:rowOff>
    </xdr:from>
    <xdr:ext cx="52832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535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95250</xdr:rowOff>
    </xdr:from>
    <xdr:to>
      <xdr:col>15</xdr:col>
      <xdr:colOff>101600</xdr:colOff>
      <xdr:row>36</xdr:row>
      <xdr:rowOff>25400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41910</xdr:rowOff>
    </xdr:from>
    <xdr:ext cx="528320" cy="2527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8712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137795</xdr:rowOff>
    </xdr:from>
    <xdr:to>
      <xdr:col>10</xdr:col>
      <xdr:colOff>165100</xdr:colOff>
      <xdr:row>36</xdr:row>
      <xdr:rowOff>67945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84455</xdr:rowOff>
    </xdr:from>
    <xdr:ext cx="52895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9137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144145</xdr:rowOff>
    </xdr:from>
    <xdr:to>
      <xdr:col>6</xdr:col>
      <xdr:colOff>38100</xdr:colOff>
      <xdr:row>36</xdr:row>
      <xdr:rowOff>74930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90805</xdr:rowOff>
    </xdr:from>
    <xdr:ext cx="52832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9201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273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92710</xdr:rowOff>
    </xdr:from>
    <xdr:to>
      <xdr:col>24</xdr:col>
      <xdr:colOff>62865</xdr:colOff>
      <xdr:row>58</xdr:row>
      <xdr:rowOff>116205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521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120650</xdr:rowOff>
    </xdr:from>
    <xdr:ext cx="534670" cy="25273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116205</xdr:rowOff>
    </xdr:from>
    <xdr:to>
      <xdr:col>24</xdr:col>
      <xdr:colOff>152400</xdr:colOff>
      <xdr:row>58</xdr:row>
      <xdr:rowOff>116205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39370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147,717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92710</xdr:rowOff>
    </xdr:from>
    <xdr:to>
      <xdr:col>24</xdr:col>
      <xdr:colOff>152400</xdr:colOff>
      <xdr:row>50</xdr:row>
      <xdr:rowOff>92710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152400</xdr:rowOff>
    </xdr:from>
    <xdr:to>
      <xdr:col>24</xdr:col>
      <xdr:colOff>63500</xdr:colOff>
      <xdr:row>56</xdr:row>
      <xdr:rowOff>170815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0950" y="9753600"/>
          <a:ext cx="8445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34290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170815</xdr:rowOff>
    </xdr:from>
    <xdr:to>
      <xdr:col>19</xdr:col>
      <xdr:colOff>171450</xdr:colOff>
      <xdr:row>57</xdr:row>
      <xdr:rowOff>7620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2015"/>
          <a:ext cx="8826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83185</xdr:rowOff>
    </xdr:from>
    <xdr:to>
      <xdr:col>20</xdr:col>
      <xdr:colOff>38100</xdr:colOff>
      <xdr:row>57</xdr:row>
      <xdr:rowOff>13335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29845</xdr:rowOff>
    </xdr:from>
    <xdr:ext cx="528320" cy="25273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459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7620</xdr:rowOff>
    </xdr:from>
    <xdr:to>
      <xdr:col>15</xdr:col>
      <xdr:colOff>50800</xdr:colOff>
      <xdr:row>57</xdr:row>
      <xdr:rowOff>46355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02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114300</xdr:rowOff>
    </xdr:from>
    <xdr:to>
      <xdr:col>15</xdr:col>
      <xdr:colOff>101600</xdr:colOff>
      <xdr:row>57</xdr:row>
      <xdr:rowOff>44450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60960</xdr:rowOff>
    </xdr:from>
    <xdr:ext cx="52832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490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46355</xdr:rowOff>
    </xdr:from>
    <xdr:to>
      <xdr:col>10</xdr:col>
      <xdr:colOff>114300</xdr:colOff>
      <xdr:row>57</xdr:row>
      <xdr:rowOff>74930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23950" y="9819005"/>
          <a:ext cx="8953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109855</xdr:rowOff>
    </xdr:from>
    <xdr:to>
      <xdr:col>10</xdr:col>
      <xdr:colOff>165100</xdr:colOff>
      <xdr:row>57</xdr:row>
      <xdr:rowOff>40640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56515</xdr:rowOff>
    </xdr:from>
    <xdr:ext cx="52895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4862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151765</xdr:rowOff>
    </xdr:from>
    <xdr:to>
      <xdr:col>6</xdr:col>
      <xdr:colOff>38100</xdr:colOff>
      <xdr:row>57</xdr:row>
      <xdr:rowOff>81915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98425</xdr:rowOff>
    </xdr:from>
    <xdr:ext cx="528320" cy="25273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5281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0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3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80010</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120650</xdr:rowOff>
    </xdr:from>
    <xdr:to>
      <xdr:col>20</xdr:col>
      <xdr:colOff>38100</xdr:colOff>
      <xdr:row>57</xdr:row>
      <xdr:rowOff>50165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41275</xdr:rowOff>
    </xdr:from>
    <xdr:ext cx="528320" cy="25273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8139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128270</xdr:rowOff>
    </xdr:from>
    <xdr:to>
      <xdr:col>15</xdr:col>
      <xdr:colOff>101600</xdr:colOff>
      <xdr:row>57</xdr:row>
      <xdr:rowOff>58420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49530</xdr:rowOff>
    </xdr:from>
    <xdr:ext cx="52832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822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167005</xdr:rowOff>
    </xdr:from>
    <xdr:to>
      <xdr:col>10</xdr:col>
      <xdr:colOff>165100</xdr:colOff>
      <xdr:row>57</xdr:row>
      <xdr:rowOff>97790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88265</xdr:rowOff>
    </xdr:from>
    <xdr:ext cx="528955" cy="25273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86091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23495</xdr:rowOff>
    </xdr:from>
    <xdr:to>
      <xdr:col>6</xdr:col>
      <xdr:colOff>38100</xdr:colOff>
      <xdr:row>57</xdr:row>
      <xdr:rowOff>125095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116205</xdr:rowOff>
    </xdr:from>
    <xdr:ext cx="52832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888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2570" cy="25273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73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73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73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109855</xdr:rowOff>
    </xdr:from>
    <xdr:to>
      <xdr:col>24</xdr:col>
      <xdr:colOff>62865</xdr:colOff>
      <xdr:row>78</xdr:row>
      <xdr:rowOff>127000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2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130810</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127000</xdr:rowOff>
    </xdr:from>
    <xdr:to>
      <xdr:col>24</xdr:col>
      <xdr:colOff>152400</xdr:colOff>
      <xdr:row>78</xdr:row>
      <xdr:rowOff>127000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56515</xdr:rowOff>
    </xdr:from>
    <xdr:ext cx="534670" cy="2584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23,148</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109855</xdr:rowOff>
    </xdr:from>
    <xdr:to>
      <xdr:col>24</xdr:col>
      <xdr:colOff>152400</xdr:colOff>
      <xdr:row>72</xdr:row>
      <xdr:rowOff>109855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23495</xdr:rowOff>
    </xdr:from>
    <xdr:to>
      <xdr:col>24</xdr:col>
      <xdr:colOff>63500</xdr:colOff>
      <xdr:row>78</xdr:row>
      <xdr:rowOff>38735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0950" y="13396595"/>
          <a:ext cx="8445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96520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73660</xdr:rowOff>
    </xdr:from>
    <xdr:to>
      <xdr:col>24</xdr:col>
      <xdr:colOff>114300</xdr:colOff>
      <xdr:row>78</xdr:row>
      <xdr:rowOff>3810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17780</xdr:rowOff>
    </xdr:from>
    <xdr:to>
      <xdr:col>19</xdr:col>
      <xdr:colOff>171450</xdr:colOff>
      <xdr:row>78</xdr:row>
      <xdr:rowOff>38735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0880"/>
          <a:ext cx="8826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74930</xdr:rowOff>
    </xdr:from>
    <xdr:to>
      <xdr:col>20</xdr:col>
      <xdr:colOff>38100</xdr:colOff>
      <xdr:row>78</xdr:row>
      <xdr:rowOff>5080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21590</xdr:rowOff>
    </xdr:from>
    <xdr:ext cx="464185"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51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17780</xdr:rowOff>
    </xdr:from>
    <xdr:to>
      <xdr:col>15</xdr:col>
      <xdr:colOff>50800</xdr:colOff>
      <xdr:row>78</xdr:row>
      <xdr:rowOff>44450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08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95250</xdr:rowOff>
    </xdr:from>
    <xdr:to>
      <xdr:col>15</xdr:col>
      <xdr:colOff>101600</xdr:colOff>
      <xdr:row>78</xdr:row>
      <xdr:rowOff>25400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41910</xdr:rowOff>
    </xdr:from>
    <xdr:ext cx="464185" cy="25273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7211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42545</xdr:rowOff>
    </xdr:from>
    <xdr:to>
      <xdr:col>10</xdr:col>
      <xdr:colOff>114300</xdr:colOff>
      <xdr:row>78</xdr:row>
      <xdr:rowOff>44450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23950" y="1341564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36830</xdr:rowOff>
    </xdr:from>
    <xdr:ext cx="46418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0670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16510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33020</xdr:rowOff>
    </xdr:from>
    <xdr:ext cx="46418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0632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0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144145</xdr:rowOff>
    </xdr:from>
    <xdr:to>
      <xdr:col>24</xdr:col>
      <xdr:colOff>114300</xdr:colOff>
      <xdr:row>78</xdr:row>
      <xdr:rowOff>74930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59055</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159385</xdr:rowOff>
    </xdr:from>
    <xdr:to>
      <xdr:col>20</xdr:col>
      <xdr:colOff>38100</xdr:colOff>
      <xdr:row>78</xdr:row>
      <xdr:rowOff>89535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80645</xdr:rowOff>
    </xdr:from>
    <xdr:ext cx="46418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537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138430</xdr:rowOff>
    </xdr:from>
    <xdr:to>
      <xdr:col>15</xdr:col>
      <xdr:colOff>101600</xdr:colOff>
      <xdr:row>78</xdr:row>
      <xdr:rowOff>68580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59690</xdr:rowOff>
    </xdr:from>
    <xdr:ext cx="46418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32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165100</xdr:rowOff>
    </xdr:from>
    <xdr:to>
      <xdr:col>10</xdr:col>
      <xdr:colOff>165100</xdr:colOff>
      <xdr:row>78</xdr:row>
      <xdr:rowOff>95250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86360</xdr:rowOff>
    </xdr:from>
    <xdr:ext cx="464185" cy="25273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5946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84455</xdr:rowOff>
    </xdr:from>
    <xdr:ext cx="46418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575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27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99</xdr:row>
      <xdr:rowOff>36195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85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40640</xdr:rowOff>
    </xdr:from>
    <xdr:ext cx="534670" cy="25273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41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36195</xdr:rowOff>
    </xdr:from>
    <xdr:to>
      <xdr:col>24</xdr:col>
      <xdr:colOff>152400</xdr:colOff>
      <xdr:row>99</xdr:row>
      <xdr:rowOff>36195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98805" cy="25273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97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171,359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57150</xdr:rowOff>
    </xdr:from>
    <xdr:to>
      <xdr:col>24</xdr:col>
      <xdr:colOff>63500</xdr:colOff>
      <xdr:row>99</xdr:row>
      <xdr:rowOff>16510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0950" y="16687800"/>
          <a:ext cx="84455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xdr:rowOff>
    </xdr:from>
    <xdr:ext cx="598805"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160655</xdr:rowOff>
    </xdr:from>
    <xdr:to>
      <xdr:col>24</xdr:col>
      <xdr:colOff>114300</xdr:colOff>
      <xdr:row>96</xdr:row>
      <xdr:rowOff>90805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8255</xdr:rowOff>
    </xdr:from>
    <xdr:to>
      <xdr:col>19</xdr:col>
      <xdr:colOff>171450</xdr:colOff>
      <xdr:row>99</xdr:row>
      <xdr:rowOff>16510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81805"/>
          <a:ext cx="8826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134620</xdr:rowOff>
    </xdr:from>
    <xdr:to>
      <xdr:col>20</xdr:col>
      <xdr:colOff>38100</xdr:colOff>
      <xdr:row>98</xdr:row>
      <xdr:rowOff>64770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81280</xdr:rowOff>
    </xdr:from>
    <xdr:ext cx="52832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540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8255</xdr:rowOff>
    </xdr:from>
    <xdr:to>
      <xdr:col>15</xdr:col>
      <xdr:colOff>50800</xdr:colOff>
      <xdr:row>99</xdr:row>
      <xdr:rowOff>11430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818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18415</xdr:rowOff>
    </xdr:from>
    <xdr:to>
      <xdr:col>15</xdr:col>
      <xdr:colOff>101600</xdr:colOff>
      <xdr:row>98</xdr:row>
      <xdr:rowOff>120650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136525</xdr:rowOff>
    </xdr:from>
    <xdr:ext cx="528320" cy="2584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5957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171450</xdr:rowOff>
    </xdr:from>
    <xdr:to>
      <xdr:col>10</xdr:col>
      <xdr:colOff>114300</xdr:colOff>
      <xdr:row>99</xdr:row>
      <xdr:rowOff>11430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23950" y="16973550"/>
          <a:ext cx="895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64135</xdr:rowOff>
    </xdr:from>
    <xdr:to>
      <xdr:col>10</xdr:col>
      <xdr:colOff>165100</xdr:colOff>
      <xdr:row>98</xdr:row>
      <xdr:rowOff>166370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10795</xdr:rowOff>
    </xdr:from>
    <xdr:ext cx="528955"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6414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66675</xdr:rowOff>
    </xdr:from>
    <xdr:to>
      <xdr:col>6</xdr:col>
      <xdr:colOff>38100</xdr:colOff>
      <xdr:row>98</xdr:row>
      <xdr:rowOff>168275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13335</xdr:rowOff>
    </xdr:from>
    <xdr:ext cx="52832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643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6350</xdr:rowOff>
    </xdr:from>
    <xdr:to>
      <xdr:col>24</xdr:col>
      <xdr:colOff>114300</xdr:colOff>
      <xdr:row>97</xdr:row>
      <xdr:rowOff>107950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156210</xdr:rowOff>
    </xdr:from>
    <xdr:ext cx="534670" cy="25273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154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137160</xdr:rowOff>
    </xdr:from>
    <xdr:to>
      <xdr:col>20</xdr:col>
      <xdr:colOff>38100</xdr:colOff>
      <xdr:row>99</xdr:row>
      <xdr:rowOff>67310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58420</xdr:rowOff>
    </xdr:from>
    <xdr:ext cx="52832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7031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128905</xdr:rowOff>
    </xdr:from>
    <xdr:to>
      <xdr:col>15</xdr:col>
      <xdr:colOff>101600</xdr:colOff>
      <xdr:row>99</xdr:row>
      <xdr:rowOff>59055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50165</xdr:rowOff>
    </xdr:from>
    <xdr:ext cx="5283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7023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132080</xdr:rowOff>
    </xdr:from>
    <xdr:to>
      <xdr:col>10</xdr:col>
      <xdr:colOff>165100</xdr:colOff>
      <xdr:row>99</xdr:row>
      <xdr:rowOff>62230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53340</xdr:rowOff>
    </xdr:from>
    <xdr:ext cx="528955" cy="25273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702689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120650</xdr:rowOff>
    </xdr:from>
    <xdr:to>
      <xdr:col>6</xdr:col>
      <xdr:colOff>38100</xdr:colOff>
      <xdr:row>99</xdr:row>
      <xdr:rowOff>50800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41910</xdr:rowOff>
    </xdr:from>
    <xdr:ext cx="528320" cy="25273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7015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273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316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860" cy="25273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566420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273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4683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6350</xdr:rowOff>
    </xdr:from>
    <xdr:to>
      <xdr:col>54</xdr:col>
      <xdr:colOff>171450</xdr:colOff>
      <xdr:row>38</xdr:row>
      <xdr:rowOff>70485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58450" y="532130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74930</xdr:rowOff>
    </xdr:from>
    <xdr:ext cx="534035" cy="25273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9003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70485</xdr:rowOff>
    </xdr:from>
    <xdr:to>
      <xdr:col>55</xdr:col>
      <xdr:colOff>88900</xdr:colOff>
      <xdr:row>38</xdr:row>
      <xdr:rowOff>70485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123825</xdr:rowOff>
    </xdr:from>
    <xdr:ext cx="598170" cy="25273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87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97790</xdr:rowOff>
    </xdr:from>
    <xdr:to>
      <xdr:col>55</xdr:col>
      <xdr:colOff>0</xdr:colOff>
      <xdr:row>36</xdr:row>
      <xdr:rowOff>162560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41290"/>
          <a:ext cx="838200" cy="1093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163195</xdr:rowOff>
    </xdr:from>
    <xdr:ext cx="534035" cy="25908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4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140335</xdr:rowOff>
    </xdr:from>
    <xdr:to>
      <xdr:col>55</xdr:col>
      <xdr:colOff>50800</xdr:colOff>
      <xdr:row>36</xdr:row>
      <xdr:rowOff>70485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30</xdr:row>
      <xdr:rowOff>97790</xdr:rowOff>
    </xdr:from>
    <xdr:to>
      <xdr:col>50</xdr:col>
      <xdr:colOff>114300</xdr:colOff>
      <xdr:row>37</xdr:row>
      <xdr:rowOff>36195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43950" y="5241290"/>
          <a:ext cx="895350" cy="1138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82550</xdr:rowOff>
    </xdr:from>
    <xdr:to>
      <xdr:col>50</xdr:col>
      <xdr:colOff>165100</xdr:colOff>
      <xdr:row>30</xdr:row>
      <xdr:rowOff>12700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29210</xdr:rowOff>
    </xdr:from>
    <xdr:ext cx="592455" cy="25273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580" y="48298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36195</xdr:rowOff>
    </xdr:from>
    <xdr:to>
      <xdr:col>45</xdr:col>
      <xdr:colOff>171450</xdr:colOff>
      <xdr:row>38</xdr:row>
      <xdr:rowOff>85090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9845"/>
          <a:ext cx="88265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66675</xdr:rowOff>
    </xdr:from>
    <xdr:to>
      <xdr:col>46</xdr:col>
      <xdr:colOff>38100</xdr:colOff>
      <xdr:row>36</xdr:row>
      <xdr:rowOff>168275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13335</xdr:rowOff>
    </xdr:from>
    <xdr:ext cx="52832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2965" y="6014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85090</xdr:rowOff>
    </xdr:from>
    <xdr:to>
      <xdr:col>41</xdr:col>
      <xdr:colOff>50800</xdr:colOff>
      <xdr:row>38</xdr:row>
      <xdr:rowOff>94615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001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73025</xdr:rowOff>
    </xdr:from>
    <xdr:to>
      <xdr:col>41</xdr:col>
      <xdr:colOff>101600</xdr:colOff>
      <xdr:row>37</xdr:row>
      <xdr:rowOff>3175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19685</xdr:rowOff>
    </xdr:from>
    <xdr:ext cx="528320" cy="25273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3965" y="60204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39370</xdr:rowOff>
    </xdr:from>
    <xdr:ext cx="52895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4965" y="6040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3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111760</xdr:rowOff>
    </xdr:from>
    <xdr:to>
      <xdr:col>55</xdr:col>
      <xdr:colOff>50800</xdr:colOff>
      <xdr:row>37</xdr:row>
      <xdr:rowOff>41910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90170</xdr:rowOff>
    </xdr:from>
    <xdr:ext cx="534035" cy="25908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46990</xdr:rowOff>
    </xdr:from>
    <xdr:to>
      <xdr:col>50</xdr:col>
      <xdr:colOff>165100</xdr:colOff>
      <xdr:row>30</xdr:row>
      <xdr:rowOff>148590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139700</xdr:rowOff>
    </xdr:from>
    <xdr:ext cx="59245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580" y="52832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156845</xdr:rowOff>
    </xdr:from>
    <xdr:to>
      <xdr:col>46</xdr:col>
      <xdr:colOff>38100</xdr:colOff>
      <xdr:row>37</xdr:row>
      <xdr:rowOff>86995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78105</xdr:rowOff>
    </xdr:from>
    <xdr:ext cx="528320" cy="25273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2965" y="6421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34290</xdr:rowOff>
    </xdr:from>
    <xdr:to>
      <xdr:col>41</xdr:col>
      <xdr:colOff>101600</xdr:colOff>
      <xdr:row>38</xdr:row>
      <xdr:rowOff>135890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127000</xdr:rowOff>
    </xdr:from>
    <xdr:ext cx="52832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3965" y="6642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43815</xdr:rowOff>
    </xdr:from>
    <xdr:to>
      <xdr:col>36</xdr:col>
      <xdr:colOff>165100</xdr:colOff>
      <xdr:row>38</xdr:row>
      <xdr:rowOff>145415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136525</xdr:rowOff>
    </xdr:from>
    <xdr:ext cx="528955" cy="2584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4965" y="66516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273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4843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915" cy="25273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0271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915" cy="25273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5699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273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2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5080</xdr:rowOff>
    </xdr:from>
    <xdr:to>
      <xdr:col>54</xdr:col>
      <xdr:colOff>171450</xdr:colOff>
      <xdr:row>58</xdr:row>
      <xdr:rowOff>109855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58450" y="874903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469265" cy="2584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6,544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123190</xdr:rowOff>
    </xdr:from>
    <xdr:ext cx="598170" cy="252730"/>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24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291,972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5080</xdr:rowOff>
    </xdr:from>
    <xdr:to>
      <xdr:col>55</xdr:col>
      <xdr:colOff>88900</xdr:colOff>
      <xdr:row>51</xdr:row>
      <xdr:rowOff>5080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90805</xdr:rowOff>
    </xdr:from>
    <xdr:to>
      <xdr:col>55</xdr:col>
      <xdr:colOff>0</xdr:colOff>
      <xdr:row>57</xdr:row>
      <xdr:rowOff>147955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6345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22860</xdr:rowOff>
    </xdr:from>
    <xdr:ext cx="534035" cy="259080"/>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5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44450</xdr:rowOff>
    </xdr:from>
    <xdr:to>
      <xdr:col>55</xdr:col>
      <xdr:colOff>50800</xdr:colOff>
      <xdr:row>57</xdr:row>
      <xdr:rowOff>146050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147955</xdr:rowOff>
    </xdr:from>
    <xdr:to>
      <xdr:col>50</xdr:col>
      <xdr:colOff>114300</xdr:colOff>
      <xdr:row>58</xdr:row>
      <xdr:rowOff>31115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43950" y="9920605"/>
          <a:ext cx="8953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22225</xdr:rowOff>
    </xdr:from>
    <xdr:to>
      <xdr:col>50</xdr:col>
      <xdr:colOff>165100</xdr:colOff>
      <xdr:row>57</xdr:row>
      <xdr:rowOff>123825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140335</xdr:rowOff>
    </xdr:from>
    <xdr:ext cx="52895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570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96520</xdr:rowOff>
    </xdr:from>
    <xdr:to>
      <xdr:col>45</xdr:col>
      <xdr:colOff>171450</xdr:colOff>
      <xdr:row>58</xdr:row>
      <xdr:rowOff>31115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69170"/>
          <a:ext cx="88265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26035</xdr:rowOff>
    </xdr:from>
    <xdr:to>
      <xdr:col>46</xdr:col>
      <xdr:colOff>38100</xdr:colOff>
      <xdr:row>57</xdr:row>
      <xdr:rowOff>127635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144145</xdr:rowOff>
    </xdr:from>
    <xdr:ext cx="528320" cy="25273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9573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4445</xdr:rowOff>
    </xdr:from>
    <xdr:to>
      <xdr:col>41</xdr:col>
      <xdr:colOff>50800</xdr:colOff>
      <xdr:row>57</xdr:row>
      <xdr:rowOff>96520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7709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43815</xdr:rowOff>
    </xdr:from>
    <xdr:to>
      <xdr:col>41</xdr:col>
      <xdr:colOff>101600</xdr:colOff>
      <xdr:row>57</xdr:row>
      <xdr:rowOff>145415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161925</xdr:rowOff>
    </xdr:from>
    <xdr:ext cx="52832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9591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21590</xdr:rowOff>
    </xdr:from>
    <xdr:to>
      <xdr:col>36</xdr:col>
      <xdr:colOff>165100</xdr:colOff>
      <xdr:row>57</xdr:row>
      <xdr:rowOff>123190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114300</xdr:rowOff>
    </xdr:from>
    <xdr:ext cx="52895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9886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3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40640</xdr:rowOff>
    </xdr:from>
    <xdr:to>
      <xdr:col>55</xdr:col>
      <xdr:colOff>50800</xdr:colOff>
      <xdr:row>57</xdr:row>
      <xdr:rowOff>141605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63500</xdr:rowOff>
    </xdr:from>
    <xdr:ext cx="534035" cy="252730"/>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647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97790</xdr:rowOff>
    </xdr:from>
    <xdr:to>
      <xdr:col>50</xdr:col>
      <xdr:colOff>165100</xdr:colOff>
      <xdr:row>58</xdr:row>
      <xdr:rowOff>27305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28955" cy="25273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996251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151765</xdr:rowOff>
    </xdr:from>
    <xdr:to>
      <xdr:col>46</xdr:col>
      <xdr:colOff>38100</xdr:colOff>
      <xdr:row>58</xdr:row>
      <xdr:rowOff>81915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73025</xdr:rowOff>
    </xdr:from>
    <xdr:ext cx="52832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2965" y="10017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45720</xdr:rowOff>
    </xdr:from>
    <xdr:to>
      <xdr:col>41</xdr:col>
      <xdr:colOff>101600</xdr:colOff>
      <xdr:row>57</xdr:row>
      <xdr:rowOff>147320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138430</xdr:rowOff>
    </xdr:from>
    <xdr:ext cx="52832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3965" y="9911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125095</xdr:rowOff>
    </xdr:from>
    <xdr:to>
      <xdr:col>36</xdr:col>
      <xdr:colOff>165100</xdr:colOff>
      <xdr:row>57</xdr:row>
      <xdr:rowOff>55245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71755</xdr:rowOff>
    </xdr:from>
    <xdr:ext cx="52895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4965" y="9501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273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3174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273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52220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273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10160</xdr:rowOff>
    </xdr:from>
    <xdr:to>
      <xdr:col>54</xdr:col>
      <xdr:colOff>171450</xdr:colOff>
      <xdr:row>79</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58450" y="1201166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8920"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128270</xdr:rowOff>
    </xdr:from>
    <xdr:ext cx="534035" cy="25908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99,949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10160</xdr:rowOff>
    </xdr:from>
    <xdr:to>
      <xdr:col>55</xdr:col>
      <xdr:colOff>88900</xdr:colOff>
      <xdr:row>70</xdr:row>
      <xdr:rowOff>10160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52070</xdr:rowOff>
    </xdr:from>
    <xdr:to>
      <xdr:col>55</xdr:col>
      <xdr:colOff>0</xdr:colOff>
      <xdr:row>78</xdr:row>
      <xdr:rowOff>140335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2517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53340</xdr:rowOff>
    </xdr:from>
    <xdr:ext cx="534035" cy="252730"/>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499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30480</xdr:rowOff>
    </xdr:from>
    <xdr:to>
      <xdr:col>55</xdr:col>
      <xdr:colOff>50800</xdr:colOff>
      <xdr:row>78</xdr:row>
      <xdr:rowOff>132080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52070</xdr:rowOff>
    </xdr:from>
    <xdr:to>
      <xdr:col>50</xdr:col>
      <xdr:colOff>114300</xdr:colOff>
      <xdr:row>78</xdr:row>
      <xdr:rowOff>132715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43950" y="13425170"/>
          <a:ext cx="8953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170180</xdr:rowOff>
    </xdr:from>
    <xdr:to>
      <xdr:col>50</xdr:col>
      <xdr:colOff>165100</xdr:colOff>
      <xdr:row>78</xdr:row>
      <xdr:rowOff>100330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116840</xdr:rowOff>
    </xdr:from>
    <xdr:ext cx="52895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147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34925</xdr:rowOff>
    </xdr:from>
    <xdr:to>
      <xdr:col>45</xdr:col>
      <xdr:colOff>171450</xdr:colOff>
      <xdr:row>78</xdr:row>
      <xdr:rowOff>132715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36575"/>
          <a:ext cx="88265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7620</xdr:rowOff>
    </xdr:from>
    <xdr:to>
      <xdr:col>46</xdr:col>
      <xdr:colOff>38100</xdr:colOff>
      <xdr:row>78</xdr:row>
      <xdr:rowOff>109220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125730</xdr:rowOff>
    </xdr:from>
    <xdr:ext cx="52832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155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34925</xdr:rowOff>
    </xdr:from>
    <xdr:to>
      <xdr:col>41</xdr:col>
      <xdr:colOff>50800</xdr:colOff>
      <xdr:row>77</xdr:row>
      <xdr:rowOff>130810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3657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137795</xdr:rowOff>
    </xdr:from>
    <xdr:to>
      <xdr:col>41</xdr:col>
      <xdr:colOff>101600</xdr:colOff>
      <xdr:row>78</xdr:row>
      <xdr:rowOff>67945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59055</xdr:rowOff>
    </xdr:from>
    <xdr:ext cx="52832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432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137795</xdr:rowOff>
    </xdr:from>
    <xdr:to>
      <xdr:col>36</xdr:col>
      <xdr:colOff>165100</xdr:colOff>
      <xdr:row>78</xdr:row>
      <xdr:rowOff>67945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59055</xdr:rowOff>
    </xdr:from>
    <xdr:ext cx="52895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432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89535</xdr:rowOff>
    </xdr:from>
    <xdr:to>
      <xdr:col>55</xdr:col>
      <xdr:colOff>50800</xdr:colOff>
      <xdr:row>79</xdr:row>
      <xdr:rowOff>19685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67945</xdr:rowOff>
    </xdr:from>
    <xdr:ext cx="469265" cy="2584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1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xdr:rowOff>
    </xdr:from>
    <xdr:to>
      <xdr:col>50</xdr:col>
      <xdr:colOff>165100</xdr:colOff>
      <xdr:row>78</xdr:row>
      <xdr:rowOff>102235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93345</xdr:rowOff>
    </xdr:from>
    <xdr:ext cx="52895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1965" y="134664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xdr:rowOff>
    </xdr:from>
    <xdr:ext cx="46418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5477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155575</xdr:rowOff>
    </xdr:from>
    <xdr:to>
      <xdr:col>41</xdr:col>
      <xdr:colOff>101600</xdr:colOff>
      <xdr:row>77</xdr:row>
      <xdr:rowOff>86360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102235</xdr:rowOff>
    </xdr:from>
    <xdr:ext cx="528320" cy="2584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3965" y="129609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80010</xdr:rowOff>
    </xdr:from>
    <xdr:to>
      <xdr:col>36</xdr:col>
      <xdr:colOff>165100</xdr:colOff>
      <xdr:row>78</xdr:row>
      <xdr:rowOff>10160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26670</xdr:rowOff>
    </xdr:from>
    <xdr:ext cx="52895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3056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915" cy="25273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63423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915" cy="25273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8851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915" cy="25273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4279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273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73025</xdr:rowOff>
    </xdr:from>
    <xdr:to>
      <xdr:col>54</xdr:col>
      <xdr:colOff>171450</xdr:colOff>
      <xdr:row>98</xdr:row>
      <xdr:rowOff>118110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58450" y="1567497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121920</xdr:rowOff>
    </xdr:from>
    <xdr:ext cx="469265" cy="252730"/>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2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118110</xdr:rowOff>
    </xdr:from>
    <xdr:to>
      <xdr:col>55</xdr:col>
      <xdr:colOff>88900</xdr:colOff>
      <xdr:row>98</xdr:row>
      <xdr:rowOff>118110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20320</xdr:rowOff>
    </xdr:from>
    <xdr:ext cx="598170" cy="252730"/>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82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277,017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73025</xdr:rowOff>
    </xdr:from>
    <xdr:to>
      <xdr:col>55</xdr:col>
      <xdr:colOff>88900</xdr:colOff>
      <xdr:row>91</xdr:row>
      <xdr:rowOff>73025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xdr:rowOff>
    </xdr:from>
    <xdr:to>
      <xdr:col>55</xdr:col>
      <xdr:colOff>0</xdr:colOff>
      <xdr:row>98</xdr:row>
      <xdr:rowOff>84455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02735"/>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118745</xdr:rowOff>
    </xdr:from>
    <xdr:ext cx="534035" cy="259080"/>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3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140335</xdr:rowOff>
    </xdr:from>
    <xdr:to>
      <xdr:col>55</xdr:col>
      <xdr:colOff>50800</xdr:colOff>
      <xdr:row>98</xdr:row>
      <xdr:rowOff>70485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84455</xdr:rowOff>
    </xdr:from>
    <xdr:to>
      <xdr:col>50</xdr:col>
      <xdr:colOff>114300</xdr:colOff>
      <xdr:row>98</xdr:row>
      <xdr:rowOff>110490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43950" y="16886555"/>
          <a:ext cx="8953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127000</xdr:rowOff>
    </xdr:from>
    <xdr:to>
      <xdr:col>50</xdr:col>
      <xdr:colOff>165100</xdr:colOff>
      <xdr:row>98</xdr:row>
      <xdr:rowOff>57150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73660</xdr:rowOff>
    </xdr:from>
    <xdr:ext cx="52895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1965" y="16532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103505</xdr:rowOff>
    </xdr:from>
    <xdr:to>
      <xdr:col>45</xdr:col>
      <xdr:colOff>171450</xdr:colOff>
      <xdr:row>98</xdr:row>
      <xdr:rowOff>110490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905605"/>
          <a:ext cx="8826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126365</xdr:rowOff>
    </xdr:from>
    <xdr:to>
      <xdr:col>46</xdr:col>
      <xdr:colOff>38100</xdr:colOff>
      <xdr:row>98</xdr:row>
      <xdr:rowOff>56515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73025</xdr:rowOff>
    </xdr:from>
    <xdr:ext cx="52832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2965" y="16532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103505</xdr:rowOff>
    </xdr:from>
    <xdr:to>
      <xdr:col>41</xdr:col>
      <xdr:colOff>50800</xdr:colOff>
      <xdr:row>98</xdr:row>
      <xdr:rowOff>118110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905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153035</xdr:rowOff>
    </xdr:from>
    <xdr:to>
      <xdr:col>41</xdr:col>
      <xdr:colOff>101600</xdr:colOff>
      <xdr:row>98</xdr:row>
      <xdr:rowOff>83185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99695</xdr:rowOff>
    </xdr:from>
    <xdr:ext cx="528320" cy="25273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3965" y="16558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137160</xdr:rowOff>
    </xdr:from>
    <xdr:to>
      <xdr:col>36</xdr:col>
      <xdr:colOff>165100</xdr:colOff>
      <xdr:row>98</xdr:row>
      <xdr:rowOff>67310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83820</xdr:rowOff>
    </xdr:from>
    <xdr:ext cx="52895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4965" y="16543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121285</xdr:rowOff>
    </xdr:from>
    <xdr:to>
      <xdr:col>55</xdr:col>
      <xdr:colOff>50800</xdr:colOff>
      <xdr:row>98</xdr:row>
      <xdr:rowOff>52070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80645</xdr:rowOff>
    </xdr:from>
    <xdr:ext cx="534035" cy="259080"/>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33655</xdr:rowOff>
    </xdr:from>
    <xdr:to>
      <xdr:col>50</xdr:col>
      <xdr:colOff>165100</xdr:colOff>
      <xdr:row>98</xdr:row>
      <xdr:rowOff>135255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126365</xdr:rowOff>
    </xdr:from>
    <xdr:ext cx="52895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1965" y="169284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59690</xdr:rowOff>
    </xdr:from>
    <xdr:to>
      <xdr:col>46</xdr:col>
      <xdr:colOff>38100</xdr:colOff>
      <xdr:row>98</xdr:row>
      <xdr:rowOff>161290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152400</xdr:rowOff>
    </xdr:from>
    <xdr:ext cx="46418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350" y="16954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52705</xdr:rowOff>
    </xdr:from>
    <xdr:to>
      <xdr:col>41</xdr:col>
      <xdr:colOff>101600</xdr:colOff>
      <xdr:row>98</xdr:row>
      <xdr:rowOff>154940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98</xdr:row>
      <xdr:rowOff>145415</xdr:rowOff>
    </xdr:from>
    <xdr:ext cx="464185" cy="25273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350" y="1694751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67310</xdr:rowOff>
    </xdr:from>
    <xdr:to>
      <xdr:col>36</xdr:col>
      <xdr:colOff>165100</xdr:colOff>
      <xdr:row>98</xdr:row>
      <xdr:rowOff>168910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98</xdr:row>
      <xdr:rowOff>160020</xdr:rowOff>
    </xdr:from>
    <xdr:ext cx="46418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350" y="169621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0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171450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91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273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370" y="4683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143510</xdr:rowOff>
    </xdr:from>
    <xdr:to>
      <xdr:col>85</xdr:col>
      <xdr:colOff>126365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71120</xdr:rowOff>
    </xdr:from>
    <xdr:ext cx="249555" cy="259080"/>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63950" y="6757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89535</xdr:rowOff>
    </xdr:from>
    <xdr:ext cx="598805" cy="252730"/>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63950" y="5233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143510</xdr:rowOff>
    </xdr:from>
    <xdr:to>
      <xdr:col>86</xdr:col>
      <xdr:colOff>25400</xdr:colOff>
      <xdr:row>31</xdr:row>
      <xdr:rowOff>143510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40640</xdr:rowOff>
    </xdr:from>
    <xdr:to>
      <xdr:col>85</xdr:col>
      <xdr:colOff>127000</xdr:colOff>
      <xdr:row>39</xdr:row>
      <xdr:rowOff>42545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71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160020</xdr:rowOff>
    </xdr:from>
    <xdr:ext cx="469900" cy="259080"/>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63950" y="6503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171450</xdr:colOff>
      <xdr:row>39</xdr:row>
      <xdr:rowOff>67310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42545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17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144145</xdr:rowOff>
    </xdr:from>
    <xdr:to>
      <xdr:col>81</xdr:col>
      <xdr:colOff>101600</xdr:colOff>
      <xdr:row>39</xdr:row>
      <xdr:rowOff>74930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90805</xdr:rowOff>
    </xdr:from>
    <xdr:ext cx="464185" cy="2584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350" y="643445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15240</xdr:rowOff>
    </xdr:from>
    <xdr:to>
      <xdr:col>76</xdr:col>
      <xdr:colOff>114300</xdr:colOff>
      <xdr:row>39</xdr:row>
      <xdr:rowOff>30480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696950" y="6701790"/>
          <a:ext cx="8953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139065</xdr:rowOff>
    </xdr:from>
    <xdr:to>
      <xdr:col>76</xdr:col>
      <xdr:colOff>165100</xdr:colOff>
      <xdr:row>39</xdr:row>
      <xdr:rowOff>69215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86360</xdr:rowOff>
    </xdr:from>
    <xdr:ext cx="464185" cy="25273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350" y="643001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15240</xdr:rowOff>
    </xdr:from>
    <xdr:to>
      <xdr:col>71</xdr:col>
      <xdr:colOff>171450</xdr:colOff>
      <xdr:row>39</xdr:row>
      <xdr:rowOff>36830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1790"/>
          <a:ext cx="8826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146050</xdr:rowOff>
    </xdr:from>
    <xdr:to>
      <xdr:col>72</xdr:col>
      <xdr:colOff>38100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67310</xdr:rowOff>
    </xdr:from>
    <xdr:ext cx="46418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350" y="675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156210</xdr:rowOff>
    </xdr:from>
    <xdr:to>
      <xdr:col>67</xdr:col>
      <xdr:colOff>101600</xdr:colOff>
      <xdr:row>39</xdr:row>
      <xdr:rowOff>86360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102870</xdr:rowOff>
    </xdr:from>
    <xdr:ext cx="37846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70" y="6446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06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161290</xdr:rowOff>
    </xdr:from>
    <xdr:to>
      <xdr:col>85</xdr:col>
      <xdr:colOff>171450</xdr:colOff>
      <xdr:row>39</xdr:row>
      <xdr:rowOff>91440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6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115570</xdr:rowOff>
    </xdr:from>
    <xdr:ext cx="378460" cy="259080"/>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63950" y="6630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163195</xdr:rowOff>
    </xdr:from>
    <xdr:to>
      <xdr:col>81</xdr:col>
      <xdr:colOff>101600</xdr:colOff>
      <xdr:row>39</xdr:row>
      <xdr:rowOff>93345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84455</xdr:rowOff>
    </xdr:from>
    <xdr:ext cx="37846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151130</xdr:rowOff>
    </xdr:from>
    <xdr:to>
      <xdr:col>76</xdr:col>
      <xdr:colOff>165100</xdr:colOff>
      <xdr:row>39</xdr:row>
      <xdr:rowOff>81280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72390</xdr:rowOff>
    </xdr:from>
    <xdr:ext cx="46418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350" y="6758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135890</xdr:rowOff>
    </xdr:from>
    <xdr:to>
      <xdr:col>72</xdr:col>
      <xdr:colOff>38100</xdr:colOff>
      <xdr:row>39</xdr:row>
      <xdr:rowOff>66040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82550</xdr:rowOff>
    </xdr:from>
    <xdr:ext cx="46418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350" y="6426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157480</xdr:rowOff>
    </xdr:from>
    <xdr:to>
      <xdr:col>67</xdr:col>
      <xdr:colOff>101600</xdr:colOff>
      <xdr:row>39</xdr:row>
      <xdr:rowOff>87630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78740</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07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639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639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639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696950" y="9398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447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5895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06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639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4447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5895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07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171450</xdr:colOff>
      <xdr:row>79</xdr:row>
      <xdr:rowOff>99060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171450</xdr:colOff>
      <xdr:row>77</xdr:row>
      <xdr:rowOff>114935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171450</xdr:colOff>
      <xdr:row>75</xdr:row>
      <xdr:rowOff>132080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8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171450</xdr:colOff>
      <xdr:row>73</xdr:row>
      <xdr:rowOff>147955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171450</xdr:colOff>
      <xdr:row>71</xdr:row>
      <xdr:rowOff>164465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171450</xdr:colOff>
      <xdr:row>70</xdr:row>
      <xdr:rowOff>8890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273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151130</xdr:rowOff>
    </xdr:from>
    <xdr:to>
      <xdr:col>85</xdr:col>
      <xdr:colOff>126365</xdr:colOff>
      <xdr:row>78</xdr:row>
      <xdr:rowOff>136525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140335</xdr:rowOff>
    </xdr:from>
    <xdr:ext cx="469900" cy="25908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63950" y="1351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97790</xdr:rowOff>
    </xdr:from>
    <xdr:ext cx="598805" cy="25273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63950" y="11756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101,802</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151130</xdr:rowOff>
    </xdr:from>
    <xdr:to>
      <xdr:col>86</xdr:col>
      <xdr:colOff>25400</xdr:colOff>
      <xdr:row>69</xdr:row>
      <xdr:rowOff>151130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109855</xdr:rowOff>
    </xdr:from>
    <xdr:to>
      <xdr:col>85</xdr:col>
      <xdr:colOff>127000</xdr:colOff>
      <xdr:row>75</xdr:row>
      <xdr:rowOff>125730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686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9525</xdr:rowOff>
    </xdr:from>
    <xdr:ext cx="534670" cy="25273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63950" y="13039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31115</xdr:rowOff>
    </xdr:from>
    <xdr:to>
      <xdr:col>85</xdr:col>
      <xdr:colOff>171450</xdr:colOff>
      <xdr:row>76</xdr:row>
      <xdr:rowOff>132715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109855</xdr:rowOff>
    </xdr:from>
    <xdr:to>
      <xdr:col>81</xdr:col>
      <xdr:colOff>50800</xdr:colOff>
      <xdr:row>75</xdr:row>
      <xdr:rowOff>112395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68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52705</xdr:rowOff>
    </xdr:from>
    <xdr:to>
      <xdr:col>81</xdr:col>
      <xdr:colOff>101600</xdr:colOff>
      <xdr:row>76</xdr:row>
      <xdr:rowOff>154940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145415</xdr:rowOff>
    </xdr:from>
    <xdr:ext cx="528320" cy="25273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3175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75</xdr:row>
      <xdr:rowOff>96520</xdr:rowOff>
    </xdr:from>
    <xdr:to>
      <xdr:col>76</xdr:col>
      <xdr:colOff>114300</xdr:colOff>
      <xdr:row>75</xdr:row>
      <xdr:rowOff>112395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696950" y="12955270"/>
          <a:ext cx="8953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45085</xdr:rowOff>
    </xdr:from>
    <xdr:to>
      <xdr:col>76</xdr:col>
      <xdr:colOff>165100</xdr:colOff>
      <xdr:row>76</xdr:row>
      <xdr:rowOff>146685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137795</xdr:rowOff>
    </xdr:from>
    <xdr:ext cx="52895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3167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96520</xdr:rowOff>
    </xdr:from>
    <xdr:to>
      <xdr:col>71</xdr:col>
      <xdr:colOff>171450</xdr:colOff>
      <xdr:row>75</xdr:row>
      <xdr:rowOff>130810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55270"/>
          <a:ext cx="8826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37465</xdr:rowOff>
    </xdr:from>
    <xdr:to>
      <xdr:col>72</xdr:col>
      <xdr:colOff>38100</xdr:colOff>
      <xdr:row>76</xdr:row>
      <xdr:rowOff>139065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130810</xdr:rowOff>
    </xdr:from>
    <xdr:ext cx="52832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3161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41275</xdr:rowOff>
    </xdr:from>
    <xdr:to>
      <xdr:col>67</xdr:col>
      <xdr:colOff>101600</xdr:colOff>
      <xdr:row>76</xdr:row>
      <xdr:rowOff>143510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133985</xdr:rowOff>
    </xdr:from>
    <xdr:ext cx="528320" cy="25273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3164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06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74930</xdr:rowOff>
    </xdr:from>
    <xdr:to>
      <xdr:col>85</xdr:col>
      <xdr:colOff>171450</xdr:colOff>
      <xdr:row>76</xdr:row>
      <xdr:rowOff>5080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33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74</xdr:row>
      <xdr:rowOff>97790</xdr:rowOff>
    </xdr:from>
    <xdr:ext cx="534670" cy="25273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63950" y="127850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59055</xdr:rowOff>
    </xdr:from>
    <xdr:to>
      <xdr:col>81</xdr:col>
      <xdr:colOff>101600</xdr:colOff>
      <xdr:row>75</xdr:row>
      <xdr:rowOff>160655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6350</xdr:rowOff>
    </xdr:from>
    <xdr:ext cx="528320" cy="25273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2693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61595</xdr:rowOff>
    </xdr:from>
    <xdr:to>
      <xdr:col>76</xdr:col>
      <xdr:colOff>165100</xdr:colOff>
      <xdr:row>75</xdr:row>
      <xdr:rowOff>163195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8255</xdr:rowOff>
    </xdr:from>
    <xdr:ext cx="528955" cy="25273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269555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45720</xdr:rowOff>
    </xdr:from>
    <xdr:to>
      <xdr:col>72</xdr:col>
      <xdr:colOff>38100</xdr:colOff>
      <xdr:row>75</xdr:row>
      <xdr:rowOff>147320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163830</xdr:rowOff>
    </xdr:from>
    <xdr:ext cx="52832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2679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80010</xdr:rowOff>
    </xdr:from>
    <xdr:to>
      <xdr:col>67</xdr:col>
      <xdr:colOff>101600</xdr:colOff>
      <xdr:row>76</xdr:row>
      <xdr:rowOff>10160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26670</xdr:rowOff>
    </xdr:from>
    <xdr:ext cx="52832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2713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0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273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6113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171450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273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109220</xdr:rowOff>
    </xdr:from>
    <xdr:to>
      <xdr:col>85</xdr:col>
      <xdr:colOff>126365</xdr:colOff>
      <xdr:row>99</xdr:row>
      <xdr:rowOff>43815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11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47625</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6395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55880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6395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171,527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109220</xdr:rowOff>
    </xdr:from>
    <xdr:to>
      <xdr:col>86</xdr:col>
      <xdr:colOff>25400</xdr:colOff>
      <xdr:row>91</xdr:row>
      <xdr:rowOff>109220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63500</xdr:rowOff>
    </xdr:from>
    <xdr:to>
      <xdr:col>85</xdr:col>
      <xdr:colOff>127000</xdr:colOff>
      <xdr:row>98</xdr:row>
      <xdr:rowOff>132080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56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153035</xdr:rowOff>
    </xdr:from>
    <xdr:ext cx="534670" cy="259080"/>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6395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130175</xdr:rowOff>
    </xdr:from>
    <xdr:to>
      <xdr:col>85</xdr:col>
      <xdr:colOff>171450</xdr:colOff>
      <xdr:row>98</xdr:row>
      <xdr:rowOff>60325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132080</xdr:rowOff>
    </xdr:from>
    <xdr:to>
      <xdr:col>81</xdr:col>
      <xdr:colOff>50800</xdr:colOff>
      <xdr:row>99</xdr:row>
      <xdr:rowOff>37465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3418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37465</xdr:rowOff>
    </xdr:from>
    <xdr:to>
      <xdr:col>81</xdr:col>
      <xdr:colOff>101600</xdr:colOff>
      <xdr:row>98</xdr:row>
      <xdr:rowOff>139065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155575</xdr:rowOff>
    </xdr:from>
    <xdr:ext cx="528320" cy="25273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614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99</xdr:row>
      <xdr:rowOff>32385</xdr:rowOff>
    </xdr:from>
    <xdr:to>
      <xdr:col>76</xdr:col>
      <xdr:colOff>114300</xdr:colOff>
      <xdr:row>99</xdr:row>
      <xdr:rowOff>37465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696950" y="17005935"/>
          <a:ext cx="895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70485</xdr:rowOff>
    </xdr:from>
    <xdr:to>
      <xdr:col>76</xdr:col>
      <xdr:colOff>165100</xdr:colOff>
      <xdr:row>99</xdr:row>
      <xdr:rowOff>635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17780</xdr:rowOff>
    </xdr:from>
    <xdr:ext cx="528955" cy="25273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64843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32385</xdr:rowOff>
    </xdr:from>
    <xdr:to>
      <xdr:col>71</xdr:col>
      <xdr:colOff>171450</xdr:colOff>
      <xdr:row>99</xdr:row>
      <xdr:rowOff>38100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7005935"/>
          <a:ext cx="8826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9525</xdr:rowOff>
    </xdr:from>
    <xdr:to>
      <xdr:col>72</xdr:col>
      <xdr:colOff>38100</xdr:colOff>
      <xdr:row>98</xdr:row>
      <xdr:rowOff>111125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127635</xdr:rowOff>
    </xdr:from>
    <xdr:ext cx="52832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586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41910</xdr:rowOff>
    </xdr:from>
    <xdr:to>
      <xdr:col>67</xdr:col>
      <xdr:colOff>101600</xdr:colOff>
      <xdr:row>98</xdr:row>
      <xdr:rowOff>143510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160020</xdr:rowOff>
    </xdr:from>
    <xdr:ext cx="52832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619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12700</xdr:rowOff>
    </xdr:from>
    <xdr:to>
      <xdr:col>85</xdr:col>
      <xdr:colOff>171450</xdr:colOff>
      <xdr:row>98</xdr:row>
      <xdr:rowOff>114300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4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162560</xdr:rowOff>
    </xdr:from>
    <xdr:ext cx="534670" cy="25908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63950" y="1679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81280</xdr:rowOff>
    </xdr:from>
    <xdr:to>
      <xdr:col>81</xdr:col>
      <xdr:colOff>101600</xdr:colOff>
      <xdr:row>99</xdr:row>
      <xdr:rowOff>11430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2540</xdr:rowOff>
    </xdr:from>
    <xdr:ext cx="52832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3965" y="16976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158115</xdr:rowOff>
    </xdr:from>
    <xdr:to>
      <xdr:col>76</xdr:col>
      <xdr:colOff>165100</xdr:colOff>
      <xdr:row>99</xdr:row>
      <xdr:rowOff>88265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79375</xdr:rowOff>
    </xdr:from>
    <xdr:ext cx="378460" cy="2584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70" y="17052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153035</xdr:rowOff>
    </xdr:from>
    <xdr:to>
      <xdr:col>72</xdr:col>
      <xdr:colOff>38100</xdr:colOff>
      <xdr:row>99</xdr:row>
      <xdr:rowOff>83185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74930</xdr:rowOff>
    </xdr:from>
    <xdr:ext cx="464185" cy="25273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350" y="1704848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158750</xdr:rowOff>
    </xdr:from>
    <xdr:to>
      <xdr:col>67</xdr:col>
      <xdr:colOff>101600</xdr:colOff>
      <xdr:row>99</xdr:row>
      <xdr:rowOff>88900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80010</xdr:rowOff>
    </xdr:from>
    <xdr:ext cx="37846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70" y="17053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2570"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010" cy="25273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01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010" cy="25273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46355</xdr:rowOff>
    </xdr:from>
    <xdr:to>
      <xdr:col>116</xdr:col>
      <xdr:colOff>62865</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8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164465</xdr:rowOff>
    </xdr:from>
    <xdr:ext cx="534670" cy="259080"/>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46355</xdr:rowOff>
    </xdr:from>
    <xdr:to>
      <xdr:col>116</xdr:col>
      <xdr:colOff>152400</xdr:colOff>
      <xdr:row>30</xdr:row>
      <xdr:rowOff>46355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99060</xdr:rowOff>
    </xdr:from>
    <xdr:to>
      <xdr:col>116</xdr:col>
      <xdr:colOff>63500</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16950" y="678561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43815</xdr:rowOff>
    </xdr:from>
    <xdr:ext cx="469900" cy="25273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4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20955</xdr:rowOff>
    </xdr:from>
    <xdr:to>
      <xdr:col>116</xdr:col>
      <xdr:colOff>114300</xdr:colOff>
      <xdr:row>38</xdr:row>
      <xdr:rowOff>122555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171450</xdr:colOff>
      <xdr:row>39</xdr:row>
      <xdr:rowOff>99060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61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21590</xdr:rowOff>
    </xdr:from>
    <xdr:to>
      <xdr:col>112</xdr:col>
      <xdr:colOff>38100</xdr:colOff>
      <xdr:row>38</xdr:row>
      <xdr:rowOff>123190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139700</xdr:rowOff>
    </xdr:from>
    <xdr:ext cx="464185"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350" y="63119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1270</xdr:rowOff>
    </xdr:from>
    <xdr:ext cx="46418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350" y="63449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99060</xdr:rowOff>
    </xdr:from>
    <xdr:to>
      <xdr:col>102</xdr:col>
      <xdr:colOff>114300</xdr:colOff>
      <xdr:row>39</xdr:row>
      <xdr:rowOff>99060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49950" y="678561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95250</xdr:rowOff>
    </xdr:from>
    <xdr:to>
      <xdr:col>102</xdr:col>
      <xdr:colOff>165100</xdr:colOff>
      <xdr:row>39</xdr:row>
      <xdr:rowOff>25400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41910</xdr:rowOff>
    </xdr:from>
    <xdr:ext cx="464185" cy="25273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350" y="638556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102235</xdr:rowOff>
    </xdr:from>
    <xdr:to>
      <xdr:col>98</xdr:col>
      <xdr:colOff>38100</xdr:colOff>
      <xdr:row>39</xdr:row>
      <xdr:rowOff>32385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48895</xdr:rowOff>
    </xdr:from>
    <xdr:ext cx="46418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350" y="63925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26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59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273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320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20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140970</xdr:rowOff>
    </xdr:from>
    <xdr:ext cx="24447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1195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205"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1010"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640" y="963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73025</xdr:rowOff>
    </xdr:from>
    <xdr:to>
      <xdr:col>116</xdr:col>
      <xdr:colOff>62865</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19685</xdr:rowOff>
    </xdr:from>
    <xdr:ext cx="534670" cy="252730"/>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21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73025</xdr:rowOff>
    </xdr:from>
    <xdr:to>
      <xdr:col>116</xdr:col>
      <xdr:colOff>152400</xdr:colOff>
      <xdr:row>51</xdr:row>
      <xdr:rowOff>73025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16950" y="10160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104775</xdr:rowOff>
    </xdr:from>
    <xdr:ext cx="469900" cy="259080"/>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12065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43815</xdr:rowOff>
    </xdr:from>
    <xdr:to>
      <xdr:col>111</xdr:col>
      <xdr:colOff>171450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9365"/>
          <a:ext cx="8826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54610</xdr:rowOff>
    </xdr:from>
    <xdr:to>
      <xdr:col>112</xdr:col>
      <xdr:colOff>38100</xdr:colOff>
      <xdr:row>58</xdr:row>
      <xdr:rowOff>156210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1270</xdr:rowOff>
    </xdr:from>
    <xdr:ext cx="46418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350" y="97739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43815</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164465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9525</xdr:rowOff>
    </xdr:from>
    <xdr:ext cx="464185"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350" y="978217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43180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49950" y="10158730"/>
          <a:ext cx="895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59690</xdr:rowOff>
    </xdr:from>
    <xdr:to>
      <xdr:col>102</xdr:col>
      <xdr:colOff>165100</xdr:colOff>
      <xdr:row>58</xdr:row>
      <xdr:rowOff>161290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6350</xdr:rowOff>
    </xdr:from>
    <xdr:ext cx="464185" cy="25273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350" y="977900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60960</xdr:rowOff>
    </xdr:from>
    <xdr:to>
      <xdr:col>98</xdr:col>
      <xdr:colOff>38100</xdr:colOff>
      <xdr:row>58</xdr:row>
      <xdr:rowOff>162560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7620</xdr:rowOff>
    </xdr:from>
    <xdr:ext cx="464185" cy="25273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350" y="978027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26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59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205" cy="25273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164465</xdr:rowOff>
    </xdr:from>
    <xdr:to>
      <xdr:col>107</xdr:col>
      <xdr:colOff>101600</xdr:colOff>
      <xdr:row>59</xdr:row>
      <xdr:rowOff>94615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205" cy="2527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86360</xdr:rowOff>
    </xdr:from>
    <xdr:ext cx="244475" cy="25273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11950" y="10201910"/>
          <a:ext cx="244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163830</xdr:rowOff>
    </xdr:from>
    <xdr:to>
      <xdr:col>98</xdr:col>
      <xdr:colOff>38100</xdr:colOff>
      <xdr:row>59</xdr:row>
      <xdr:rowOff>93980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85090</xdr:rowOff>
    </xdr:from>
    <xdr:ext cx="31305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455" y="102006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273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541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91440</xdr:rowOff>
    </xdr:from>
    <xdr:to>
      <xdr:col>116</xdr:col>
      <xdr:colOff>62865</xdr:colOff>
      <xdr:row>78</xdr:row>
      <xdr:rowOff>165100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168910</xdr:rowOff>
    </xdr:from>
    <xdr:ext cx="534670" cy="252730"/>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20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38100</xdr:rowOff>
    </xdr:from>
    <xdr:ext cx="534670" cy="259080"/>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98,534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91440</xdr:rowOff>
    </xdr:from>
    <xdr:to>
      <xdr:col>116</xdr:col>
      <xdr:colOff>152400</xdr:colOff>
      <xdr:row>70</xdr:row>
      <xdr:rowOff>91440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78</xdr:row>
      <xdr:rowOff>74930</xdr:rowOff>
    </xdr:from>
    <xdr:to>
      <xdr:col>116</xdr:col>
      <xdr:colOff>63500</xdr:colOff>
      <xdr:row>78</xdr:row>
      <xdr:rowOff>76835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16950" y="13448030"/>
          <a:ext cx="8445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39370</xdr:rowOff>
    </xdr:from>
    <xdr:ext cx="534670" cy="259080"/>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16510</xdr:rowOff>
    </xdr:from>
    <xdr:to>
      <xdr:col>116</xdr:col>
      <xdr:colOff>114300</xdr:colOff>
      <xdr:row>77</xdr:row>
      <xdr:rowOff>118110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74930</xdr:rowOff>
    </xdr:from>
    <xdr:to>
      <xdr:col>111</xdr:col>
      <xdr:colOff>171450</xdr:colOff>
      <xdr:row>78</xdr:row>
      <xdr:rowOff>95250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48030"/>
          <a:ext cx="8826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6985</xdr:rowOff>
    </xdr:from>
    <xdr:to>
      <xdr:col>112</xdr:col>
      <xdr:colOff>38100</xdr:colOff>
      <xdr:row>77</xdr:row>
      <xdr:rowOff>109220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125095</xdr:rowOff>
    </xdr:from>
    <xdr:ext cx="528320" cy="2584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5965" y="129838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48260</xdr:rowOff>
    </xdr:from>
    <xdr:to>
      <xdr:col>107</xdr:col>
      <xdr:colOff>50800</xdr:colOff>
      <xdr:row>78</xdr:row>
      <xdr:rowOff>95250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8460"/>
          <a:ext cx="8890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146685</xdr:rowOff>
    </xdr:from>
    <xdr:to>
      <xdr:col>107</xdr:col>
      <xdr:colOff>101600</xdr:colOff>
      <xdr:row>77</xdr:row>
      <xdr:rowOff>76835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93345</xdr:rowOff>
    </xdr:from>
    <xdr:ext cx="52832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6965" y="12952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76</xdr:row>
      <xdr:rowOff>48260</xdr:rowOff>
    </xdr:from>
    <xdr:to>
      <xdr:col>102</xdr:col>
      <xdr:colOff>114300</xdr:colOff>
      <xdr:row>76</xdr:row>
      <xdr:rowOff>79375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49950" y="13078460"/>
          <a:ext cx="895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120650</xdr:rowOff>
    </xdr:from>
    <xdr:to>
      <xdr:col>102</xdr:col>
      <xdr:colOff>165100</xdr:colOff>
      <xdr:row>77</xdr:row>
      <xdr:rowOff>50800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41910</xdr:rowOff>
    </xdr:from>
    <xdr:ext cx="528955" cy="25273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7965" y="1324356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87630</xdr:rowOff>
    </xdr:from>
    <xdr:to>
      <xdr:col>98</xdr:col>
      <xdr:colOff>38100</xdr:colOff>
      <xdr:row>77</xdr:row>
      <xdr:rowOff>17780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8890</xdr:rowOff>
    </xdr:from>
    <xdr:ext cx="528320" cy="25273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8965" y="13210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26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59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26035</xdr:rowOff>
    </xdr:from>
    <xdr:to>
      <xdr:col>116</xdr:col>
      <xdr:colOff>114300</xdr:colOff>
      <xdr:row>78</xdr:row>
      <xdr:rowOff>127635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112395</xdr:rowOff>
    </xdr:from>
    <xdr:ext cx="534670" cy="252730"/>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140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24130</xdr:rowOff>
    </xdr:from>
    <xdr:to>
      <xdr:col>112</xdr:col>
      <xdr:colOff>38100</xdr:colOff>
      <xdr:row>78</xdr:row>
      <xdr:rowOff>125730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116840</xdr:rowOff>
    </xdr:from>
    <xdr:ext cx="52832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5965" y="13489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44450</xdr:rowOff>
    </xdr:from>
    <xdr:to>
      <xdr:col>107</xdr:col>
      <xdr:colOff>101600</xdr:colOff>
      <xdr:row>78</xdr:row>
      <xdr:rowOff>146050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137160</xdr:rowOff>
    </xdr:from>
    <xdr:ext cx="52832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6965" y="13510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168910</xdr:rowOff>
    </xdr:from>
    <xdr:to>
      <xdr:col>102</xdr:col>
      <xdr:colOff>165100</xdr:colOff>
      <xdr:row>76</xdr:row>
      <xdr:rowOff>99060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115570</xdr:rowOff>
    </xdr:from>
    <xdr:ext cx="52895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7965" y="12802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29210</xdr:rowOff>
    </xdr:from>
    <xdr:to>
      <xdr:col>98</xdr:col>
      <xdr:colOff>38100</xdr:colOff>
      <xdr:row>76</xdr:row>
      <xdr:rowOff>130175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146685</xdr:rowOff>
    </xdr:from>
    <xdr:ext cx="528320" cy="25273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8965" y="128339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16950" y="16256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49950" y="16256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447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1195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2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59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447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1195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歳出決算総額は、住民一人当たりで418,268円となっている。その内、公債費及び公債費に準ずる費用は、住民一人当たりで22,734円となっており、類似団体と比較して一人当たりのコストが高い状況となっている。</a:t>
          </a:r>
        </a:p>
        <a:p>
          <a:r>
            <a:rPr kumimoji="1" lang="ja-JP" altLang="en-US" sz="1400">
              <a:solidFill>
                <a:sysClr val="windowText" lastClr="000000"/>
              </a:solidFill>
              <a:latin typeface="ＭＳ Ｐゴシック"/>
              <a:ea typeface="ＭＳ Ｐゴシック"/>
            </a:rPr>
            <a:t>普通建設事業費の住民一人当たりコストは、消防通信指令システム用情報系部分更新や防災食育センター建設事業等が増加要因となっており、２年連続で増加傾向にある。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36,972
36,632
25.68
15,803,929
15,464,211
226,410
9,166,297
14,875,383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26035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45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29845</xdr:rowOff>
    </xdr:from>
    <xdr:ext cx="469900" cy="25273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49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26035</xdr:rowOff>
    </xdr:from>
    <xdr:to>
      <xdr:col>24</xdr:col>
      <xdr:colOff>152400</xdr:colOff>
      <xdr:row>38</xdr:row>
      <xdr:rowOff>26035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469900" cy="25273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120650</xdr:rowOff>
    </xdr:from>
    <xdr:to>
      <xdr:col>24</xdr:col>
      <xdr:colOff>63500</xdr:colOff>
      <xdr:row>34</xdr:row>
      <xdr:rowOff>163195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0950" y="5949950"/>
          <a:ext cx="8445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469900" cy="25273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6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30480</xdr:rowOff>
    </xdr:from>
    <xdr:to>
      <xdr:col>24</xdr:col>
      <xdr:colOff>114300</xdr:colOff>
      <xdr:row>35</xdr:row>
      <xdr:rowOff>132080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120650</xdr:rowOff>
    </xdr:from>
    <xdr:to>
      <xdr:col>19</xdr:col>
      <xdr:colOff>171450</xdr:colOff>
      <xdr:row>34</xdr:row>
      <xdr:rowOff>123190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9950"/>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31115</xdr:rowOff>
    </xdr:from>
    <xdr:to>
      <xdr:col>20</xdr:col>
      <xdr:colOff>38100</xdr:colOff>
      <xdr:row>35</xdr:row>
      <xdr:rowOff>132715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123825</xdr:rowOff>
    </xdr:from>
    <xdr:ext cx="464185" cy="25273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12457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123190</xdr:rowOff>
    </xdr:from>
    <xdr:to>
      <xdr:col>15</xdr:col>
      <xdr:colOff>50800</xdr:colOff>
      <xdr:row>35</xdr:row>
      <xdr:rowOff>88265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249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82550</xdr:rowOff>
    </xdr:from>
    <xdr:ext cx="46418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83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81280</xdr:rowOff>
    </xdr:from>
    <xdr:to>
      <xdr:col>10</xdr:col>
      <xdr:colOff>114300</xdr:colOff>
      <xdr:row>35</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23950" y="6082030"/>
          <a:ext cx="8953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111760</xdr:rowOff>
    </xdr:from>
    <xdr:ext cx="464185" cy="25273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6961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156210</xdr:rowOff>
    </xdr:from>
    <xdr:to>
      <xdr:col>6</xdr:col>
      <xdr:colOff>38100</xdr:colOff>
      <xdr:row>35</xdr:row>
      <xdr:rowOff>86360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102870</xdr:rowOff>
    </xdr:from>
    <xdr:ext cx="46418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60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0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3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112395</xdr:rowOff>
    </xdr:from>
    <xdr:to>
      <xdr:col>24</xdr:col>
      <xdr:colOff>114300</xdr:colOff>
      <xdr:row>35</xdr:row>
      <xdr:rowOff>42545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135255</xdr:rowOff>
    </xdr:from>
    <xdr:ext cx="469900" cy="25273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31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69215</xdr:rowOff>
    </xdr:from>
    <xdr:to>
      <xdr:col>20</xdr:col>
      <xdr:colOff>38100</xdr:colOff>
      <xdr:row>34</xdr:row>
      <xdr:rowOff>170815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15875</xdr:rowOff>
    </xdr:from>
    <xdr:ext cx="46418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6737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72390</xdr:rowOff>
    </xdr:from>
    <xdr:to>
      <xdr:col>15</xdr:col>
      <xdr:colOff>101600</xdr:colOff>
      <xdr:row>35</xdr:row>
      <xdr:rowOff>2540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19050</xdr:rowOff>
    </xdr:from>
    <xdr:ext cx="464185" cy="25273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67690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37465</xdr:rowOff>
    </xdr:from>
    <xdr:to>
      <xdr:col>10</xdr:col>
      <xdr:colOff>165100</xdr:colOff>
      <xdr:row>35</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130175</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309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30480</xdr:rowOff>
    </xdr:from>
    <xdr:to>
      <xdr:col>6</xdr:col>
      <xdr:colOff>38100</xdr:colOff>
      <xdr:row>35</xdr:row>
      <xdr:rowOff>132080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123190</xdr:rowOff>
    </xdr:from>
    <xdr:ext cx="464185" cy="25273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2394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18415</xdr:rowOff>
    </xdr:from>
    <xdr:to>
      <xdr:col>24</xdr:col>
      <xdr:colOff>62865</xdr:colOff>
      <xdr:row>58</xdr:row>
      <xdr:rowOff>95250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99060</xdr:rowOff>
    </xdr:from>
    <xdr:ext cx="534670" cy="25273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95250</xdr:rowOff>
    </xdr:from>
    <xdr:to>
      <xdr:col>24</xdr:col>
      <xdr:colOff>152400</xdr:colOff>
      <xdr:row>58</xdr:row>
      <xdr:rowOff>95250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136525</xdr:rowOff>
    </xdr:from>
    <xdr:ext cx="598805" cy="2584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366,843</a:t>
          </a:r>
          <a:endParaRPr kumimoji="1" lang="ja-JP" altLang="en-US" sz="1000" b="1">
            <a:latin typeface="ＭＳ Ｐゴシック"/>
          </a:endParaRPr>
        </a:p>
      </xdr:txBody>
    </xdr:sp>
    <xdr:clientData/>
  </xdr:oneCellAnchor>
  <xdr:twoCellAnchor>
    <xdr:from>
      <xdr:col>23</xdr:col>
      <xdr:colOff>165100</xdr:colOff>
      <xdr:row>51</xdr:row>
      <xdr:rowOff>18415</xdr:rowOff>
    </xdr:from>
    <xdr:to>
      <xdr:col>24</xdr:col>
      <xdr:colOff>152400</xdr:colOff>
      <xdr:row>51</xdr:row>
      <xdr:rowOff>18415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55</xdr:row>
      <xdr:rowOff>139065</xdr:rowOff>
    </xdr:from>
    <xdr:to>
      <xdr:col>24</xdr:col>
      <xdr:colOff>63500</xdr:colOff>
      <xdr:row>57</xdr:row>
      <xdr:rowOff>126365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0950" y="9568815"/>
          <a:ext cx="84455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83820</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60960</xdr:rowOff>
    </xdr:from>
    <xdr:to>
      <xdr:col>24</xdr:col>
      <xdr:colOff>114300</xdr:colOff>
      <xdr:row>57</xdr:row>
      <xdr:rowOff>162560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139065</xdr:rowOff>
    </xdr:from>
    <xdr:to>
      <xdr:col>19</xdr:col>
      <xdr:colOff>171450</xdr:colOff>
      <xdr:row>58</xdr:row>
      <xdr:rowOff>63500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68815"/>
          <a:ext cx="882650" cy="438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67945</xdr:rowOff>
    </xdr:from>
    <xdr:to>
      <xdr:col>20</xdr:col>
      <xdr:colOff>38100</xdr:colOff>
      <xdr:row>55</xdr:row>
      <xdr:rowOff>169545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14605</xdr:rowOff>
    </xdr:from>
    <xdr:ext cx="59245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2729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63500</xdr:rowOff>
    </xdr:from>
    <xdr:to>
      <xdr:col>15</xdr:col>
      <xdr:colOff>50800</xdr:colOff>
      <xdr:row>58</xdr:row>
      <xdr:rowOff>70485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76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130810</xdr:rowOff>
    </xdr:from>
    <xdr:to>
      <xdr:col>15</xdr:col>
      <xdr:colOff>101600</xdr:colOff>
      <xdr:row>58</xdr:row>
      <xdr:rowOff>60960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77470</xdr:rowOff>
    </xdr:from>
    <xdr:ext cx="528320" cy="25273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678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63500</xdr:rowOff>
    </xdr:from>
    <xdr:to>
      <xdr:col>10</xdr:col>
      <xdr:colOff>114300</xdr:colOff>
      <xdr:row>58</xdr:row>
      <xdr:rowOff>70485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23950" y="10007600"/>
          <a:ext cx="8953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88265</xdr:rowOff>
    </xdr:from>
    <xdr:to>
      <xdr:col>10</xdr:col>
      <xdr:colOff>165100</xdr:colOff>
      <xdr:row>58</xdr:row>
      <xdr:rowOff>18415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34925</xdr:rowOff>
    </xdr:from>
    <xdr:ext cx="52895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63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118745</xdr:rowOff>
    </xdr:from>
    <xdr:to>
      <xdr:col>6</xdr:col>
      <xdr:colOff>38100</xdr:colOff>
      <xdr:row>58</xdr:row>
      <xdr:rowOff>48895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65405</xdr:rowOff>
    </xdr:from>
    <xdr:ext cx="528320" cy="25273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666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0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3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75565</xdr:rowOff>
    </xdr:from>
    <xdr:to>
      <xdr:col>24</xdr:col>
      <xdr:colOff>114300</xdr:colOff>
      <xdr:row>58</xdr:row>
      <xdr:rowOff>6350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53975</xdr:rowOff>
    </xdr:from>
    <xdr:ext cx="534670" cy="25273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66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88265</xdr:rowOff>
    </xdr:from>
    <xdr:to>
      <xdr:col>20</xdr:col>
      <xdr:colOff>38100</xdr:colOff>
      <xdr:row>56</xdr:row>
      <xdr:rowOff>18415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9525</xdr:rowOff>
    </xdr:from>
    <xdr:ext cx="592455" cy="25273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107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12065</xdr:rowOff>
    </xdr:from>
    <xdr:to>
      <xdr:col>15</xdr:col>
      <xdr:colOff>101600</xdr:colOff>
      <xdr:row>58</xdr:row>
      <xdr:rowOff>113665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104775</xdr:rowOff>
    </xdr:from>
    <xdr:ext cx="5283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10048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19685</xdr:rowOff>
    </xdr:from>
    <xdr:to>
      <xdr:col>10</xdr:col>
      <xdr:colOff>165100</xdr:colOff>
      <xdr:row>58</xdr:row>
      <xdr:rowOff>121285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112395</xdr:rowOff>
    </xdr:from>
    <xdr:ext cx="528955" cy="25273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05649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12065</xdr:rowOff>
    </xdr:from>
    <xdr:to>
      <xdr:col>6</xdr:col>
      <xdr:colOff>38100</xdr:colOff>
      <xdr:row>58</xdr:row>
      <xdr:rowOff>113665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104775</xdr:rowOff>
    </xdr:from>
    <xdr:ext cx="52832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48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91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91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91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91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111125</xdr:rowOff>
    </xdr:from>
    <xdr:to>
      <xdr:col>24</xdr:col>
      <xdr:colOff>62865</xdr:colOff>
      <xdr:row>78</xdr:row>
      <xdr:rowOff>58420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07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62230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120,633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58420</xdr:rowOff>
    </xdr:from>
    <xdr:to>
      <xdr:col>24</xdr:col>
      <xdr:colOff>152400</xdr:colOff>
      <xdr:row>78</xdr:row>
      <xdr:rowOff>58420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57785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271,245</a:t>
          </a:r>
          <a:endParaRPr kumimoji="1" lang="ja-JP" altLang="en-US" sz="1000" b="1">
            <a:latin typeface="ＭＳ Ｐゴシック"/>
          </a:endParaRPr>
        </a:p>
      </xdr:txBody>
    </xdr:sp>
    <xdr:clientData/>
  </xdr:oneCellAnchor>
  <xdr:twoCellAnchor>
    <xdr:from>
      <xdr:col>23</xdr:col>
      <xdr:colOff>165100</xdr:colOff>
      <xdr:row>71</xdr:row>
      <xdr:rowOff>111125</xdr:rowOff>
    </xdr:from>
    <xdr:to>
      <xdr:col>24</xdr:col>
      <xdr:colOff>152400</xdr:colOff>
      <xdr:row>71</xdr:row>
      <xdr:rowOff>111125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33020</xdr:rowOff>
    </xdr:from>
    <xdr:to>
      <xdr:col>24</xdr:col>
      <xdr:colOff>63500</xdr:colOff>
      <xdr:row>78</xdr:row>
      <xdr:rowOff>26670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0950" y="13234670"/>
          <a:ext cx="84455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49530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26670</xdr:rowOff>
    </xdr:from>
    <xdr:to>
      <xdr:col>24</xdr:col>
      <xdr:colOff>114300</xdr:colOff>
      <xdr:row>76</xdr:row>
      <xdr:rowOff>128270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171450</xdr:colOff>
      <xdr:row>78</xdr:row>
      <xdr:rowOff>52070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9770"/>
          <a:ext cx="8826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66040</xdr:rowOff>
    </xdr:from>
    <xdr:to>
      <xdr:col>20</xdr:col>
      <xdr:colOff>38100</xdr:colOff>
      <xdr:row>77</xdr:row>
      <xdr:rowOff>167640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12700</xdr:rowOff>
    </xdr:from>
    <xdr:ext cx="59245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429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52070</xdr:rowOff>
    </xdr:from>
    <xdr:to>
      <xdr:col>15</xdr:col>
      <xdr:colOff>50800</xdr:colOff>
      <xdr:row>78</xdr:row>
      <xdr:rowOff>104775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51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110490</xdr:rowOff>
    </xdr:from>
    <xdr:to>
      <xdr:col>15</xdr:col>
      <xdr:colOff>101600</xdr:colOff>
      <xdr:row>78</xdr:row>
      <xdr:rowOff>40640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57150</xdr:rowOff>
    </xdr:from>
    <xdr:ext cx="59245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0873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88265</xdr:rowOff>
    </xdr:from>
    <xdr:to>
      <xdr:col>10</xdr:col>
      <xdr:colOff>114300</xdr:colOff>
      <xdr:row>78</xdr:row>
      <xdr:rowOff>104775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23950" y="13461365"/>
          <a:ext cx="8953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155575</xdr:rowOff>
    </xdr:from>
    <xdr:to>
      <xdr:col>10</xdr:col>
      <xdr:colOff>165100</xdr:colOff>
      <xdr:row>78</xdr:row>
      <xdr:rowOff>86360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102235</xdr:rowOff>
    </xdr:from>
    <xdr:ext cx="592455"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13243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149860</xdr:rowOff>
    </xdr:from>
    <xdr:to>
      <xdr:col>6</xdr:col>
      <xdr:colOff>38100</xdr:colOff>
      <xdr:row>78</xdr:row>
      <xdr:rowOff>80010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96520</xdr:rowOff>
    </xdr:from>
    <xdr:ext cx="59245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1267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0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153670</xdr:rowOff>
    </xdr:from>
    <xdr:to>
      <xdr:col>24</xdr:col>
      <xdr:colOff>114300</xdr:colOff>
      <xdr:row>77</xdr:row>
      <xdr:rowOff>83820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132080</xdr:rowOff>
    </xdr:from>
    <xdr:ext cx="598805" cy="25273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22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68580</xdr:rowOff>
    </xdr:from>
    <xdr:ext cx="59245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4416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1270</xdr:rowOff>
    </xdr:from>
    <xdr:to>
      <xdr:col>15</xdr:col>
      <xdr:colOff>101600</xdr:colOff>
      <xdr:row>78</xdr:row>
      <xdr:rowOff>102870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93980</xdr:rowOff>
    </xdr:from>
    <xdr:ext cx="59245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670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53975</xdr:rowOff>
    </xdr:from>
    <xdr:to>
      <xdr:col>10</xdr:col>
      <xdr:colOff>165100</xdr:colOff>
      <xdr:row>78</xdr:row>
      <xdr:rowOff>155575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146685</xdr:rowOff>
    </xdr:from>
    <xdr:ext cx="592455" cy="25273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5197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37465</xdr:rowOff>
    </xdr:from>
    <xdr:to>
      <xdr:col>6</xdr:col>
      <xdr:colOff>38100</xdr:colOff>
      <xdr:row>78</xdr:row>
      <xdr:rowOff>139065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130175</xdr:rowOff>
    </xdr:from>
    <xdr:ext cx="59245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032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73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73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273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136525</xdr:rowOff>
    </xdr:from>
    <xdr:to>
      <xdr:col>24</xdr:col>
      <xdr:colOff>62865</xdr:colOff>
      <xdr:row>98</xdr:row>
      <xdr:rowOff>144145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702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147955</xdr:rowOff>
    </xdr:from>
    <xdr:ext cx="534670" cy="2584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144145</xdr:rowOff>
    </xdr:from>
    <xdr:to>
      <xdr:col>24</xdr:col>
      <xdr:colOff>152400</xdr:colOff>
      <xdr:row>98</xdr:row>
      <xdr:rowOff>144145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83185</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112,201</a:t>
          </a:r>
          <a:endParaRPr kumimoji="1" lang="ja-JP" altLang="en-US" sz="1000" b="1">
            <a:latin typeface="ＭＳ Ｐゴシック"/>
          </a:endParaRPr>
        </a:p>
      </xdr:txBody>
    </xdr:sp>
    <xdr:clientData/>
  </xdr:oneCellAnchor>
  <xdr:twoCellAnchor>
    <xdr:from>
      <xdr:col>23</xdr:col>
      <xdr:colOff>165100</xdr:colOff>
      <xdr:row>90</xdr:row>
      <xdr:rowOff>136525</xdr:rowOff>
    </xdr:from>
    <xdr:to>
      <xdr:col>24</xdr:col>
      <xdr:colOff>152400</xdr:colOff>
      <xdr:row>90</xdr:row>
      <xdr:rowOff>136525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98</xdr:row>
      <xdr:rowOff>37465</xdr:rowOff>
    </xdr:from>
    <xdr:to>
      <xdr:col>24</xdr:col>
      <xdr:colOff>63500</xdr:colOff>
      <xdr:row>99</xdr:row>
      <xdr:rowOff>34290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0950" y="16839565"/>
          <a:ext cx="84455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48895</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26035</xdr:rowOff>
    </xdr:from>
    <xdr:to>
      <xdr:col>24</xdr:col>
      <xdr:colOff>114300</xdr:colOff>
      <xdr:row>97</xdr:row>
      <xdr:rowOff>127635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34290</xdr:rowOff>
    </xdr:from>
    <xdr:to>
      <xdr:col>19</xdr:col>
      <xdr:colOff>171450</xdr:colOff>
      <xdr:row>99</xdr:row>
      <xdr:rowOff>67310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07840"/>
          <a:ext cx="8826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156210</xdr:rowOff>
    </xdr:from>
    <xdr:to>
      <xdr:col>20</xdr:col>
      <xdr:colOff>38100</xdr:colOff>
      <xdr:row>98</xdr:row>
      <xdr:rowOff>86360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102870</xdr:rowOff>
    </xdr:from>
    <xdr:ext cx="52832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562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48260</xdr:rowOff>
    </xdr:from>
    <xdr:to>
      <xdr:col>15</xdr:col>
      <xdr:colOff>50800</xdr:colOff>
      <xdr:row>99</xdr:row>
      <xdr:rowOff>67310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21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24130</xdr:rowOff>
    </xdr:from>
    <xdr:to>
      <xdr:col>15</xdr:col>
      <xdr:colOff>101600</xdr:colOff>
      <xdr:row>98</xdr:row>
      <xdr:rowOff>125730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142240</xdr:rowOff>
    </xdr:from>
    <xdr:ext cx="52832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601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64135</xdr:rowOff>
    </xdr:from>
    <xdr:to>
      <xdr:col>10</xdr:col>
      <xdr:colOff>114300</xdr:colOff>
      <xdr:row>99</xdr:row>
      <xdr:rowOff>48260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23950" y="16523335"/>
          <a:ext cx="89535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28955" cy="25273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1414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168910</xdr:rowOff>
    </xdr:from>
    <xdr:to>
      <xdr:col>6</xdr:col>
      <xdr:colOff>38100</xdr:colOff>
      <xdr:row>98</xdr:row>
      <xdr:rowOff>99060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90170</xdr:rowOff>
    </xdr:from>
    <xdr:ext cx="52832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892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158115</xdr:rowOff>
    </xdr:from>
    <xdr:to>
      <xdr:col>24</xdr:col>
      <xdr:colOff>114300</xdr:colOff>
      <xdr:row>98</xdr:row>
      <xdr:rowOff>88265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73025</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154940</xdr:rowOff>
    </xdr:from>
    <xdr:to>
      <xdr:col>20</xdr:col>
      <xdr:colOff>38100</xdr:colOff>
      <xdr:row>99</xdr:row>
      <xdr:rowOff>85090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76200</xdr:rowOff>
    </xdr:from>
    <xdr:ext cx="528320" cy="25273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7049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16510</xdr:rowOff>
    </xdr:from>
    <xdr:to>
      <xdr:col>15</xdr:col>
      <xdr:colOff>101600</xdr:colOff>
      <xdr:row>99</xdr:row>
      <xdr:rowOff>118110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109220</xdr:rowOff>
    </xdr:from>
    <xdr:ext cx="528320" cy="25273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70827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168910</xdr:rowOff>
    </xdr:from>
    <xdr:to>
      <xdr:col>10</xdr:col>
      <xdr:colOff>165100</xdr:colOff>
      <xdr:row>99</xdr:row>
      <xdr:rowOff>99060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90170</xdr:rowOff>
    </xdr:from>
    <xdr:ext cx="52895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7063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13335</xdr:rowOff>
    </xdr:from>
    <xdr:to>
      <xdr:col>6</xdr:col>
      <xdr:colOff>38100</xdr:colOff>
      <xdr:row>96</xdr:row>
      <xdr:rowOff>114935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132080</xdr:rowOff>
    </xdr:from>
    <xdr:ext cx="528320" cy="25273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248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1010" cy="25273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101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1010" cy="25273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101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101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24765</xdr:rowOff>
    </xdr:from>
    <xdr:to>
      <xdr:col>54</xdr:col>
      <xdr:colOff>171450</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58450" y="533971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8920"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143510</xdr:rowOff>
    </xdr:from>
    <xdr:ext cx="469265" cy="25273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5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dr:col>54</xdr:col>
      <xdr:colOff>101600</xdr:colOff>
      <xdr:row>31</xdr:row>
      <xdr:rowOff>24765</xdr:rowOff>
    </xdr:from>
    <xdr:to>
      <xdr:col>55</xdr:col>
      <xdr:colOff>88900</xdr:colOff>
      <xdr:row>31</xdr:row>
      <xdr:rowOff>24765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114300</xdr:rowOff>
    </xdr:from>
    <xdr:ext cx="377825"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95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99060</xdr:rowOff>
    </xdr:from>
    <xdr:to>
      <xdr:col>50</xdr:col>
      <xdr:colOff>114300</xdr:colOff>
      <xdr:row>39</xdr:row>
      <xdr:rowOff>99060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43950" y="678561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88265</xdr:rowOff>
    </xdr:from>
    <xdr:to>
      <xdr:col>50</xdr:col>
      <xdr:colOff>165100</xdr:colOff>
      <xdr:row>39</xdr:row>
      <xdr:rowOff>18415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35560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171450</xdr:colOff>
      <xdr:row>39</xdr:row>
      <xdr:rowOff>99060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61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75565</xdr:rowOff>
    </xdr:from>
    <xdr:to>
      <xdr:col>46</xdr:col>
      <xdr:colOff>38100</xdr:colOff>
      <xdr:row>39</xdr:row>
      <xdr:rowOff>6350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37</xdr:row>
      <xdr:rowOff>22225</xdr:rowOff>
    </xdr:from>
    <xdr:ext cx="378460" cy="2584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345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83820</xdr:rowOff>
    </xdr:from>
    <xdr:to>
      <xdr:col>41</xdr:col>
      <xdr:colOff>101600</xdr:colOff>
      <xdr:row>39</xdr:row>
      <xdr:rowOff>13970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30480</xdr:rowOff>
    </xdr:from>
    <xdr:ext cx="378460" cy="25273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70" y="63741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64135</xdr:rowOff>
    </xdr:from>
    <xdr:to>
      <xdr:col>36</xdr:col>
      <xdr:colOff>165100</xdr:colOff>
      <xdr:row>38</xdr:row>
      <xdr:rowOff>166370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10795</xdr:rowOff>
    </xdr:from>
    <xdr:ext cx="378460" cy="2584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7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3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8920" cy="25273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72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171450</xdr:colOff>
      <xdr:row>39</xdr:row>
      <xdr:rowOff>140970</xdr:rowOff>
    </xdr:from>
    <xdr:ext cx="244475"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0595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3205"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3205"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171450</xdr:colOff>
      <xdr:row>39</xdr:row>
      <xdr:rowOff>140970</xdr:rowOff>
    </xdr:from>
    <xdr:ext cx="244475"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3895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257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273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745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0860" cy="25273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909320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0860" cy="2584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915"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273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370" y="8112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120650</xdr:rowOff>
    </xdr:from>
    <xdr:to>
      <xdr:col>54</xdr:col>
      <xdr:colOff>171450</xdr:colOff>
      <xdr:row>59</xdr:row>
      <xdr:rowOff>87630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58450" y="869315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91440</xdr:rowOff>
    </xdr:from>
    <xdr:ext cx="377825" cy="259080"/>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87630</xdr:rowOff>
    </xdr:from>
    <xdr:to>
      <xdr:col>55</xdr:col>
      <xdr:colOff>88900</xdr:colOff>
      <xdr:row>59</xdr:row>
      <xdr:rowOff>87630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67310</xdr:rowOff>
    </xdr:from>
    <xdr:ext cx="534035" cy="259080"/>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54</xdr:col>
      <xdr:colOff>101600</xdr:colOff>
      <xdr:row>50</xdr:row>
      <xdr:rowOff>120650</xdr:rowOff>
    </xdr:from>
    <xdr:to>
      <xdr:col>55</xdr:col>
      <xdr:colOff>88900</xdr:colOff>
      <xdr:row>50</xdr:row>
      <xdr:rowOff>120650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39370</xdr:rowOff>
    </xdr:from>
    <xdr:to>
      <xdr:col>55</xdr:col>
      <xdr:colOff>0</xdr:colOff>
      <xdr:row>59</xdr:row>
      <xdr:rowOff>48895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49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86360</xdr:rowOff>
    </xdr:from>
    <xdr:ext cx="469265" cy="252730"/>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01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59</xdr:row>
      <xdr:rowOff>48895</xdr:rowOff>
    </xdr:from>
    <xdr:to>
      <xdr:col>50</xdr:col>
      <xdr:colOff>114300</xdr:colOff>
      <xdr:row>59</xdr:row>
      <xdr:rowOff>49530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43950" y="10164445"/>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46355</xdr:rowOff>
    </xdr:from>
    <xdr:to>
      <xdr:col>50</xdr:col>
      <xdr:colOff>165100</xdr:colOff>
      <xdr:row>58</xdr:row>
      <xdr:rowOff>147955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164465</xdr:rowOff>
    </xdr:from>
    <xdr:ext cx="52895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1965" y="97656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49530</xdr:rowOff>
    </xdr:from>
    <xdr:to>
      <xdr:col>45</xdr:col>
      <xdr:colOff>171450</xdr:colOff>
      <xdr:row>59</xdr:row>
      <xdr:rowOff>52070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5080"/>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53340</xdr:rowOff>
    </xdr:from>
    <xdr:to>
      <xdr:col>46</xdr:col>
      <xdr:colOff>38100</xdr:colOff>
      <xdr:row>58</xdr:row>
      <xdr:rowOff>154940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171450</xdr:rowOff>
    </xdr:from>
    <xdr:ext cx="52832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2965" y="9772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52070</xdr:rowOff>
    </xdr:from>
    <xdr:to>
      <xdr:col>41</xdr:col>
      <xdr:colOff>50800</xdr:colOff>
      <xdr:row>59</xdr:row>
      <xdr:rowOff>59055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67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32385</xdr:rowOff>
    </xdr:from>
    <xdr:to>
      <xdr:col>41</xdr:col>
      <xdr:colOff>101600</xdr:colOff>
      <xdr:row>58</xdr:row>
      <xdr:rowOff>133985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150495</xdr:rowOff>
    </xdr:from>
    <xdr:ext cx="52832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9751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40640</xdr:rowOff>
    </xdr:from>
    <xdr:to>
      <xdr:col>36</xdr:col>
      <xdr:colOff>165100</xdr:colOff>
      <xdr:row>58</xdr:row>
      <xdr:rowOff>142240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158750</xdr:rowOff>
    </xdr:from>
    <xdr:ext cx="52895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9759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3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160020</xdr:rowOff>
    </xdr:from>
    <xdr:to>
      <xdr:col>55</xdr:col>
      <xdr:colOff>50800</xdr:colOff>
      <xdr:row>59</xdr:row>
      <xdr:rowOff>90170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74930</xdr:rowOff>
    </xdr:from>
    <xdr:ext cx="469265" cy="252730"/>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90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169545</xdr:rowOff>
    </xdr:from>
    <xdr:to>
      <xdr:col>50</xdr:col>
      <xdr:colOff>165100</xdr:colOff>
      <xdr:row>59</xdr:row>
      <xdr:rowOff>99695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90805</xdr:rowOff>
    </xdr:from>
    <xdr:ext cx="464185"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350" y="1020635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170180</xdr:rowOff>
    </xdr:from>
    <xdr:to>
      <xdr:col>46</xdr:col>
      <xdr:colOff>38100</xdr:colOff>
      <xdr:row>59</xdr:row>
      <xdr:rowOff>100330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91440</xdr:rowOff>
    </xdr:from>
    <xdr:ext cx="46418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350" y="102069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1270</xdr:rowOff>
    </xdr:from>
    <xdr:to>
      <xdr:col>41</xdr:col>
      <xdr:colOff>101600</xdr:colOff>
      <xdr:row>59</xdr:row>
      <xdr:rowOff>102870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93980</xdr:rowOff>
    </xdr:from>
    <xdr:ext cx="46418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350" y="102095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8255</xdr:rowOff>
    </xdr:from>
    <xdr:to>
      <xdr:col>36</xdr:col>
      <xdr:colOff>165100</xdr:colOff>
      <xdr:row>59</xdr:row>
      <xdr:rowOff>109855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100965</xdr:rowOff>
    </xdr:from>
    <xdr:ext cx="464185" cy="25273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350" y="1021651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2570" cy="25273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273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9133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273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4561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0860" cy="25273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989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273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505" y="11541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41910</xdr:rowOff>
    </xdr:from>
    <xdr:to>
      <xdr:col>54</xdr:col>
      <xdr:colOff>171450</xdr:colOff>
      <xdr:row>78</xdr:row>
      <xdr:rowOff>84455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58450" y="1204341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88265</xdr:rowOff>
    </xdr:from>
    <xdr:ext cx="469265" cy="252730"/>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3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84455</xdr:rowOff>
    </xdr:from>
    <xdr:to>
      <xdr:col>55</xdr:col>
      <xdr:colOff>88900</xdr:colOff>
      <xdr:row>78</xdr:row>
      <xdr:rowOff>84455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160020</xdr:rowOff>
    </xdr:from>
    <xdr:ext cx="534035"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32,144</a:t>
          </a:r>
          <a:endParaRPr kumimoji="1" lang="ja-JP" altLang="en-US" sz="1000" b="1">
            <a:latin typeface="ＭＳ Ｐゴシック"/>
          </a:endParaRPr>
        </a:p>
      </xdr:txBody>
    </xdr:sp>
    <xdr:clientData/>
  </xdr:oneCellAnchor>
  <xdr:twoCellAnchor>
    <xdr:from>
      <xdr:col>54</xdr:col>
      <xdr:colOff>101600</xdr:colOff>
      <xdr:row>70</xdr:row>
      <xdr:rowOff>41910</xdr:rowOff>
    </xdr:from>
    <xdr:to>
      <xdr:col>55</xdr:col>
      <xdr:colOff>88900</xdr:colOff>
      <xdr:row>70</xdr:row>
      <xdr:rowOff>41910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24130</xdr:rowOff>
    </xdr:from>
    <xdr:to>
      <xdr:col>55</xdr:col>
      <xdr:colOff>0</xdr:colOff>
      <xdr:row>77</xdr:row>
      <xdr:rowOff>50165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257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52070</xdr:rowOff>
    </xdr:from>
    <xdr:ext cx="469265" cy="25273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82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29210</xdr:rowOff>
    </xdr:from>
    <xdr:to>
      <xdr:col>55</xdr:col>
      <xdr:colOff>50800</xdr:colOff>
      <xdr:row>76</xdr:row>
      <xdr:rowOff>130175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24130</xdr:rowOff>
    </xdr:from>
    <xdr:to>
      <xdr:col>50</xdr:col>
      <xdr:colOff>114300</xdr:colOff>
      <xdr:row>78</xdr:row>
      <xdr:rowOff>5080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43950" y="13225780"/>
          <a:ext cx="89535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92710</xdr:rowOff>
    </xdr:from>
    <xdr:to>
      <xdr:col>50</xdr:col>
      <xdr:colOff>165100</xdr:colOff>
      <xdr:row>76</xdr:row>
      <xdr:rowOff>22860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39370</xdr:rowOff>
    </xdr:from>
    <xdr:ext cx="52895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2726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128905</xdr:rowOff>
    </xdr:from>
    <xdr:to>
      <xdr:col>45</xdr:col>
      <xdr:colOff>171450</xdr:colOff>
      <xdr:row>78</xdr:row>
      <xdr:rowOff>5080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30555"/>
          <a:ext cx="8826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118110</xdr:rowOff>
    </xdr:from>
    <xdr:to>
      <xdr:col>46</xdr:col>
      <xdr:colOff>38100</xdr:colOff>
      <xdr:row>77</xdr:row>
      <xdr:rowOff>48260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64770</xdr:rowOff>
    </xdr:from>
    <xdr:ext cx="464185" cy="25273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350" y="1292352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128905</xdr:rowOff>
    </xdr:from>
    <xdr:to>
      <xdr:col>41</xdr:col>
      <xdr:colOff>50800</xdr:colOff>
      <xdr:row>77</xdr:row>
      <xdr:rowOff>150495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305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123190</xdr:rowOff>
    </xdr:from>
    <xdr:to>
      <xdr:col>41</xdr:col>
      <xdr:colOff>101600</xdr:colOff>
      <xdr:row>77</xdr:row>
      <xdr:rowOff>53340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69850</xdr:rowOff>
    </xdr:from>
    <xdr:ext cx="46418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350" y="129286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153035</xdr:rowOff>
    </xdr:from>
    <xdr:to>
      <xdr:col>36</xdr:col>
      <xdr:colOff>165100</xdr:colOff>
      <xdr:row>77</xdr:row>
      <xdr:rowOff>83185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99695</xdr:rowOff>
    </xdr:from>
    <xdr:ext cx="464185" cy="25273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350" y="1295844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170815</xdr:rowOff>
    </xdr:from>
    <xdr:to>
      <xdr:col>55</xdr:col>
      <xdr:colOff>50800</xdr:colOff>
      <xdr:row>77</xdr:row>
      <xdr:rowOff>100965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149225</xdr:rowOff>
    </xdr:from>
    <xdr:ext cx="469265" cy="259080"/>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9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144780</xdr:rowOff>
    </xdr:from>
    <xdr:to>
      <xdr:col>50</xdr:col>
      <xdr:colOff>165100</xdr:colOff>
      <xdr:row>77</xdr:row>
      <xdr:rowOff>74930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66040</xdr:rowOff>
    </xdr:from>
    <xdr:ext cx="464185" cy="25273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350" y="1326769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125730</xdr:rowOff>
    </xdr:from>
    <xdr:to>
      <xdr:col>46</xdr:col>
      <xdr:colOff>38100</xdr:colOff>
      <xdr:row>78</xdr:row>
      <xdr:rowOff>55880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46990</xdr:rowOff>
    </xdr:from>
    <xdr:ext cx="46418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350" y="134200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78105</xdr:rowOff>
    </xdr:from>
    <xdr:to>
      <xdr:col>41</xdr:col>
      <xdr:colOff>101600</xdr:colOff>
      <xdr:row>78</xdr:row>
      <xdr:rowOff>8255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170815</xdr:rowOff>
    </xdr:from>
    <xdr:ext cx="464185" cy="2584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350" y="133724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99695</xdr:rowOff>
    </xdr:from>
    <xdr:to>
      <xdr:col>36</xdr:col>
      <xdr:colOff>165100</xdr:colOff>
      <xdr:row>78</xdr:row>
      <xdr:rowOff>29845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20955</xdr:rowOff>
    </xdr:from>
    <xdr:ext cx="464185" cy="25273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350" y="1339405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2570" cy="25273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080" y="1697101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0860" cy="25273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6852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0860" cy="25273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39951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273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6113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0860" cy="25273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505" y="1582801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915" cy="25273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55422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9915" cy="25273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370" y="1525651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273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37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135890</xdr:rowOff>
    </xdr:from>
    <xdr:to>
      <xdr:col>54</xdr:col>
      <xdr:colOff>171450</xdr:colOff>
      <xdr:row>98</xdr:row>
      <xdr:rowOff>97790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58450" y="1556639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101600</xdr:rowOff>
    </xdr:from>
    <xdr:ext cx="534035" cy="259080"/>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97790</xdr:rowOff>
    </xdr:from>
    <xdr:to>
      <xdr:col>55</xdr:col>
      <xdr:colOff>88900</xdr:colOff>
      <xdr:row>98</xdr:row>
      <xdr:rowOff>97790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82550</xdr:rowOff>
    </xdr:from>
    <xdr:ext cx="598170" cy="259080"/>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108,259</a:t>
          </a:r>
          <a:endParaRPr kumimoji="1" lang="ja-JP" altLang="en-US" sz="1000" b="1">
            <a:latin typeface="ＭＳ Ｐゴシック"/>
          </a:endParaRPr>
        </a:p>
      </xdr:txBody>
    </xdr:sp>
    <xdr:clientData/>
  </xdr:oneCellAnchor>
  <xdr:twoCellAnchor>
    <xdr:from>
      <xdr:col>54</xdr:col>
      <xdr:colOff>101600</xdr:colOff>
      <xdr:row>90</xdr:row>
      <xdr:rowOff>135890</xdr:rowOff>
    </xdr:from>
    <xdr:to>
      <xdr:col>55</xdr:col>
      <xdr:colOff>88900</xdr:colOff>
      <xdr:row>90</xdr:row>
      <xdr:rowOff>135890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55880</xdr:rowOff>
    </xdr:from>
    <xdr:to>
      <xdr:col>55</xdr:col>
      <xdr:colOff>0</xdr:colOff>
      <xdr:row>95</xdr:row>
      <xdr:rowOff>91440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34363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3175</xdr:rowOff>
    </xdr:from>
    <xdr:ext cx="534035" cy="259080"/>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3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24130</xdr:rowOff>
    </xdr:from>
    <xdr:to>
      <xdr:col>55</xdr:col>
      <xdr:colOff>50800</xdr:colOff>
      <xdr:row>96</xdr:row>
      <xdr:rowOff>125730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91440</xdr:rowOff>
    </xdr:from>
    <xdr:to>
      <xdr:col>50</xdr:col>
      <xdr:colOff>114300</xdr:colOff>
      <xdr:row>96</xdr:row>
      <xdr:rowOff>35560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43950" y="16379190"/>
          <a:ext cx="8953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33020</xdr:rowOff>
    </xdr:from>
    <xdr:to>
      <xdr:col>50</xdr:col>
      <xdr:colOff>165100</xdr:colOff>
      <xdr:row>96</xdr:row>
      <xdr:rowOff>134620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125730</xdr:rowOff>
    </xdr:from>
    <xdr:ext cx="52895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5849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144145</xdr:rowOff>
    </xdr:from>
    <xdr:to>
      <xdr:col>45</xdr:col>
      <xdr:colOff>171450</xdr:colOff>
      <xdr:row>96</xdr:row>
      <xdr:rowOff>35560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31895"/>
          <a:ext cx="8826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45720</xdr:rowOff>
    </xdr:from>
    <xdr:to>
      <xdr:col>46</xdr:col>
      <xdr:colOff>38100</xdr:colOff>
      <xdr:row>96</xdr:row>
      <xdr:rowOff>147320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138430</xdr:rowOff>
    </xdr:from>
    <xdr:ext cx="52832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2965" y="16597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144145</xdr:rowOff>
    </xdr:from>
    <xdr:to>
      <xdr:col>41</xdr:col>
      <xdr:colOff>50800</xdr:colOff>
      <xdr:row>96</xdr:row>
      <xdr:rowOff>46990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318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34925</xdr:rowOff>
    </xdr:from>
    <xdr:to>
      <xdr:col>41</xdr:col>
      <xdr:colOff>101600</xdr:colOff>
      <xdr:row>96</xdr:row>
      <xdr:rowOff>136525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128270</xdr:rowOff>
    </xdr:from>
    <xdr:ext cx="52832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587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19050</xdr:rowOff>
    </xdr:from>
    <xdr:to>
      <xdr:col>36</xdr:col>
      <xdr:colOff>165100</xdr:colOff>
      <xdr:row>96</xdr:row>
      <xdr:rowOff>120650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111760</xdr:rowOff>
    </xdr:from>
    <xdr:ext cx="528955" cy="25273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57096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5080</xdr:rowOff>
    </xdr:from>
    <xdr:to>
      <xdr:col>55</xdr:col>
      <xdr:colOff>50800</xdr:colOff>
      <xdr:row>95</xdr:row>
      <xdr:rowOff>106680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27940</xdr:rowOff>
    </xdr:from>
    <xdr:ext cx="534035" cy="259080"/>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14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40640</xdr:rowOff>
    </xdr:from>
    <xdr:to>
      <xdr:col>50</xdr:col>
      <xdr:colOff>165100</xdr:colOff>
      <xdr:row>95</xdr:row>
      <xdr:rowOff>142240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158750</xdr:rowOff>
    </xdr:from>
    <xdr:ext cx="52895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1965" y="16103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156210</xdr:rowOff>
    </xdr:from>
    <xdr:to>
      <xdr:col>46</xdr:col>
      <xdr:colOff>38100</xdr:colOff>
      <xdr:row>96</xdr:row>
      <xdr:rowOff>86360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102870</xdr:rowOff>
    </xdr:from>
    <xdr:ext cx="52832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2965" y="16219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93345</xdr:rowOff>
    </xdr:from>
    <xdr:to>
      <xdr:col>41</xdr:col>
      <xdr:colOff>101600</xdr:colOff>
      <xdr:row>96</xdr:row>
      <xdr:rowOff>23495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40640</xdr:rowOff>
    </xdr:from>
    <xdr:ext cx="528320" cy="25273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3965" y="16156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167640</xdr:rowOff>
    </xdr:from>
    <xdr:to>
      <xdr:col>36</xdr:col>
      <xdr:colOff>165100</xdr:colOff>
      <xdr:row>96</xdr:row>
      <xdr:rowOff>97790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114300</xdr:rowOff>
    </xdr:from>
    <xdr:ext cx="52895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4965" y="16230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07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171450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273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370" y="4683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17780</xdr:rowOff>
    </xdr:from>
    <xdr:to>
      <xdr:col>85</xdr:col>
      <xdr:colOff>126365</xdr:colOff>
      <xdr:row>38</xdr:row>
      <xdr:rowOff>36830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73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40640</xdr:rowOff>
    </xdr:from>
    <xdr:ext cx="469900" cy="252730"/>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63950" y="65557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36830</xdr:rowOff>
    </xdr:from>
    <xdr:to>
      <xdr:col>86</xdr:col>
      <xdr:colOff>25400</xdr:colOff>
      <xdr:row>38</xdr:row>
      <xdr:rowOff>36830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135890</xdr:rowOff>
    </xdr:from>
    <xdr:ext cx="534670" cy="259080"/>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63950" y="510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73,416</a:t>
          </a:r>
          <a:endParaRPr kumimoji="1" lang="ja-JP" altLang="en-US" sz="1000" b="1">
            <a:latin typeface="ＭＳ Ｐゴシック"/>
          </a:endParaRPr>
        </a:p>
      </xdr:txBody>
    </xdr:sp>
    <xdr:clientData/>
  </xdr:oneCellAnchor>
  <xdr:twoCellAnchor>
    <xdr:from>
      <xdr:col>85</xdr:col>
      <xdr:colOff>38100</xdr:colOff>
      <xdr:row>31</xdr:row>
      <xdr:rowOff>17780</xdr:rowOff>
    </xdr:from>
    <xdr:to>
      <xdr:col>86</xdr:col>
      <xdr:colOff>25400</xdr:colOff>
      <xdr:row>31</xdr:row>
      <xdr:rowOff>17780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29210</xdr:rowOff>
    </xdr:from>
    <xdr:to>
      <xdr:col>85</xdr:col>
      <xdr:colOff>127000</xdr:colOff>
      <xdr:row>37</xdr:row>
      <xdr:rowOff>63500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728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162560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63950" y="633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12700</xdr:rowOff>
    </xdr:from>
    <xdr:to>
      <xdr:col>85</xdr:col>
      <xdr:colOff>171450</xdr:colOff>
      <xdr:row>37</xdr:row>
      <xdr:rowOff>114300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3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63500</xdr:rowOff>
    </xdr:from>
    <xdr:to>
      <xdr:col>81</xdr:col>
      <xdr:colOff>50800</xdr:colOff>
      <xdr:row>37</xdr:row>
      <xdr:rowOff>100965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071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167640</xdr:rowOff>
    </xdr:from>
    <xdr:to>
      <xdr:col>81</xdr:col>
      <xdr:colOff>101600</xdr:colOff>
      <xdr:row>37</xdr:row>
      <xdr:rowOff>97790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114300</xdr:rowOff>
    </xdr:from>
    <xdr:ext cx="52832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115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14605</xdr:rowOff>
    </xdr:from>
    <xdr:to>
      <xdr:col>76</xdr:col>
      <xdr:colOff>114300</xdr:colOff>
      <xdr:row>37</xdr:row>
      <xdr:rowOff>100965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696950" y="6358255"/>
          <a:ext cx="8953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5080</xdr:rowOff>
    </xdr:from>
    <xdr:to>
      <xdr:col>76</xdr:col>
      <xdr:colOff>165100</xdr:colOff>
      <xdr:row>37</xdr:row>
      <xdr:rowOff>106680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123190</xdr:rowOff>
    </xdr:from>
    <xdr:ext cx="528955" cy="25273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12394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14605</xdr:rowOff>
    </xdr:from>
    <xdr:to>
      <xdr:col>71</xdr:col>
      <xdr:colOff>171450</xdr:colOff>
      <xdr:row>37</xdr:row>
      <xdr:rowOff>100965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58255"/>
          <a:ext cx="8826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16510</xdr:rowOff>
    </xdr:from>
    <xdr:to>
      <xdr:col>72</xdr:col>
      <xdr:colOff>38100</xdr:colOff>
      <xdr:row>37</xdr:row>
      <xdr:rowOff>118110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109220</xdr:rowOff>
    </xdr:from>
    <xdr:ext cx="528320" cy="25273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452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31750</xdr:rowOff>
    </xdr:from>
    <xdr:to>
      <xdr:col>67</xdr:col>
      <xdr:colOff>101600</xdr:colOff>
      <xdr:row>37</xdr:row>
      <xdr:rowOff>133350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149860</xdr:rowOff>
    </xdr:from>
    <xdr:ext cx="52832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150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06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149225</xdr:rowOff>
    </xdr:from>
    <xdr:to>
      <xdr:col>85</xdr:col>
      <xdr:colOff>171450</xdr:colOff>
      <xdr:row>37</xdr:row>
      <xdr:rowOff>79375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214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635</xdr:rowOff>
    </xdr:from>
    <xdr:ext cx="534670" cy="25908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63950" y="617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104775</xdr:rowOff>
    </xdr:from>
    <xdr:ext cx="52832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448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50165</xdr:rowOff>
    </xdr:from>
    <xdr:to>
      <xdr:col>76</xdr:col>
      <xdr:colOff>165100</xdr:colOff>
      <xdr:row>37</xdr:row>
      <xdr:rowOff>151765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143510</xdr:rowOff>
    </xdr:from>
    <xdr:ext cx="528955" cy="25273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48716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135255</xdr:rowOff>
    </xdr:from>
    <xdr:to>
      <xdr:col>72</xdr:col>
      <xdr:colOff>38100</xdr:colOff>
      <xdr:row>37</xdr:row>
      <xdr:rowOff>65405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81915</xdr:rowOff>
    </xdr:from>
    <xdr:ext cx="528320"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082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50165</xdr:rowOff>
    </xdr:from>
    <xdr:to>
      <xdr:col>67</xdr:col>
      <xdr:colOff>101600</xdr:colOff>
      <xdr:row>37</xdr:row>
      <xdr:rowOff>151765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143510</xdr:rowOff>
    </xdr:from>
    <xdr:ext cx="528320" cy="25273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487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0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171450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2570" cy="25273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171450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9915" cy="25273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94843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171450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9915" cy="25273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90271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171450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915" cy="25273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5699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273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112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3810</xdr:rowOff>
    </xdr:from>
    <xdr:to>
      <xdr:col>85</xdr:col>
      <xdr:colOff>126365</xdr:colOff>
      <xdr:row>58</xdr:row>
      <xdr:rowOff>29210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76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33020</xdr:rowOff>
    </xdr:from>
    <xdr:ext cx="534670" cy="259080"/>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6395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29210</xdr:rowOff>
    </xdr:from>
    <xdr:to>
      <xdr:col>86</xdr:col>
      <xdr:colOff>25400</xdr:colOff>
      <xdr:row>58</xdr:row>
      <xdr:rowOff>29210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121920</xdr:rowOff>
    </xdr:from>
    <xdr:ext cx="598805" cy="252730"/>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63950" y="85229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292,291</a:t>
          </a:r>
          <a:endParaRPr kumimoji="1" lang="ja-JP" altLang="en-US" sz="1000" b="1">
            <a:latin typeface="ＭＳ Ｐゴシック"/>
          </a:endParaRPr>
        </a:p>
      </xdr:txBody>
    </xdr:sp>
    <xdr:clientData/>
  </xdr:oneCellAnchor>
  <xdr:twoCellAnchor>
    <xdr:from>
      <xdr:col>85</xdr:col>
      <xdr:colOff>38100</xdr:colOff>
      <xdr:row>51</xdr:row>
      <xdr:rowOff>3810</xdr:rowOff>
    </xdr:from>
    <xdr:to>
      <xdr:col>86</xdr:col>
      <xdr:colOff>25400</xdr:colOff>
      <xdr:row>51</xdr:row>
      <xdr:rowOff>3810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112395</xdr:rowOff>
    </xdr:from>
    <xdr:to>
      <xdr:col>85</xdr:col>
      <xdr:colOff>127000</xdr:colOff>
      <xdr:row>57</xdr:row>
      <xdr:rowOff>117475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850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56515</xdr:rowOff>
    </xdr:from>
    <xdr:ext cx="534670" cy="2584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63950" y="9657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33655</xdr:rowOff>
    </xdr:from>
    <xdr:to>
      <xdr:col>85</xdr:col>
      <xdr:colOff>171450</xdr:colOff>
      <xdr:row>57</xdr:row>
      <xdr:rowOff>135255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3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112395</xdr:rowOff>
    </xdr:from>
    <xdr:to>
      <xdr:col>81</xdr:col>
      <xdr:colOff>50800</xdr:colOff>
      <xdr:row>57</xdr:row>
      <xdr:rowOff>162560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850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1270</xdr:rowOff>
    </xdr:from>
    <xdr:to>
      <xdr:col>81</xdr:col>
      <xdr:colOff>101600</xdr:colOff>
      <xdr:row>57</xdr:row>
      <xdr:rowOff>102870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119380</xdr:rowOff>
    </xdr:from>
    <xdr:ext cx="52832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9549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88900</xdr:rowOff>
    </xdr:from>
    <xdr:to>
      <xdr:col>76</xdr:col>
      <xdr:colOff>114300</xdr:colOff>
      <xdr:row>57</xdr:row>
      <xdr:rowOff>162560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696950" y="9861550"/>
          <a:ext cx="8953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147320</xdr:rowOff>
    </xdr:from>
    <xdr:ext cx="52895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577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88900</xdr:rowOff>
    </xdr:from>
    <xdr:to>
      <xdr:col>71</xdr:col>
      <xdr:colOff>171450</xdr:colOff>
      <xdr:row>57</xdr:row>
      <xdr:rowOff>128905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61550"/>
          <a:ext cx="8826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50165</xdr:rowOff>
    </xdr:from>
    <xdr:to>
      <xdr:col>72</xdr:col>
      <xdr:colOff>38100</xdr:colOff>
      <xdr:row>57</xdr:row>
      <xdr:rowOff>151765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143510</xdr:rowOff>
    </xdr:from>
    <xdr:ext cx="528320" cy="25273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916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40640</xdr:rowOff>
    </xdr:from>
    <xdr:to>
      <xdr:col>67</xdr:col>
      <xdr:colOff>101600</xdr:colOff>
      <xdr:row>57</xdr:row>
      <xdr:rowOff>142240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158750</xdr:rowOff>
    </xdr:from>
    <xdr:ext cx="52832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588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06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66675</xdr:rowOff>
    </xdr:from>
    <xdr:to>
      <xdr:col>85</xdr:col>
      <xdr:colOff>171450</xdr:colOff>
      <xdr:row>57</xdr:row>
      <xdr:rowOff>168275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393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12065</xdr:rowOff>
    </xdr:from>
    <xdr:ext cx="534670" cy="25908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6395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154940</xdr:rowOff>
    </xdr:from>
    <xdr:ext cx="528320" cy="25273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3965" y="9927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111760</xdr:rowOff>
    </xdr:from>
    <xdr:to>
      <xdr:col>76</xdr:col>
      <xdr:colOff>165100</xdr:colOff>
      <xdr:row>58</xdr:row>
      <xdr:rowOff>41910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33020</xdr:rowOff>
    </xdr:from>
    <xdr:ext cx="52895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4965" y="9977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38100</xdr:rowOff>
    </xdr:from>
    <xdr:to>
      <xdr:col>72</xdr:col>
      <xdr:colOff>38100</xdr:colOff>
      <xdr:row>57</xdr:row>
      <xdr:rowOff>139700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156210</xdr:rowOff>
    </xdr:from>
    <xdr:ext cx="528320" cy="25273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5965" y="9585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78105</xdr:rowOff>
    </xdr:from>
    <xdr:to>
      <xdr:col>67</xdr:col>
      <xdr:colOff>101600</xdr:colOff>
      <xdr:row>58</xdr:row>
      <xdr:rowOff>8255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170815</xdr:rowOff>
    </xdr:from>
    <xdr:ext cx="528320" cy="2584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6965" y="99434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07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273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370" y="11541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143510</xdr:rowOff>
    </xdr:from>
    <xdr:to>
      <xdr:col>85</xdr:col>
      <xdr:colOff>126365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6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71120</xdr:rowOff>
    </xdr:from>
    <xdr:ext cx="249555" cy="259080"/>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6395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89535</xdr:rowOff>
    </xdr:from>
    <xdr:ext cx="598805" cy="252730"/>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63950" y="12091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100,261</a:t>
          </a:r>
          <a:endParaRPr kumimoji="1" lang="ja-JP" altLang="en-US" sz="1000" b="1">
            <a:latin typeface="ＭＳ Ｐゴシック"/>
          </a:endParaRPr>
        </a:p>
      </xdr:txBody>
    </xdr:sp>
    <xdr:clientData/>
  </xdr:oneCellAnchor>
  <xdr:twoCellAnchor>
    <xdr:from>
      <xdr:col>85</xdr:col>
      <xdr:colOff>38100</xdr:colOff>
      <xdr:row>71</xdr:row>
      <xdr:rowOff>143510</xdr:rowOff>
    </xdr:from>
    <xdr:to>
      <xdr:col>86</xdr:col>
      <xdr:colOff>25400</xdr:colOff>
      <xdr:row>71</xdr:row>
      <xdr:rowOff>143510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40640</xdr:rowOff>
    </xdr:from>
    <xdr:to>
      <xdr:col>85</xdr:col>
      <xdr:colOff>127000</xdr:colOff>
      <xdr:row>79</xdr:row>
      <xdr:rowOff>42545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51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160020</xdr:rowOff>
    </xdr:from>
    <xdr:ext cx="469900" cy="259080"/>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6395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171450</xdr:colOff>
      <xdr:row>79</xdr:row>
      <xdr:rowOff>67310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10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79</xdr:row>
      <xdr:rowOff>42545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5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144145</xdr:rowOff>
    </xdr:from>
    <xdr:to>
      <xdr:col>81</xdr:col>
      <xdr:colOff>101600</xdr:colOff>
      <xdr:row>79</xdr:row>
      <xdr:rowOff>74930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90805</xdr:rowOff>
    </xdr:from>
    <xdr:ext cx="46418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29245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15240</xdr:rowOff>
    </xdr:from>
    <xdr:to>
      <xdr:col>76</xdr:col>
      <xdr:colOff>114300</xdr:colOff>
      <xdr:row>79</xdr:row>
      <xdr:rowOff>30480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696950" y="13559790"/>
          <a:ext cx="8953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139065</xdr:rowOff>
    </xdr:from>
    <xdr:to>
      <xdr:col>76</xdr:col>
      <xdr:colOff>165100</xdr:colOff>
      <xdr:row>79</xdr:row>
      <xdr:rowOff>69215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86360</xdr:rowOff>
    </xdr:from>
    <xdr:ext cx="464185" cy="25273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350" y="1328801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15240</xdr:rowOff>
    </xdr:from>
    <xdr:to>
      <xdr:col>71</xdr:col>
      <xdr:colOff>171450</xdr:colOff>
      <xdr:row>79</xdr:row>
      <xdr:rowOff>36830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59790"/>
          <a:ext cx="8826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146050</xdr:rowOff>
    </xdr:from>
    <xdr:to>
      <xdr:col>72</xdr:col>
      <xdr:colOff>38100</xdr:colOff>
      <xdr:row>79</xdr:row>
      <xdr:rowOff>76200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67310</xdr:rowOff>
    </xdr:from>
    <xdr:ext cx="46418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350" y="1361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156210</xdr:rowOff>
    </xdr:from>
    <xdr:to>
      <xdr:col>67</xdr:col>
      <xdr:colOff>101600</xdr:colOff>
      <xdr:row>79</xdr:row>
      <xdr:rowOff>86360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102870</xdr:rowOff>
    </xdr:from>
    <xdr:ext cx="37846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70" y="13304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06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161290</xdr:rowOff>
    </xdr:from>
    <xdr:to>
      <xdr:col>85</xdr:col>
      <xdr:colOff>171450</xdr:colOff>
      <xdr:row>79</xdr:row>
      <xdr:rowOff>91440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4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115570</xdr:rowOff>
    </xdr:from>
    <xdr:ext cx="378460" cy="259080"/>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6395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163195</xdr:rowOff>
    </xdr:from>
    <xdr:to>
      <xdr:col>81</xdr:col>
      <xdr:colOff>101600</xdr:colOff>
      <xdr:row>79</xdr:row>
      <xdr:rowOff>93345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84455</xdr:rowOff>
    </xdr:from>
    <xdr:ext cx="37846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151130</xdr:rowOff>
    </xdr:from>
    <xdr:to>
      <xdr:col>76</xdr:col>
      <xdr:colOff>165100</xdr:colOff>
      <xdr:row>79</xdr:row>
      <xdr:rowOff>81280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72390</xdr:rowOff>
    </xdr:from>
    <xdr:ext cx="464185"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350" y="13616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135890</xdr:rowOff>
    </xdr:from>
    <xdr:to>
      <xdr:col>72</xdr:col>
      <xdr:colOff>38100</xdr:colOff>
      <xdr:row>79</xdr:row>
      <xdr:rowOff>66040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82550</xdr:rowOff>
    </xdr:from>
    <xdr:ext cx="46418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350" y="13284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157480</xdr:rowOff>
    </xdr:from>
    <xdr:to>
      <xdr:col>67</xdr:col>
      <xdr:colOff>101600</xdr:colOff>
      <xdr:row>79</xdr:row>
      <xdr:rowOff>87630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78740</xdr:rowOff>
    </xdr:from>
    <xdr:ext cx="37846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07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8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273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37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151130</xdr:rowOff>
    </xdr:from>
    <xdr:to>
      <xdr:col>85</xdr:col>
      <xdr:colOff>126365</xdr:colOff>
      <xdr:row>98</xdr:row>
      <xdr:rowOff>136525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140335</xdr:rowOff>
    </xdr:from>
    <xdr:ext cx="469900" cy="259080"/>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6395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97790</xdr:rowOff>
    </xdr:from>
    <xdr:ext cx="598805" cy="252730"/>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63950" y="15185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101,802</a:t>
          </a:r>
          <a:endParaRPr kumimoji="1" lang="ja-JP" altLang="en-US" sz="1000" b="1">
            <a:latin typeface="ＭＳ Ｐゴシック"/>
          </a:endParaRPr>
        </a:p>
      </xdr:txBody>
    </xdr:sp>
    <xdr:clientData/>
  </xdr:oneCellAnchor>
  <xdr:twoCellAnchor>
    <xdr:from>
      <xdr:col>85</xdr:col>
      <xdr:colOff>38100</xdr:colOff>
      <xdr:row>89</xdr:row>
      <xdr:rowOff>151130</xdr:rowOff>
    </xdr:from>
    <xdr:to>
      <xdr:col>86</xdr:col>
      <xdr:colOff>25400</xdr:colOff>
      <xdr:row>89</xdr:row>
      <xdr:rowOff>151130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109855</xdr:rowOff>
    </xdr:from>
    <xdr:to>
      <xdr:col>85</xdr:col>
      <xdr:colOff>127000</xdr:colOff>
      <xdr:row>95</xdr:row>
      <xdr:rowOff>125730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976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9525</xdr:rowOff>
    </xdr:from>
    <xdr:ext cx="534670" cy="252730"/>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63950" y="16468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31115</xdr:rowOff>
    </xdr:from>
    <xdr:to>
      <xdr:col>85</xdr:col>
      <xdr:colOff>171450</xdr:colOff>
      <xdr:row>96</xdr:row>
      <xdr:rowOff>132715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109855</xdr:rowOff>
    </xdr:from>
    <xdr:to>
      <xdr:col>81</xdr:col>
      <xdr:colOff>50800</xdr:colOff>
      <xdr:row>95</xdr:row>
      <xdr:rowOff>112395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97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145415</xdr:rowOff>
    </xdr:from>
    <xdr:ext cx="528320" cy="25273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3965" y="16604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95</xdr:row>
      <xdr:rowOff>96520</xdr:rowOff>
    </xdr:from>
    <xdr:to>
      <xdr:col>76</xdr:col>
      <xdr:colOff>114300</xdr:colOff>
      <xdr:row>95</xdr:row>
      <xdr:rowOff>112395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696950" y="16384270"/>
          <a:ext cx="8953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45085</xdr:rowOff>
    </xdr:from>
    <xdr:to>
      <xdr:col>76</xdr:col>
      <xdr:colOff>165100</xdr:colOff>
      <xdr:row>96</xdr:row>
      <xdr:rowOff>146685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137795</xdr:rowOff>
    </xdr:from>
    <xdr:ext cx="52895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4965" y="16596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96520</xdr:rowOff>
    </xdr:from>
    <xdr:to>
      <xdr:col>71</xdr:col>
      <xdr:colOff>171450</xdr:colOff>
      <xdr:row>95</xdr:row>
      <xdr:rowOff>130810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84270"/>
          <a:ext cx="8826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37465</xdr:rowOff>
    </xdr:from>
    <xdr:to>
      <xdr:col>72</xdr:col>
      <xdr:colOff>38100</xdr:colOff>
      <xdr:row>96</xdr:row>
      <xdr:rowOff>139065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130175</xdr:rowOff>
    </xdr:from>
    <xdr:ext cx="52832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5965" y="165893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41275</xdr:rowOff>
    </xdr:from>
    <xdr:to>
      <xdr:col>67</xdr:col>
      <xdr:colOff>101600</xdr:colOff>
      <xdr:row>96</xdr:row>
      <xdr:rowOff>143510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133985</xdr:rowOff>
    </xdr:from>
    <xdr:ext cx="528320" cy="25273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6965" y="16593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74930</xdr:rowOff>
    </xdr:from>
    <xdr:to>
      <xdr:col>85</xdr:col>
      <xdr:colOff>171450</xdr:colOff>
      <xdr:row>96</xdr:row>
      <xdr:rowOff>5080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62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94</xdr:row>
      <xdr:rowOff>97790</xdr:rowOff>
    </xdr:from>
    <xdr:ext cx="534670" cy="252730"/>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63950" y="162140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59055</xdr:rowOff>
    </xdr:from>
    <xdr:to>
      <xdr:col>81</xdr:col>
      <xdr:colOff>101600</xdr:colOff>
      <xdr:row>95</xdr:row>
      <xdr:rowOff>160655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6350</xdr:rowOff>
    </xdr:from>
    <xdr:ext cx="528320" cy="25273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3965" y="16122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61595</xdr:rowOff>
    </xdr:from>
    <xdr:to>
      <xdr:col>76</xdr:col>
      <xdr:colOff>165100</xdr:colOff>
      <xdr:row>95</xdr:row>
      <xdr:rowOff>163195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8255</xdr:rowOff>
    </xdr:from>
    <xdr:ext cx="528955" cy="25273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4965" y="1612455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45720</xdr:rowOff>
    </xdr:from>
    <xdr:to>
      <xdr:col>72</xdr:col>
      <xdr:colOff>38100</xdr:colOff>
      <xdr:row>95</xdr:row>
      <xdr:rowOff>147320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163830</xdr:rowOff>
    </xdr:from>
    <xdr:ext cx="52832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5965" y="16108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80010</xdr:rowOff>
    </xdr:from>
    <xdr:to>
      <xdr:col>67</xdr:col>
      <xdr:colOff>101600</xdr:colOff>
      <xdr:row>96</xdr:row>
      <xdr:rowOff>10160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26670</xdr:rowOff>
    </xdr:from>
    <xdr:ext cx="528320"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6965" y="16142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147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810" y="620776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104140</xdr:rowOff>
    </xdr:from>
    <xdr:to>
      <xdr:col>116</xdr:col>
      <xdr:colOff>62865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6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54610</xdr:rowOff>
    </xdr:from>
    <xdr:ext cx="249555" cy="25273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16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50800</xdr:rowOff>
    </xdr:from>
    <xdr:ext cx="469900" cy="259080"/>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a:t>
          </a:r>
          <a:endParaRPr kumimoji="1" lang="ja-JP" altLang="en-US" sz="1000" b="1">
            <a:latin typeface="ＭＳ Ｐゴシック"/>
          </a:endParaRPr>
        </a:p>
      </xdr:txBody>
    </xdr:sp>
    <xdr:clientData/>
  </xdr:oneCellAnchor>
  <xdr:twoCellAnchor>
    <xdr:from>
      <xdr:col>115</xdr:col>
      <xdr:colOff>165100</xdr:colOff>
      <xdr:row>30</xdr:row>
      <xdr:rowOff>104140</xdr:rowOff>
    </xdr:from>
    <xdr:to>
      <xdr:col>116</xdr:col>
      <xdr:colOff>152400</xdr:colOff>
      <xdr:row>30</xdr:row>
      <xdr:rowOff>104140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16950" y="6731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143510</xdr:rowOff>
    </xdr:from>
    <xdr:ext cx="313690" cy="252730"/>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16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171450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137160</xdr:rowOff>
    </xdr:from>
    <xdr:to>
      <xdr:col>112</xdr:col>
      <xdr:colOff>38100</xdr:colOff>
      <xdr:row>39</xdr:row>
      <xdr:rowOff>67310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83820</xdr:rowOff>
    </xdr:from>
    <xdr:ext cx="313055"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455" y="642747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103505</xdr:rowOff>
    </xdr:from>
    <xdr:to>
      <xdr:col>107</xdr:col>
      <xdr:colOff>101600</xdr:colOff>
      <xdr:row>39</xdr:row>
      <xdr:rowOff>33655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50165</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455" y="639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49950" y="6731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145415</xdr:rowOff>
    </xdr:from>
    <xdr:to>
      <xdr:col>102</xdr:col>
      <xdr:colOff>165100</xdr:colOff>
      <xdr:row>39</xdr:row>
      <xdr:rowOff>75565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92075</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455" y="6435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125730</xdr:rowOff>
    </xdr:from>
    <xdr:to>
      <xdr:col>98</xdr:col>
      <xdr:colOff>38100</xdr:colOff>
      <xdr:row>39</xdr:row>
      <xdr:rowOff>55880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72390</xdr:rowOff>
    </xdr:from>
    <xdr:ext cx="31305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455" y="64160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26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59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99060</xdr:rowOff>
    </xdr:from>
    <xdr:ext cx="249555" cy="252730"/>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16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86360</xdr:rowOff>
    </xdr:from>
    <xdr:ext cx="244475" cy="25273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11950" y="6772910"/>
          <a:ext cx="244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205" cy="25273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16950" y="9398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49950" y="9398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447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1195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26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59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4475"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1195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rgbClr val="FF0000"/>
              </a:solidFill>
              <a:latin typeface="ＭＳ Ｐゴシック"/>
              <a:ea typeface="ＭＳ Ｐゴシック"/>
            </a:rPr>
            <a:t>　</a:t>
          </a:r>
          <a:r>
            <a:rPr kumimoji="1" lang="ja-JP" altLang="en-US" sz="1400">
              <a:solidFill>
                <a:sysClr val="windowText" lastClr="000000"/>
              </a:solidFill>
              <a:latin typeface="ＭＳ Ｐゴシック"/>
              <a:ea typeface="ＭＳ Ｐゴシック"/>
            </a:rPr>
            <a:t>民生費の住民一人当たりのコストが増加しているのは、子育て世帯臨時特別給付や住民税非課税世帯等臨時特別給付によるもので、類似団体と同様の上昇推移となっている。</a:t>
          </a:r>
        </a:p>
        <a:p>
          <a:r>
            <a:rPr kumimoji="1" lang="ja-JP" altLang="en-US" sz="1400">
              <a:solidFill>
                <a:sysClr val="windowText" lastClr="000000"/>
              </a:solidFill>
              <a:latin typeface="ＭＳ Ｐゴシック"/>
              <a:ea typeface="ＭＳ Ｐゴシック"/>
            </a:rPr>
            <a:t>　消防費は、防災機能付き地図情報システム等構築事業や消防通信指令システム用情報系部分更新等に係る費用が発生したことにより、住民一人当たりのコストが増加している。</a:t>
          </a:r>
        </a:p>
        <a:p>
          <a:r>
            <a:rPr kumimoji="1" lang="ja-JP" altLang="en-US" sz="1400">
              <a:solidFill>
                <a:sysClr val="windowText" lastClr="000000"/>
              </a:solidFill>
              <a:latin typeface="ＭＳ Ｐゴシック"/>
              <a:ea typeface="ＭＳ Ｐゴシック"/>
            </a:rPr>
            <a:t>　土木費は、割合を大きく占める公共下水道事業特別会計への繰出金は減少したものの、橋りょう耐震補強工事費や道路計画修繕工事に係る費用の発生が住民一人当たりのコストを増加させている要因となっている。</a:t>
          </a:r>
          <a:endParaRPr kumimoji="1" lang="ja-JP" altLang="en-US" sz="140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627380</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487045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737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財政調整基金残高の標準財政規模比では、令和3年度に約2億円の積立を実施した結果、前年度比1.84ポイント増となった。</a:t>
          </a:r>
        </a:p>
        <a:p>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実質収支は地方交付税及び臨時財政対策債の影響などにより、歳入が上回ったため、黒字を確保している。</a:t>
          </a:r>
        </a:p>
        <a:p>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実質単年度収支は、実質収支の良化及び財調の取崩しを行わなかったため、黒字に好転した。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1029335</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773410" y="238125"/>
          <a:ext cx="25704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935"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922655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a:ea typeface="ＭＳ Ｐゴシック"/>
            </a:rPr>
            <a:t>　水道事業特別会計については、負債の金額が少ないことから、黒字額が大きくなっている。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保健事業特別会計において、国民健康保険事業特別会計では令和2年度でのコロナウイルス感染症による受診控えが影響していたため、令和3年度においては給付費は増加したものの、被保険者数は減少する傾向にある。また、介護保健事業特別会計及び後期高齢者医療特別会計にかかる、保険給付費等は増大する傾向にあり、保険税（料）による自律的な会計運営の維持が困難になりつつあ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下水道事業特別会計においては、令和元年度に下水道使用料の料金改定を行ったが、依然として基準外繰出が発生し、一般会計への負担も大きいことから、経営の健全化に向けた取り組みを進める必要がある。</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6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6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6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6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6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6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6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6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6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02" t="s">
        <v>137</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2"/>
      <c r="DK1" s="2"/>
      <c r="DL1" s="2"/>
      <c r="DM1" s="2"/>
      <c r="DN1" s="2"/>
      <c r="DO1" s="2"/>
    </row>
    <row r="2" spans="1:119" ht="23.4" x14ac:dyDescent="0.2">
      <c r="B2" s="3" t="s">
        <v>139</v>
      </c>
      <c r="C2" s="3"/>
      <c r="D2" s="9"/>
    </row>
    <row r="3" spans="1:119" ht="18.75" customHeight="1" x14ac:dyDescent="0.2">
      <c r="A3" s="2"/>
      <c r="B3" s="455" t="s">
        <v>141</v>
      </c>
      <c r="C3" s="456"/>
      <c r="D3" s="456"/>
      <c r="E3" s="457"/>
      <c r="F3" s="457"/>
      <c r="G3" s="457"/>
      <c r="H3" s="457"/>
      <c r="I3" s="457"/>
      <c r="J3" s="457"/>
      <c r="K3" s="457"/>
      <c r="L3" s="457" t="s">
        <v>143</v>
      </c>
      <c r="M3" s="457"/>
      <c r="N3" s="457"/>
      <c r="O3" s="457"/>
      <c r="P3" s="457"/>
      <c r="Q3" s="457"/>
      <c r="R3" s="464"/>
      <c r="S3" s="464"/>
      <c r="T3" s="464"/>
      <c r="U3" s="464"/>
      <c r="V3" s="465"/>
      <c r="W3" s="306" t="s">
        <v>145</v>
      </c>
      <c r="X3" s="307"/>
      <c r="Y3" s="307"/>
      <c r="Z3" s="307"/>
      <c r="AA3" s="307"/>
      <c r="AB3" s="456"/>
      <c r="AC3" s="464" t="s">
        <v>148</v>
      </c>
      <c r="AD3" s="307"/>
      <c r="AE3" s="307"/>
      <c r="AF3" s="307"/>
      <c r="AG3" s="307"/>
      <c r="AH3" s="307"/>
      <c r="AI3" s="307"/>
      <c r="AJ3" s="307"/>
      <c r="AK3" s="307"/>
      <c r="AL3" s="308"/>
      <c r="AM3" s="306" t="s">
        <v>149</v>
      </c>
      <c r="AN3" s="307"/>
      <c r="AO3" s="307"/>
      <c r="AP3" s="307"/>
      <c r="AQ3" s="307"/>
      <c r="AR3" s="307"/>
      <c r="AS3" s="307"/>
      <c r="AT3" s="307"/>
      <c r="AU3" s="307"/>
      <c r="AV3" s="307"/>
      <c r="AW3" s="307"/>
      <c r="AX3" s="308"/>
      <c r="AY3" s="303" t="s">
        <v>8</v>
      </c>
      <c r="AZ3" s="304"/>
      <c r="BA3" s="304"/>
      <c r="BB3" s="304"/>
      <c r="BC3" s="304"/>
      <c r="BD3" s="304"/>
      <c r="BE3" s="304"/>
      <c r="BF3" s="304"/>
      <c r="BG3" s="304"/>
      <c r="BH3" s="304"/>
      <c r="BI3" s="304"/>
      <c r="BJ3" s="304"/>
      <c r="BK3" s="304"/>
      <c r="BL3" s="304"/>
      <c r="BM3" s="305"/>
      <c r="BN3" s="306" t="s">
        <v>154</v>
      </c>
      <c r="BO3" s="307"/>
      <c r="BP3" s="307"/>
      <c r="BQ3" s="307"/>
      <c r="BR3" s="307"/>
      <c r="BS3" s="307"/>
      <c r="BT3" s="307"/>
      <c r="BU3" s="308"/>
      <c r="BV3" s="306" t="s">
        <v>13</v>
      </c>
      <c r="BW3" s="307"/>
      <c r="BX3" s="307"/>
      <c r="BY3" s="307"/>
      <c r="BZ3" s="307"/>
      <c r="CA3" s="307"/>
      <c r="CB3" s="307"/>
      <c r="CC3" s="308"/>
      <c r="CD3" s="303" t="s">
        <v>8</v>
      </c>
      <c r="CE3" s="304"/>
      <c r="CF3" s="304"/>
      <c r="CG3" s="304"/>
      <c r="CH3" s="304"/>
      <c r="CI3" s="304"/>
      <c r="CJ3" s="304"/>
      <c r="CK3" s="304"/>
      <c r="CL3" s="304"/>
      <c r="CM3" s="304"/>
      <c r="CN3" s="304"/>
      <c r="CO3" s="304"/>
      <c r="CP3" s="304"/>
      <c r="CQ3" s="304"/>
      <c r="CR3" s="304"/>
      <c r="CS3" s="305"/>
      <c r="CT3" s="306" t="s">
        <v>155</v>
      </c>
      <c r="CU3" s="307"/>
      <c r="CV3" s="307"/>
      <c r="CW3" s="307"/>
      <c r="CX3" s="307"/>
      <c r="CY3" s="307"/>
      <c r="CZ3" s="307"/>
      <c r="DA3" s="308"/>
      <c r="DB3" s="306" t="s">
        <v>156</v>
      </c>
      <c r="DC3" s="307"/>
      <c r="DD3" s="307"/>
      <c r="DE3" s="307"/>
      <c r="DF3" s="307"/>
      <c r="DG3" s="307"/>
      <c r="DH3" s="307"/>
      <c r="DI3" s="308"/>
    </row>
    <row r="4" spans="1:119" ht="18.75" customHeight="1" x14ac:dyDescent="0.2">
      <c r="A4" s="2"/>
      <c r="B4" s="458"/>
      <c r="C4" s="459"/>
      <c r="D4" s="459"/>
      <c r="E4" s="460"/>
      <c r="F4" s="460"/>
      <c r="G4" s="460"/>
      <c r="H4" s="460"/>
      <c r="I4" s="460"/>
      <c r="J4" s="460"/>
      <c r="K4" s="460"/>
      <c r="L4" s="460"/>
      <c r="M4" s="460"/>
      <c r="N4" s="460"/>
      <c r="O4" s="460"/>
      <c r="P4" s="460"/>
      <c r="Q4" s="460"/>
      <c r="R4" s="466"/>
      <c r="S4" s="466"/>
      <c r="T4" s="466"/>
      <c r="U4" s="466"/>
      <c r="V4" s="467"/>
      <c r="W4" s="470"/>
      <c r="X4" s="449"/>
      <c r="Y4" s="449"/>
      <c r="Z4" s="449"/>
      <c r="AA4" s="449"/>
      <c r="AB4" s="459"/>
      <c r="AC4" s="466"/>
      <c r="AD4" s="449"/>
      <c r="AE4" s="449"/>
      <c r="AF4" s="449"/>
      <c r="AG4" s="449"/>
      <c r="AH4" s="449"/>
      <c r="AI4" s="449"/>
      <c r="AJ4" s="449"/>
      <c r="AK4" s="449"/>
      <c r="AL4" s="473"/>
      <c r="AM4" s="471"/>
      <c r="AN4" s="472"/>
      <c r="AO4" s="472"/>
      <c r="AP4" s="472"/>
      <c r="AQ4" s="472"/>
      <c r="AR4" s="472"/>
      <c r="AS4" s="472"/>
      <c r="AT4" s="472"/>
      <c r="AU4" s="472"/>
      <c r="AV4" s="472"/>
      <c r="AW4" s="472"/>
      <c r="AX4" s="474"/>
      <c r="AY4" s="309" t="s">
        <v>158</v>
      </c>
      <c r="AZ4" s="310"/>
      <c r="BA4" s="310"/>
      <c r="BB4" s="310"/>
      <c r="BC4" s="310"/>
      <c r="BD4" s="310"/>
      <c r="BE4" s="310"/>
      <c r="BF4" s="310"/>
      <c r="BG4" s="310"/>
      <c r="BH4" s="310"/>
      <c r="BI4" s="310"/>
      <c r="BJ4" s="310"/>
      <c r="BK4" s="310"/>
      <c r="BL4" s="310"/>
      <c r="BM4" s="311"/>
      <c r="BN4" s="312">
        <v>15803929</v>
      </c>
      <c r="BO4" s="313"/>
      <c r="BP4" s="313"/>
      <c r="BQ4" s="313"/>
      <c r="BR4" s="313"/>
      <c r="BS4" s="313"/>
      <c r="BT4" s="313"/>
      <c r="BU4" s="314"/>
      <c r="BV4" s="312">
        <v>17706066</v>
      </c>
      <c r="BW4" s="313"/>
      <c r="BX4" s="313"/>
      <c r="BY4" s="313"/>
      <c r="BZ4" s="313"/>
      <c r="CA4" s="313"/>
      <c r="CB4" s="313"/>
      <c r="CC4" s="314"/>
      <c r="CD4" s="315" t="s">
        <v>159</v>
      </c>
      <c r="CE4" s="316"/>
      <c r="CF4" s="316"/>
      <c r="CG4" s="316"/>
      <c r="CH4" s="316"/>
      <c r="CI4" s="316"/>
      <c r="CJ4" s="316"/>
      <c r="CK4" s="316"/>
      <c r="CL4" s="316"/>
      <c r="CM4" s="316"/>
      <c r="CN4" s="316"/>
      <c r="CO4" s="316"/>
      <c r="CP4" s="316"/>
      <c r="CQ4" s="316"/>
      <c r="CR4" s="316"/>
      <c r="CS4" s="317"/>
      <c r="CT4" s="318">
        <v>2.5</v>
      </c>
      <c r="CU4" s="319"/>
      <c r="CV4" s="319"/>
      <c r="CW4" s="319"/>
      <c r="CX4" s="319"/>
      <c r="CY4" s="319"/>
      <c r="CZ4" s="319"/>
      <c r="DA4" s="320"/>
      <c r="DB4" s="318">
        <v>1.4</v>
      </c>
      <c r="DC4" s="319"/>
      <c r="DD4" s="319"/>
      <c r="DE4" s="319"/>
      <c r="DF4" s="319"/>
      <c r="DG4" s="319"/>
      <c r="DH4" s="319"/>
      <c r="DI4" s="320"/>
    </row>
    <row r="5" spans="1:119" ht="18.75" customHeight="1" x14ac:dyDescent="0.2">
      <c r="A5" s="2"/>
      <c r="B5" s="461"/>
      <c r="C5" s="462"/>
      <c r="D5" s="462"/>
      <c r="E5" s="463"/>
      <c r="F5" s="463"/>
      <c r="G5" s="463"/>
      <c r="H5" s="463"/>
      <c r="I5" s="463"/>
      <c r="J5" s="463"/>
      <c r="K5" s="463"/>
      <c r="L5" s="463"/>
      <c r="M5" s="463"/>
      <c r="N5" s="463"/>
      <c r="O5" s="463"/>
      <c r="P5" s="463"/>
      <c r="Q5" s="463"/>
      <c r="R5" s="468"/>
      <c r="S5" s="468"/>
      <c r="T5" s="468"/>
      <c r="U5" s="468"/>
      <c r="V5" s="469"/>
      <c r="W5" s="471"/>
      <c r="X5" s="472"/>
      <c r="Y5" s="472"/>
      <c r="Z5" s="472"/>
      <c r="AA5" s="472"/>
      <c r="AB5" s="462"/>
      <c r="AC5" s="468"/>
      <c r="AD5" s="472"/>
      <c r="AE5" s="472"/>
      <c r="AF5" s="472"/>
      <c r="AG5" s="472"/>
      <c r="AH5" s="472"/>
      <c r="AI5" s="472"/>
      <c r="AJ5" s="472"/>
      <c r="AK5" s="472"/>
      <c r="AL5" s="474"/>
      <c r="AM5" s="321" t="s">
        <v>161</v>
      </c>
      <c r="AN5" s="322"/>
      <c r="AO5" s="322"/>
      <c r="AP5" s="322"/>
      <c r="AQ5" s="322"/>
      <c r="AR5" s="322"/>
      <c r="AS5" s="322"/>
      <c r="AT5" s="323"/>
      <c r="AU5" s="324" t="s">
        <v>74</v>
      </c>
      <c r="AV5" s="325"/>
      <c r="AW5" s="325"/>
      <c r="AX5" s="325"/>
      <c r="AY5" s="326" t="s">
        <v>150</v>
      </c>
      <c r="AZ5" s="327"/>
      <c r="BA5" s="327"/>
      <c r="BB5" s="327"/>
      <c r="BC5" s="327"/>
      <c r="BD5" s="327"/>
      <c r="BE5" s="327"/>
      <c r="BF5" s="327"/>
      <c r="BG5" s="327"/>
      <c r="BH5" s="327"/>
      <c r="BI5" s="327"/>
      <c r="BJ5" s="327"/>
      <c r="BK5" s="327"/>
      <c r="BL5" s="327"/>
      <c r="BM5" s="328"/>
      <c r="BN5" s="329">
        <v>15464211</v>
      </c>
      <c r="BO5" s="330"/>
      <c r="BP5" s="330"/>
      <c r="BQ5" s="330"/>
      <c r="BR5" s="330"/>
      <c r="BS5" s="330"/>
      <c r="BT5" s="330"/>
      <c r="BU5" s="331"/>
      <c r="BV5" s="329">
        <v>17475952</v>
      </c>
      <c r="BW5" s="330"/>
      <c r="BX5" s="330"/>
      <c r="BY5" s="330"/>
      <c r="BZ5" s="330"/>
      <c r="CA5" s="330"/>
      <c r="CB5" s="330"/>
      <c r="CC5" s="331"/>
      <c r="CD5" s="332" t="s">
        <v>163</v>
      </c>
      <c r="CE5" s="333"/>
      <c r="CF5" s="333"/>
      <c r="CG5" s="333"/>
      <c r="CH5" s="333"/>
      <c r="CI5" s="333"/>
      <c r="CJ5" s="333"/>
      <c r="CK5" s="333"/>
      <c r="CL5" s="333"/>
      <c r="CM5" s="333"/>
      <c r="CN5" s="333"/>
      <c r="CO5" s="333"/>
      <c r="CP5" s="333"/>
      <c r="CQ5" s="333"/>
      <c r="CR5" s="333"/>
      <c r="CS5" s="334"/>
      <c r="CT5" s="335">
        <v>91.3</v>
      </c>
      <c r="CU5" s="336"/>
      <c r="CV5" s="336"/>
      <c r="CW5" s="336"/>
      <c r="CX5" s="336"/>
      <c r="CY5" s="336"/>
      <c r="CZ5" s="336"/>
      <c r="DA5" s="337"/>
      <c r="DB5" s="335">
        <v>97.9</v>
      </c>
      <c r="DC5" s="336"/>
      <c r="DD5" s="336"/>
      <c r="DE5" s="336"/>
      <c r="DF5" s="336"/>
      <c r="DG5" s="336"/>
      <c r="DH5" s="336"/>
      <c r="DI5" s="337"/>
    </row>
    <row r="6" spans="1:119" ht="18.75" customHeight="1" x14ac:dyDescent="0.2">
      <c r="A6" s="2"/>
      <c r="B6" s="475" t="s">
        <v>166</v>
      </c>
      <c r="C6" s="476"/>
      <c r="D6" s="476"/>
      <c r="E6" s="477"/>
      <c r="F6" s="477"/>
      <c r="G6" s="477"/>
      <c r="H6" s="477"/>
      <c r="I6" s="477"/>
      <c r="J6" s="477"/>
      <c r="K6" s="477"/>
      <c r="L6" s="477" t="s">
        <v>91</v>
      </c>
      <c r="M6" s="477"/>
      <c r="N6" s="477"/>
      <c r="O6" s="477"/>
      <c r="P6" s="477"/>
      <c r="Q6" s="477"/>
      <c r="R6" s="481"/>
      <c r="S6" s="481"/>
      <c r="T6" s="481"/>
      <c r="U6" s="481"/>
      <c r="V6" s="482"/>
      <c r="W6" s="485" t="s">
        <v>167</v>
      </c>
      <c r="X6" s="486"/>
      <c r="Y6" s="486"/>
      <c r="Z6" s="486"/>
      <c r="AA6" s="486"/>
      <c r="AB6" s="476"/>
      <c r="AC6" s="489" t="s">
        <v>168</v>
      </c>
      <c r="AD6" s="490"/>
      <c r="AE6" s="490"/>
      <c r="AF6" s="490"/>
      <c r="AG6" s="490"/>
      <c r="AH6" s="490"/>
      <c r="AI6" s="490"/>
      <c r="AJ6" s="490"/>
      <c r="AK6" s="490"/>
      <c r="AL6" s="491"/>
      <c r="AM6" s="321" t="s">
        <v>78</v>
      </c>
      <c r="AN6" s="322"/>
      <c r="AO6" s="322"/>
      <c r="AP6" s="322"/>
      <c r="AQ6" s="322"/>
      <c r="AR6" s="322"/>
      <c r="AS6" s="322"/>
      <c r="AT6" s="323"/>
      <c r="AU6" s="324" t="s">
        <v>74</v>
      </c>
      <c r="AV6" s="325"/>
      <c r="AW6" s="325"/>
      <c r="AX6" s="325"/>
      <c r="AY6" s="326" t="s">
        <v>171</v>
      </c>
      <c r="AZ6" s="327"/>
      <c r="BA6" s="327"/>
      <c r="BB6" s="327"/>
      <c r="BC6" s="327"/>
      <c r="BD6" s="327"/>
      <c r="BE6" s="327"/>
      <c r="BF6" s="327"/>
      <c r="BG6" s="327"/>
      <c r="BH6" s="327"/>
      <c r="BI6" s="327"/>
      <c r="BJ6" s="327"/>
      <c r="BK6" s="327"/>
      <c r="BL6" s="327"/>
      <c r="BM6" s="328"/>
      <c r="BN6" s="329">
        <v>339718</v>
      </c>
      <c r="BO6" s="330"/>
      <c r="BP6" s="330"/>
      <c r="BQ6" s="330"/>
      <c r="BR6" s="330"/>
      <c r="BS6" s="330"/>
      <c r="BT6" s="330"/>
      <c r="BU6" s="331"/>
      <c r="BV6" s="329">
        <v>230114</v>
      </c>
      <c r="BW6" s="330"/>
      <c r="BX6" s="330"/>
      <c r="BY6" s="330"/>
      <c r="BZ6" s="330"/>
      <c r="CA6" s="330"/>
      <c r="CB6" s="330"/>
      <c r="CC6" s="331"/>
      <c r="CD6" s="332" t="s">
        <v>174</v>
      </c>
      <c r="CE6" s="333"/>
      <c r="CF6" s="333"/>
      <c r="CG6" s="333"/>
      <c r="CH6" s="333"/>
      <c r="CI6" s="333"/>
      <c r="CJ6" s="333"/>
      <c r="CK6" s="333"/>
      <c r="CL6" s="333"/>
      <c r="CM6" s="333"/>
      <c r="CN6" s="333"/>
      <c r="CO6" s="333"/>
      <c r="CP6" s="333"/>
      <c r="CQ6" s="333"/>
      <c r="CR6" s="333"/>
      <c r="CS6" s="334"/>
      <c r="CT6" s="338">
        <v>98.9</v>
      </c>
      <c r="CU6" s="339"/>
      <c r="CV6" s="339"/>
      <c r="CW6" s="339"/>
      <c r="CX6" s="339"/>
      <c r="CY6" s="339"/>
      <c r="CZ6" s="339"/>
      <c r="DA6" s="340"/>
      <c r="DB6" s="338">
        <v>103.9</v>
      </c>
      <c r="DC6" s="339"/>
      <c r="DD6" s="339"/>
      <c r="DE6" s="339"/>
      <c r="DF6" s="339"/>
      <c r="DG6" s="339"/>
      <c r="DH6" s="339"/>
      <c r="DI6" s="340"/>
    </row>
    <row r="7" spans="1:119" ht="18.75" customHeight="1" x14ac:dyDescent="0.2">
      <c r="A7" s="2"/>
      <c r="B7" s="458"/>
      <c r="C7" s="459"/>
      <c r="D7" s="459"/>
      <c r="E7" s="460"/>
      <c r="F7" s="460"/>
      <c r="G7" s="460"/>
      <c r="H7" s="460"/>
      <c r="I7" s="460"/>
      <c r="J7" s="460"/>
      <c r="K7" s="460"/>
      <c r="L7" s="460"/>
      <c r="M7" s="460"/>
      <c r="N7" s="460"/>
      <c r="O7" s="460"/>
      <c r="P7" s="460"/>
      <c r="Q7" s="460"/>
      <c r="R7" s="466"/>
      <c r="S7" s="466"/>
      <c r="T7" s="466"/>
      <c r="U7" s="466"/>
      <c r="V7" s="467"/>
      <c r="W7" s="470"/>
      <c r="X7" s="449"/>
      <c r="Y7" s="449"/>
      <c r="Z7" s="449"/>
      <c r="AA7" s="449"/>
      <c r="AB7" s="459"/>
      <c r="AC7" s="492"/>
      <c r="AD7" s="448"/>
      <c r="AE7" s="448"/>
      <c r="AF7" s="448"/>
      <c r="AG7" s="448"/>
      <c r="AH7" s="448"/>
      <c r="AI7" s="448"/>
      <c r="AJ7" s="448"/>
      <c r="AK7" s="448"/>
      <c r="AL7" s="493"/>
      <c r="AM7" s="321" t="s">
        <v>175</v>
      </c>
      <c r="AN7" s="322"/>
      <c r="AO7" s="322"/>
      <c r="AP7" s="322"/>
      <c r="AQ7" s="322"/>
      <c r="AR7" s="322"/>
      <c r="AS7" s="322"/>
      <c r="AT7" s="323"/>
      <c r="AU7" s="324" t="s">
        <v>74</v>
      </c>
      <c r="AV7" s="325"/>
      <c r="AW7" s="325"/>
      <c r="AX7" s="325"/>
      <c r="AY7" s="326" t="s">
        <v>176</v>
      </c>
      <c r="AZ7" s="327"/>
      <c r="BA7" s="327"/>
      <c r="BB7" s="327"/>
      <c r="BC7" s="327"/>
      <c r="BD7" s="327"/>
      <c r="BE7" s="327"/>
      <c r="BF7" s="327"/>
      <c r="BG7" s="327"/>
      <c r="BH7" s="327"/>
      <c r="BI7" s="327"/>
      <c r="BJ7" s="327"/>
      <c r="BK7" s="327"/>
      <c r="BL7" s="327"/>
      <c r="BM7" s="328"/>
      <c r="BN7" s="329">
        <v>113308</v>
      </c>
      <c r="BO7" s="330"/>
      <c r="BP7" s="330"/>
      <c r="BQ7" s="330"/>
      <c r="BR7" s="330"/>
      <c r="BS7" s="330"/>
      <c r="BT7" s="330"/>
      <c r="BU7" s="331"/>
      <c r="BV7" s="329">
        <v>105686</v>
      </c>
      <c r="BW7" s="330"/>
      <c r="BX7" s="330"/>
      <c r="BY7" s="330"/>
      <c r="BZ7" s="330"/>
      <c r="CA7" s="330"/>
      <c r="CB7" s="330"/>
      <c r="CC7" s="331"/>
      <c r="CD7" s="332" t="s">
        <v>177</v>
      </c>
      <c r="CE7" s="333"/>
      <c r="CF7" s="333"/>
      <c r="CG7" s="333"/>
      <c r="CH7" s="333"/>
      <c r="CI7" s="333"/>
      <c r="CJ7" s="333"/>
      <c r="CK7" s="333"/>
      <c r="CL7" s="333"/>
      <c r="CM7" s="333"/>
      <c r="CN7" s="333"/>
      <c r="CO7" s="333"/>
      <c r="CP7" s="333"/>
      <c r="CQ7" s="333"/>
      <c r="CR7" s="333"/>
      <c r="CS7" s="334"/>
      <c r="CT7" s="329">
        <v>9166297</v>
      </c>
      <c r="CU7" s="330"/>
      <c r="CV7" s="330"/>
      <c r="CW7" s="330"/>
      <c r="CX7" s="330"/>
      <c r="CY7" s="330"/>
      <c r="CZ7" s="330"/>
      <c r="DA7" s="331"/>
      <c r="DB7" s="329">
        <v>8715960</v>
      </c>
      <c r="DC7" s="330"/>
      <c r="DD7" s="330"/>
      <c r="DE7" s="330"/>
      <c r="DF7" s="330"/>
      <c r="DG7" s="330"/>
      <c r="DH7" s="330"/>
      <c r="DI7" s="331"/>
    </row>
    <row r="8" spans="1:119" ht="18.75" customHeight="1" x14ac:dyDescent="0.2">
      <c r="A8" s="2"/>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4"/>
      <c r="AD8" s="495"/>
      <c r="AE8" s="495"/>
      <c r="AF8" s="495"/>
      <c r="AG8" s="495"/>
      <c r="AH8" s="495"/>
      <c r="AI8" s="495"/>
      <c r="AJ8" s="495"/>
      <c r="AK8" s="495"/>
      <c r="AL8" s="496"/>
      <c r="AM8" s="321" t="s">
        <v>179</v>
      </c>
      <c r="AN8" s="322"/>
      <c r="AO8" s="322"/>
      <c r="AP8" s="322"/>
      <c r="AQ8" s="322"/>
      <c r="AR8" s="322"/>
      <c r="AS8" s="322"/>
      <c r="AT8" s="323"/>
      <c r="AU8" s="324" t="s">
        <v>181</v>
      </c>
      <c r="AV8" s="325"/>
      <c r="AW8" s="325"/>
      <c r="AX8" s="325"/>
      <c r="AY8" s="326" t="s">
        <v>183</v>
      </c>
      <c r="AZ8" s="327"/>
      <c r="BA8" s="327"/>
      <c r="BB8" s="327"/>
      <c r="BC8" s="327"/>
      <c r="BD8" s="327"/>
      <c r="BE8" s="327"/>
      <c r="BF8" s="327"/>
      <c r="BG8" s="327"/>
      <c r="BH8" s="327"/>
      <c r="BI8" s="327"/>
      <c r="BJ8" s="327"/>
      <c r="BK8" s="327"/>
      <c r="BL8" s="327"/>
      <c r="BM8" s="328"/>
      <c r="BN8" s="329">
        <v>226410</v>
      </c>
      <c r="BO8" s="330"/>
      <c r="BP8" s="330"/>
      <c r="BQ8" s="330"/>
      <c r="BR8" s="330"/>
      <c r="BS8" s="330"/>
      <c r="BT8" s="330"/>
      <c r="BU8" s="331"/>
      <c r="BV8" s="329">
        <v>124428</v>
      </c>
      <c r="BW8" s="330"/>
      <c r="BX8" s="330"/>
      <c r="BY8" s="330"/>
      <c r="BZ8" s="330"/>
      <c r="CA8" s="330"/>
      <c r="CB8" s="330"/>
      <c r="CC8" s="331"/>
      <c r="CD8" s="332" t="s">
        <v>184</v>
      </c>
      <c r="CE8" s="333"/>
      <c r="CF8" s="333"/>
      <c r="CG8" s="333"/>
      <c r="CH8" s="333"/>
      <c r="CI8" s="333"/>
      <c r="CJ8" s="333"/>
      <c r="CK8" s="333"/>
      <c r="CL8" s="333"/>
      <c r="CM8" s="333"/>
      <c r="CN8" s="333"/>
      <c r="CO8" s="333"/>
      <c r="CP8" s="333"/>
      <c r="CQ8" s="333"/>
      <c r="CR8" s="333"/>
      <c r="CS8" s="334"/>
      <c r="CT8" s="341">
        <v>0.73</v>
      </c>
      <c r="CU8" s="342"/>
      <c r="CV8" s="342"/>
      <c r="CW8" s="342"/>
      <c r="CX8" s="342"/>
      <c r="CY8" s="342"/>
      <c r="CZ8" s="342"/>
      <c r="DA8" s="343"/>
      <c r="DB8" s="341">
        <v>0.75</v>
      </c>
      <c r="DC8" s="342"/>
      <c r="DD8" s="342"/>
      <c r="DE8" s="342"/>
      <c r="DF8" s="342"/>
      <c r="DG8" s="342"/>
      <c r="DH8" s="342"/>
      <c r="DI8" s="343"/>
    </row>
    <row r="9" spans="1:119" ht="18.75" customHeight="1" x14ac:dyDescent="0.2">
      <c r="A9" s="2"/>
      <c r="B9" s="303" t="s">
        <v>23</v>
      </c>
      <c r="C9" s="304"/>
      <c r="D9" s="304"/>
      <c r="E9" s="304"/>
      <c r="F9" s="304"/>
      <c r="G9" s="304"/>
      <c r="H9" s="304"/>
      <c r="I9" s="304"/>
      <c r="J9" s="304"/>
      <c r="K9" s="401"/>
      <c r="L9" s="354" t="s">
        <v>14</v>
      </c>
      <c r="M9" s="355"/>
      <c r="N9" s="355"/>
      <c r="O9" s="355"/>
      <c r="P9" s="355"/>
      <c r="Q9" s="356"/>
      <c r="R9" s="357">
        <v>36198</v>
      </c>
      <c r="S9" s="358"/>
      <c r="T9" s="358"/>
      <c r="U9" s="358"/>
      <c r="V9" s="359"/>
      <c r="W9" s="306" t="s">
        <v>185</v>
      </c>
      <c r="X9" s="307"/>
      <c r="Y9" s="307"/>
      <c r="Z9" s="307"/>
      <c r="AA9" s="307"/>
      <c r="AB9" s="307"/>
      <c r="AC9" s="307"/>
      <c r="AD9" s="307"/>
      <c r="AE9" s="307"/>
      <c r="AF9" s="307"/>
      <c r="AG9" s="307"/>
      <c r="AH9" s="307"/>
      <c r="AI9" s="307"/>
      <c r="AJ9" s="307"/>
      <c r="AK9" s="307"/>
      <c r="AL9" s="308"/>
      <c r="AM9" s="321" t="s">
        <v>187</v>
      </c>
      <c r="AN9" s="322"/>
      <c r="AO9" s="322"/>
      <c r="AP9" s="322"/>
      <c r="AQ9" s="322"/>
      <c r="AR9" s="322"/>
      <c r="AS9" s="322"/>
      <c r="AT9" s="323"/>
      <c r="AU9" s="324" t="s">
        <v>74</v>
      </c>
      <c r="AV9" s="325"/>
      <c r="AW9" s="325"/>
      <c r="AX9" s="325"/>
      <c r="AY9" s="326" t="s">
        <v>76</v>
      </c>
      <c r="AZ9" s="327"/>
      <c r="BA9" s="327"/>
      <c r="BB9" s="327"/>
      <c r="BC9" s="327"/>
      <c r="BD9" s="327"/>
      <c r="BE9" s="327"/>
      <c r="BF9" s="327"/>
      <c r="BG9" s="327"/>
      <c r="BH9" s="327"/>
      <c r="BI9" s="327"/>
      <c r="BJ9" s="327"/>
      <c r="BK9" s="327"/>
      <c r="BL9" s="327"/>
      <c r="BM9" s="328"/>
      <c r="BN9" s="329">
        <v>101982</v>
      </c>
      <c r="BO9" s="330"/>
      <c r="BP9" s="330"/>
      <c r="BQ9" s="330"/>
      <c r="BR9" s="330"/>
      <c r="BS9" s="330"/>
      <c r="BT9" s="330"/>
      <c r="BU9" s="331"/>
      <c r="BV9" s="329">
        <v>26598</v>
      </c>
      <c r="BW9" s="330"/>
      <c r="BX9" s="330"/>
      <c r="BY9" s="330"/>
      <c r="BZ9" s="330"/>
      <c r="CA9" s="330"/>
      <c r="CB9" s="330"/>
      <c r="CC9" s="331"/>
      <c r="CD9" s="332" t="s">
        <v>72</v>
      </c>
      <c r="CE9" s="333"/>
      <c r="CF9" s="333"/>
      <c r="CG9" s="333"/>
      <c r="CH9" s="333"/>
      <c r="CI9" s="333"/>
      <c r="CJ9" s="333"/>
      <c r="CK9" s="333"/>
      <c r="CL9" s="333"/>
      <c r="CM9" s="333"/>
      <c r="CN9" s="333"/>
      <c r="CO9" s="333"/>
      <c r="CP9" s="333"/>
      <c r="CQ9" s="333"/>
      <c r="CR9" s="333"/>
      <c r="CS9" s="334"/>
      <c r="CT9" s="335">
        <v>14</v>
      </c>
      <c r="CU9" s="336"/>
      <c r="CV9" s="336"/>
      <c r="CW9" s="336"/>
      <c r="CX9" s="336"/>
      <c r="CY9" s="336"/>
      <c r="CZ9" s="336"/>
      <c r="DA9" s="337"/>
      <c r="DB9" s="335">
        <v>15.6</v>
      </c>
      <c r="DC9" s="336"/>
      <c r="DD9" s="336"/>
      <c r="DE9" s="336"/>
      <c r="DF9" s="336"/>
      <c r="DG9" s="336"/>
      <c r="DH9" s="336"/>
      <c r="DI9" s="337"/>
    </row>
    <row r="10" spans="1:119" ht="18.75" customHeight="1" x14ac:dyDescent="0.2">
      <c r="A10" s="2"/>
      <c r="B10" s="303"/>
      <c r="C10" s="304"/>
      <c r="D10" s="304"/>
      <c r="E10" s="304"/>
      <c r="F10" s="304"/>
      <c r="G10" s="304"/>
      <c r="H10" s="304"/>
      <c r="I10" s="304"/>
      <c r="J10" s="304"/>
      <c r="K10" s="401"/>
      <c r="L10" s="344" t="s">
        <v>189</v>
      </c>
      <c r="M10" s="322"/>
      <c r="N10" s="322"/>
      <c r="O10" s="322"/>
      <c r="P10" s="322"/>
      <c r="Q10" s="323"/>
      <c r="R10" s="345">
        <v>36376</v>
      </c>
      <c r="S10" s="346"/>
      <c r="T10" s="346"/>
      <c r="U10" s="346"/>
      <c r="V10" s="347"/>
      <c r="W10" s="470"/>
      <c r="X10" s="449"/>
      <c r="Y10" s="449"/>
      <c r="Z10" s="449"/>
      <c r="AA10" s="449"/>
      <c r="AB10" s="449"/>
      <c r="AC10" s="449"/>
      <c r="AD10" s="449"/>
      <c r="AE10" s="449"/>
      <c r="AF10" s="449"/>
      <c r="AG10" s="449"/>
      <c r="AH10" s="449"/>
      <c r="AI10" s="449"/>
      <c r="AJ10" s="449"/>
      <c r="AK10" s="449"/>
      <c r="AL10" s="473"/>
      <c r="AM10" s="321" t="s">
        <v>192</v>
      </c>
      <c r="AN10" s="322"/>
      <c r="AO10" s="322"/>
      <c r="AP10" s="322"/>
      <c r="AQ10" s="322"/>
      <c r="AR10" s="322"/>
      <c r="AS10" s="322"/>
      <c r="AT10" s="323"/>
      <c r="AU10" s="324" t="s">
        <v>74</v>
      </c>
      <c r="AV10" s="325"/>
      <c r="AW10" s="325"/>
      <c r="AX10" s="325"/>
      <c r="AY10" s="326" t="s">
        <v>194</v>
      </c>
      <c r="AZ10" s="327"/>
      <c r="BA10" s="327"/>
      <c r="BB10" s="327"/>
      <c r="BC10" s="327"/>
      <c r="BD10" s="327"/>
      <c r="BE10" s="327"/>
      <c r="BF10" s="327"/>
      <c r="BG10" s="327"/>
      <c r="BH10" s="327"/>
      <c r="BI10" s="327"/>
      <c r="BJ10" s="327"/>
      <c r="BK10" s="327"/>
      <c r="BL10" s="327"/>
      <c r="BM10" s="328"/>
      <c r="BN10" s="329">
        <v>100092</v>
      </c>
      <c r="BO10" s="330"/>
      <c r="BP10" s="330"/>
      <c r="BQ10" s="330"/>
      <c r="BR10" s="330"/>
      <c r="BS10" s="330"/>
      <c r="BT10" s="330"/>
      <c r="BU10" s="331"/>
      <c r="BV10" s="329">
        <v>25</v>
      </c>
      <c r="BW10" s="330"/>
      <c r="BX10" s="330"/>
      <c r="BY10" s="330"/>
      <c r="BZ10" s="330"/>
      <c r="CA10" s="330"/>
      <c r="CB10" s="330"/>
      <c r="CC10" s="331"/>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03"/>
      <c r="C11" s="304"/>
      <c r="D11" s="304"/>
      <c r="E11" s="304"/>
      <c r="F11" s="304"/>
      <c r="G11" s="304"/>
      <c r="H11" s="304"/>
      <c r="I11" s="304"/>
      <c r="J11" s="304"/>
      <c r="K11" s="401"/>
      <c r="L11" s="348" t="s">
        <v>197</v>
      </c>
      <c r="M11" s="349"/>
      <c r="N11" s="349"/>
      <c r="O11" s="349"/>
      <c r="P11" s="349"/>
      <c r="Q11" s="350"/>
      <c r="R11" s="351" t="s">
        <v>2</v>
      </c>
      <c r="S11" s="352"/>
      <c r="T11" s="352"/>
      <c r="U11" s="352"/>
      <c r="V11" s="353"/>
      <c r="W11" s="470"/>
      <c r="X11" s="449"/>
      <c r="Y11" s="449"/>
      <c r="Z11" s="449"/>
      <c r="AA11" s="449"/>
      <c r="AB11" s="449"/>
      <c r="AC11" s="449"/>
      <c r="AD11" s="449"/>
      <c r="AE11" s="449"/>
      <c r="AF11" s="449"/>
      <c r="AG11" s="449"/>
      <c r="AH11" s="449"/>
      <c r="AI11" s="449"/>
      <c r="AJ11" s="449"/>
      <c r="AK11" s="449"/>
      <c r="AL11" s="473"/>
      <c r="AM11" s="321" t="s">
        <v>199</v>
      </c>
      <c r="AN11" s="322"/>
      <c r="AO11" s="322"/>
      <c r="AP11" s="322"/>
      <c r="AQ11" s="322"/>
      <c r="AR11" s="322"/>
      <c r="AS11" s="322"/>
      <c r="AT11" s="323"/>
      <c r="AU11" s="324" t="s">
        <v>74</v>
      </c>
      <c r="AV11" s="325"/>
      <c r="AW11" s="325"/>
      <c r="AX11" s="325"/>
      <c r="AY11" s="326" t="s">
        <v>200</v>
      </c>
      <c r="AZ11" s="327"/>
      <c r="BA11" s="327"/>
      <c r="BB11" s="327"/>
      <c r="BC11" s="327"/>
      <c r="BD11" s="327"/>
      <c r="BE11" s="327"/>
      <c r="BF11" s="327"/>
      <c r="BG11" s="327"/>
      <c r="BH11" s="327"/>
      <c r="BI11" s="327"/>
      <c r="BJ11" s="327"/>
      <c r="BK11" s="327"/>
      <c r="BL11" s="327"/>
      <c r="BM11" s="328"/>
      <c r="BN11" s="329">
        <v>0</v>
      </c>
      <c r="BO11" s="330"/>
      <c r="BP11" s="330"/>
      <c r="BQ11" s="330"/>
      <c r="BR11" s="330"/>
      <c r="BS11" s="330"/>
      <c r="BT11" s="330"/>
      <c r="BU11" s="331"/>
      <c r="BV11" s="329">
        <v>0</v>
      </c>
      <c r="BW11" s="330"/>
      <c r="BX11" s="330"/>
      <c r="BY11" s="330"/>
      <c r="BZ11" s="330"/>
      <c r="CA11" s="330"/>
      <c r="CB11" s="330"/>
      <c r="CC11" s="331"/>
      <c r="CD11" s="332" t="s">
        <v>203</v>
      </c>
      <c r="CE11" s="333"/>
      <c r="CF11" s="333"/>
      <c r="CG11" s="333"/>
      <c r="CH11" s="333"/>
      <c r="CI11" s="333"/>
      <c r="CJ11" s="333"/>
      <c r="CK11" s="333"/>
      <c r="CL11" s="333"/>
      <c r="CM11" s="333"/>
      <c r="CN11" s="333"/>
      <c r="CO11" s="333"/>
      <c r="CP11" s="333"/>
      <c r="CQ11" s="333"/>
      <c r="CR11" s="333"/>
      <c r="CS11" s="334"/>
      <c r="CT11" s="341" t="s">
        <v>204</v>
      </c>
      <c r="CU11" s="342"/>
      <c r="CV11" s="342"/>
      <c r="CW11" s="342"/>
      <c r="CX11" s="342"/>
      <c r="CY11" s="342"/>
      <c r="CZ11" s="342"/>
      <c r="DA11" s="343"/>
      <c r="DB11" s="341" t="s">
        <v>204</v>
      </c>
      <c r="DC11" s="342"/>
      <c r="DD11" s="342"/>
      <c r="DE11" s="342"/>
      <c r="DF11" s="342"/>
      <c r="DG11" s="342"/>
      <c r="DH11" s="342"/>
      <c r="DI11" s="343"/>
    </row>
    <row r="12" spans="1:119" ht="18.75" customHeight="1" x14ac:dyDescent="0.2">
      <c r="A12" s="2"/>
      <c r="B12" s="497" t="s">
        <v>60</v>
      </c>
      <c r="C12" s="498"/>
      <c r="D12" s="498"/>
      <c r="E12" s="498"/>
      <c r="F12" s="498"/>
      <c r="G12" s="498"/>
      <c r="H12" s="498"/>
      <c r="I12" s="498"/>
      <c r="J12" s="498"/>
      <c r="K12" s="499"/>
      <c r="L12" s="367" t="s">
        <v>206</v>
      </c>
      <c r="M12" s="368"/>
      <c r="N12" s="368"/>
      <c r="O12" s="368"/>
      <c r="P12" s="368"/>
      <c r="Q12" s="369"/>
      <c r="R12" s="370">
        <v>36972</v>
      </c>
      <c r="S12" s="371"/>
      <c r="T12" s="371"/>
      <c r="U12" s="371"/>
      <c r="V12" s="372"/>
      <c r="W12" s="373" t="s">
        <v>8</v>
      </c>
      <c r="X12" s="325"/>
      <c r="Y12" s="325"/>
      <c r="Z12" s="325"/>
      <c r="AA12" s="325"/>
      <c r="AB12" s="374"/>
      <c r="AC12" s="375" t="s">
        <v>120</v>
      </c>
      <c r="AD12" s="376"/>
      <c r="AE12" s="376"/>
      <c r="AF12" s="376"/>
      <c r="AG12" s="377"/>
      <c r="AH12" s="375" t="s">
        <v>207</v>
      </c>
      <c r="AI12" s="376"/>
      <c r="AJ12" s="376"/>
      <c r="AK12" s="376"/>
      <c r="AL12" s="378"/>
      <c r="AM12" s="321" t="s">
        <v>209</v>
      </c>
      <c r="AN12" s="322"/>
      <c r="AO12" s="322"/>
      <c r="AP12" s="322"/>
      <c r="AQ12" s="322"/>
      <c r="AR12" s="322"/>
      <c r="AS12" s="322"/>
      <c r="AT12" s="323"/>
      <c r="AU12" s="324" t="s">
        <v>74</v>
      </c>
      <c r="AV12" s="325"/>
      <c r="AW12" s="325"/>
      <c r="AX12" s="325"/>
      <c r="AY12" s="326" t="s">
        <v>211</v>
      </c>
      <c r="AZ12" s="327"/>
      <c r="BA12" s="327"/>
      <c r="BB12" s="327"/>
      <c r="BC12" s="327"/>
      <c r="BD12" s="327"/>
      <c r="BE12" s="327"/>
      <c r="BF12" s="327"/>
      <c r="BG12" s="327"/>
      <c r="BH12" s="327"/>
      <c r="BI12" s="327"/>
      <c r="BJ12" s="327"/>
      <c r="BK12" s="327"/>
      <c r="BL12" s="327"/>
      <c r="BM12" s="328"/>
      <c r="BN12" s="329">
        <v>0</v>
      </c>
      <c r="BO12" s="330"/>
      <c r="BP12" s="330"/>
      <c r="BQ12" s="330"/>
      <c r="BR12" s="330"/>
      <c r="BS12" s="330"/>
      <c r="BT12" s="330"/>
      <c r="BU12" s="331"/>
      <c r="BV12" s="329">
        <v>199898</v>
      </c>
      <c r="BW12" s="330"/>
      <c r="BX12" s="330"/>
      <c r="BY12" s="330"/>
      <c r="BZ12" s="330"/>
      <c r="CA12" s="330"/>
      <c r="CB12" s="330"/>
      <c r="CC12" s="331"/>
      <c r="CD12" s="332" t="s">
        <v>212</v>
      </c>
      <c r="CE12" s="333"/>
      <c r="CF12" s="333"/>
      <c r="CG12" s="333"/>
      <c r="CH12" s="333"/>
      <c r="CI12" s="333"/>
      <c r="CJ12" s="333"/>
      <c r="CK12" s="333"/>
      <c r="CL12" s="333"/>
      <c r="CM12" s="333"/>
      <c r="CN12" s="333"/>
      <c r="CO12" s="333"/>
      <c r="CP12" s="333"/>
      <c r="CQ12" s="333"/>
      <c r="CR12" s="333"/>
      <c r="CS12" s="334"/>
      <c r="CT12" s="341" t="s">
        <v>204</v>
      </c>
      <c r="CU12" s="342"/>
      <c r="CV12" s="342"/>
      <c r="CW12" s="342"/>
      <c r="CX12" s="342"/>
      <c r="CY12" s="342"/>
      <c r="CZ12" s="342"/>
      <c r="DA12" s="343"/>
      <c r="DB12" s="341" t="s">
        <v>204</v>
      </c>
      <c r="DC12" s="342"/>
      <c r="DD12" s="342"/>
      <c r="DE12" s="342"/>
      <c r="DF12" s="342"/>
      <c r="DG12" s="342"/>
      <c r="DH12" s="342"/>
      <c r="DI12" s="343"/>
    </row>
    <row r="13" spans="1:119" ht="18.75" customHeight="1" x14ac:dyDescent="0.2">
      <c r="A13" s="2"/>
      <c r="B13" s="500"/>
      <c r="C13" s="501"/>
      <c r="D13" s="501"/>
      <c r="E13" s="501"/>
      <c r="F13" s="501"/>
      <c r="G13" s="501"/>
      <c r="H13" s="501"/>
      <c r="I13" s="501"/>
      <c r="J13" s="501"/>
      <c r="K13" s="502"/>
      <c r="L13" s="13"/>
      <c r="M13" s="360" t="s">
        <v>214</v>
      </c>
      <c r="N13" s="361"/>
      <c r="O13" s="361"/>
      <c r="P13" s="361"/>
      <c r="Q13" s="362"/>
      <c r="R13" s="363">
        <v>36632</v>
      </c>
      <c r="S13" s="364"/>
      <c r="T13" s="364"/>
      <c r="U13" s="364"/>
      <c r="V13" s="365"/>
      <c r="W13" s="485" t="s">
        <v>216</v>
      </c>
      <c r="X13" s="486"/>
      <c r="Y13" s="486"/>
      <c r="Z13" s="486"/>
      <c r="AA13" s="486"/>
      <c r="AB13" s="476"/>
      <c r="AC13" s="345">
        <v>338</v>
      </c>
      <c r="AD13" s="346"/>
      <c r="AE13" s="346"/>
      <c r="AF13" s="346"/>
      <c r="AG13" s="366"/>
      <c r="AH13" s="345">
        <v>347</v>
      </c>
      <c r="AI13" s="346"/>
      <c r="AJ13" s="346"/>
      <c r="AK13" s="346"/>
      <c r="AL13" s="347"/>
      <c r="AM13" s="321" t="s">
        <v>217</v>
      </c>
      <c r="AN13" s="322"/>
      <c r="AO13" s="322"/>
      <c r="AP13" s="322"/>
      <c r="AQ13" s="322"/>
      <c r="AR13" s="322"/>
      <c r="AS13" s="322"/>
      <c r="AT13" s="323"/>
      <c r="AU13" s="324" t="s">
        <v>181</v>
      </c>
      <c r="AV13" s="325"/>
      <c r="AW13" s="325"/>
      <c r="AX13" s="325"/>
      <c r="AY13" s="326" t="s">
        <v>220</v>
      </c>
      <c r="AZ13" s="327"/>
      <c r="BA13" s="327"/>
      <c r="BB13" s="327"/>
      <c r="BC13" s="327"/>
      <c r="BD13" s="327"/>
      <c r="BE13" s="327"/>
      <c r="BF13" s="327"/>
      <c r="BG13" s="327"/>
      <c r="BH13" s="327"/>
      <c r="BI13" s="327"/>
      <c r="BJ13" s="327"/>
      <c r="BK13" s="327"/>
      <c r="BL13" s="327"/>
      <c r="BM13" s="328"/>
      <c r="BN13" s="329">
        <v>202074</v>
      </c>
      <c r="BO13" s="330"/>
      <c r="BP13" s="330"/>
      <c r="BQ13" s="330"/>
      <c r="BR13" s="330"/>
      <c r="BS13" s="330"/>
      <c r="BT13" s="330"/>
      <c r="BU13" s="331"/>
      <c r="BV13" s="329">
        <v>-173275</v>
      </c>
      <c r="BW13" s="330"/>
      <c r="BX13" s="330"/>
      <c r="BY13" s="330"/>
      <c r="BZ13" s="330"/>
      <c r="CA13" s="330"/>
      <c r="CB13" s="330"/>
      <c r="CC13" s="331"/>
      <c r="CD13" s="332" t="s">
        <v>221</v>
      </c>
      <c r="CE13" s="333"/>
      <c r="CF13" s="333"/>
      <c r="CG13" s="333"/>
      <c r="CH13" s="333"/>
      <c r="CI13" s="333"/>
      <c r="CJ13" s="333"/>
      <c r="CK13" s="333"/>
      <c r="CL13" s="333"/>
      <c r="CM13" s="333"/>
      <c r="CN13" s="333"/>
      <c r="CO13" s="333"/>
      <c r="CP13" s="333"/>
      <c r="CQ13" s="333"/>
      <c r="CR13" s="333"/>
      <c r="CS13" s="334"/>
      <c r="CT13" s="335">
        <v>11.8</v>
      </c>
      <c r="CU13" s="336"/>
      <c r="CV13" s="336"/>
      <c r="CW13" s="336"/>
      <c r="CX13" s="336"/>
      <c r="CY13" s="336"/>
      <c r="CZ13" s="336"/>
      <c r="DA13" s="337"/>
      <c r="DB13" s="335">
        <v>12.9</v>
      </c>
      <c r="DC13" s="336"/>
      <c r="DD13" s="336"/>
      <c r="DE13" s="336"/>
      <c r="DF13" s="336"/>
      <c r="DG13" s="336"/>
      <c r="DH13" s="336"/>
      <c r="DI13" s="337"/>
    </row>
    <row r="14" spans="1:119" ht="18.75" customHeight="1" x14ac:dyDescent="0.2">
      <c r="A14" s="2"/>
      <c r="B14" s="500"/>
      <c r="C14" s="501"/>
      <c r="D14" s="501"/>
      <c r="E14" s="501"/>
      <c r="F14" s="501"/>
      <c r="G14" s="501"/>
      <c r="H14" s="501"/>
      <c r="I14" s="501"/>
      <c r="J14" s="501"/>
      <c r="K14" s="502"/>
      <c r="L14" s="385" t="s">
        <v>222</v>
      </c>
      <c r="M14" s="386"/>
      <c r="N14" s="386"/>
      <c r="O14" s="386"/>
      <c r="P14" s="386"/>
      <c r="Q14" s="387"/>
      <c r="R14" s="363">
        <v>37131</v>
      </c>
      <c r="S14" s="364"/>
      <c r="T14" s="364"/>
      <c r="U14" s="364"/>
      <c r="V14" s="365"/>
      <c r="W14" s="471"/>
      <c r="X14" s="472"/>
      <c r="Y14" s="472"/>
      <c r="Z14" s="472"/>
      <c r="AA14" s="472"/>
      <c r="AB14" s="462"/>
      <c r="AC14" s="388">
        <v>2.1</v>
      </c>
      <c r="AD14" s="389"/>
      <c r="AE14" s="389"/>
      <c r="AF14" s="389"/>
      <c r="AG14" s="390"/>
      <c r="AH14" s="388">
        <v>2.2000000000000002</v>
      </c>
      <c r="AI14" s="389"/>
      <c r="AJ14" s="389"/>
      <c r="AK14" s="389"/>
      <c r="AL14" s="391"/>
      <c r="AM14" s="321"/>
      <c r="AN14" s="322"/>
      <c r="AO14" s="322"/>
      <c r="AP14" s="322"/>
      <c r="AQ14" s="322"/>
      <c r="AR14" s="322"/>
      <c r="AS14" s="322"/>
      <c r="AT14" s="323"/>
      <c r="AU14" s="324"/>
      <c r="AV14" s="325"/>
      <c r="AW14" s="325"/>
      <c r="AX14" s="325"/>
      <c r="AY14" s="326"/>
      <c r="AZ14" s="327"/>
      <c r="BA14" s="327"/>
      <c r="BB14" s="327"/>
      <c r="BC14" s="327"/>
      <c r="BD14" s="327"/>
      <c r="BE14" s="327"/>
      <c r="BF14" s="327"/>
      <c r="BG14" s="327"/>
      <c r="BH14" s="327"/>
      <c r="BI14" s="327"/>
      <c r="BJ14" s="327"/>
      <c r="BK14" s="327"/>
      <c r="BL14" s="327"/>
      <c r="BM14" s="328"/>
      <c r="BN14" s="329"/>
      <c r="BO14" s="330"/>
      <c r="BP14" s="330"/>
      <c r="BQ14" s="330"/>
      <c r="BR14" s="330"/>
      <c r="BS14" s="330"/>
      <c r="BT14" s="330"/>
      <c r="BU14" s="331"/>
      <c r="BV14" s="329"/>
      <c r="BW14" s="330"/>
      <c r="BX14" s="330"/>
      <c r="BY14" s="330"/>
      <c r="BZ14" s="330"/>
      <c r="CA14" s="330"/>
      <c r="CB14" s="330"/>
      <c r="CC14" s="331"/>
      <c r="CD14" s="379" t="s">
        <v>228</v>
      </c>
      <c r="CE14" s="380"/>
      <c r="CF14" s="380"/>
      <c r="CG14" s="380"/>
      <c r="CH14" s="380"/>
      <c r="CI14" s="380"/>
      <c r="CJ14" s="380"/>
      <c r="CK14" s="380"/>
      <c r="CL14" s="380"/>
      <c r="CM14" s="380"/>
      <c r="CN14" s="380"/>
      <c r="CO14" s="380"/>
      <c r="CP14" s="380"/>
      <c r="CQ14" s="380"/>
      <c r="CR14" s="380"/>
      <c r="CS14" s="381"/>
      <c r="CT14" s="382">
        <v>55.1</v>
      </c>
      <c r="CU14" s="383"/>
      <c r="CV14" s="383"/>
      <c r="CW14" s="383"/>
      <c r="CX14" s="383"/>
      <c r="CY14" s="383"/>
      <c r="CZ14" s="383"/>
      <c r="DA14" s="384"/>
      <c r="DB14" s="382">
        <v>82</v>
      </c>
      <c r="DC14" s="383"/>
      <c r="DD14" s="383"/>
      <c r="DE14" s="383"/>
      <c r="DF14" s="383"/>
      <c r="DG14" s="383"/>
      <c r="DH14" s="383"/>
      <c r="DI14" s="384"/>
    </row>
    <row r="15" spans="1:119" ht="18.75" customHeight="1" x14ac:dyDescent="0.2">
      <c r="A15" s="2"/>
      <c r="B15" s="500"/>
      <c r="C15" s="501"/>
      <c r="D15" s="501"/>
      <c r="E15" s="501"/>
      <c r="F15" s="501"/>
      <c r="G15" s="501"/>
      <c r="H15" s="501"/>
      <c r="I15" s="501"/>
      <c r="J15" s="501"/>
      <c r="K15" s="502"/>
      <c r="L15" s="13"/>
      <c r="M15" s="360" t="s">
        <v>214</v>
      </c>
      <c r="N15" s="361"/>
      <c r="O15" s="361"/>
      <c r="P15" s="361"/>
      <c r="Q15" s="362"/>
      <c r="R15" s="363">
        <v>36791</v>
      </c>
      <c r="S15" s="364"/>
      <c r="T15" s="364"/>
      <c r="U15" s="364"/>
      <c r="V15" s="365"/>
      <c r="W15" s="485" t="s">
        <v>11</v>
      </c>
      <c r="X15" s="486"/>
      <c r="Y15" s="486"/>
      <c r="Z15" s="486"/>
      <c r="AA15" s="486"/>
      <c r="AB15" s="476"/>
      <c r="AC15" s="345">
        <v>3188</v>
      </c>
      <c r="AD15" s="346"/>
      <c r="AE15" s="346"/>
      <c r="AF15" s="346"/>
      <c r="AG15" s="366"/>
      <c r="AH15" s="345">
        <v>3321</v>
      </c>
      <c r="AI15" s="346"/>
      <c r="AJ15" s="346"/>
      <c r="AK15" s="346"/>
      <c r="AL15" s="347"/>
      <c r="AM15" s="321"/>
      <c r="AN15" s="322"/>
      <c r="AO15" s="322"/>
      <c r="AP15" s="322"/>
      <c r="AQ15" s="322"/>
      <c r="AR15" s="322"/>
      <c r="AS15" s="322"/>
      <c r="AT15" s="323"/>
      <c r="AU15" s="324"/>
      <c r="AV15" s="325"/>
      <c r="AW15" s="325"/>
      <c r="AX15" s="325"/>
      <c r="AY15" s="309" t="s">
        <v>229</v>
      </c>
      <c r="AZ15" s="310"/>
      <c r="BA15" s="310"/>
      <c r="BB15" s="310"/>
      <c r="BC15" s="310"/>
      <c r="BD15" s="310"/>
      <c r="BE15" s="310"/>
      <c r="BF15" s="310"/>
      <c r="BG15" s="310"/>
      <c r="BH15" s="310"/>
      <c r="BI15" s="310"/>
      <c r="BJ15" s="310"/>
      <c r="BK15" s="310"/>
      <c r="BL15" s="310"/>
      <c r="BM15" s="311"/>
      <c r="BN15" s="312">
        <v>4910279</v>
      </c>
      <c r="BO15" s="313"/>
      <c r="BP15" s="313"/>
      <c r="BQ15" s="313"/>
      <c r="BR15" s="313"/>
      <c r="BS15" s="313"/>
      <c r="BT15" s="313"/>
      <c r="BU15" s="314"/>
      <c r="BV15" s="312">
        <v>5121007</v>
      </c>
      <c r="BW15" s="313"/>
      <c r="BX15" s="313"/>
      <c r="BY15" s="313"/>
      <c r="BZ15" s="313"/>
      <c r="CA15" s="313"/>
      <c r="CB15" s="313"/>
      <c r="CC15" s="314"/>
      <c r="CD15" s="315" t="s">
        <v>215</v>
      </c>
      <c r="CE15" s="316"/>
      <c r="CF15" s="316"/>
      <c r="CG15" s="316"/>
      <c r="CH15" s="316"/>
      <c r="CI15" s="316"/>
      <c r="CJ15" s="316"/>
      <c r="CK15" s="316"/>
      <c r="CL15" s="316"/>
      <c r="CM15" s="316"/>
      <c r="CN15" s="316"/>
      <c r="CO15" s="316"/>
      <c r="CP15" s="316"/>
      <c r="CQ15" s="316"/>
      <c r="CR15" s="316"/>
      <c r="CS15" s="317"/>
      <c r="CT15" s="27"/>
      <c r="CU15" s="30"/>
      <c r="CV15" s="30"/>
      <c r="CW15" s="30"/>
      <c r="CX15" s="30"/>
      <c r="CY15" s="30"/>
      <c r="CZ15" s="30"/>
      <c r="DA15" s="33"/>
      <c r="DB15" s="27"/>
      <c r="DC15" s="30"/>
      <c r="DD15" s="30"/>
      <c r="DE15" s="30"/>
      <c r="DF15" s="30"/>
      <c r="DG15" s="30"/>
      <c r="DH15" s="30"/>
      <c r="DI15" s="33"/>
    </row>
    <row r="16" spans="1:119" ht="18.75" customHeight="1" x14ac:dyDescent="0.2">
      <c r="A16" s="2"/>
      <c r="B16" s="500"/>
      <c r="C16" s="501"/>
      <c r="D16" s="501"/>
      <c r="E16" s="501"/>
      <c r="F16" s="501"/>
      <c r="G16" s="501"/>
      <c r="H16" s="501"/>
      <c r="I16" s="501"/>
      <c r="J16" s="501"/>
      <c r="K16" s="502"/>
      <c r="L16" s="385" t="s">
        <v>47</v>
      </c>
      <c r="M16" s="392"/>
      <c r="N16" s="392"/>
      <c r="O16" s="392"/>
      <c r="P16" s="392"/>
      <c r="Q16" s="393"/>
      <c r="R16" s="394" t="s">
        <v>231</v>
      </c>
      <c r="S16" s="395"/>
      <c r="T16" s="395"/>
      <c r="U16" s="395"/>
      <c r="V16" s="396"/>
      <c r="W16" s="471"/>
      <c r="X16" s="472"/>
      <c r="Y16" s="472"/>
      <c r="Z16" s="472"/>
      <c r="AA16" s="472"/>
      <c r="AB16" s="462"/>
      <c r="AC16" s="388">
        <v>20.3</v>
      </c>
      <c r="AD16" s="389"/>
      <c r="AE16" s="389"/>
      <c r="AF16" s="389"/>
      <c r="AG16" s="390"/>
      <c r="AH16" s="388">
        <v>21.3</v>
      </c>
      <c r="AI16" s="389"/>
      <c r="AJ16" s="389"/>
      <c r="AK16" s="389"/>
      <c r="AL16" s="391"/>
      <c r="AM16" s="321"/>
      <c r="AN16" s="322"/>
      <c r="AO16" s="322"/>
      <c r="AP16" s="322"/>
      <c r="AQ16" s="322"/>
      <c r="AR16" s="322"/>
      <c r="AS16" s="322"/>
      <c r="AT16" s="323"/>
      <c r="AU16" s="324"/>
      <c r="AV16" s="325"/>
      <c r="AW16" s="325"/>
      <c r="AX16" s="325"/>
      <c r="AY16" s="326" t="s">
        <v>116</v>
      </c>
      <c r="AZ16" s="327"/>
      <c r="BA16" s="327"/>
      <c r="BB16" s="327"/>
      <c r="BC16" s="327"/>
      <c r="BD16" s="327"/>
      <c r="BE16" s="327"/>
      <c r="BF16" s="327"/>
      <c r="BG16" s="327"/>
      <c r="BH16" s="327"/>
      <c r="BI16" s="327"/>
      <c r="BJ16" s="327"/>
      <c r="BK16" s="327"/>
      <c r="BL16" s="327"/>
      <c r="BM16" s="328"/>
      <c r="BN16" s="329">
        <v>7034937</v>
      </c>
      <c r="BO16" s="330"/>
      <c r="BP16" s="330"/>
      <c r="BQ16" s="330"/>
      <c r="BR16" s="330"/>
      <c r="BS16" s="330"/>
      <c r="BT16" s="330"/>
      <c r="BU16" s="331"/>
      <c r="BV16" s="329">
        <v>6768599</v>
      </c>
      <c r="BW16" s="330"/>
      <c r="BX16" s="330"/>
      <c r="BY16" s="330"/>
      <c r="BZ16" s="330"/>
      <c r="CA16" s="330"/>
      <c r="CB16" s="330"/>
      <c r="CC16" s="331"/>
      <c r="CD16" s="20"/>
      <c r="CE16" s="506"/>
      <c r="CF16" s="506"/>
      <c r="CG16" s="506"/>
      <c r="CH16" s="506"/>
      <c r="CI16" s="506"/>
      <c r="CJ16" s="506"/>
      <c r="CK16" s="506"/>
      <c r="CL16" s="506"/>
      <c r="CM16" s="506"/>
      <c r="CN16" s="506"/>
      <c r="CO16" s="506"/>
      <c r="CP16" s="506"/>
      <c r="CQ16" s="506"/>
      <c r="CR16" s="506"/>
      <c r="CS16" s="507"/>
      <c r="CT16" s="335"/>
      <c r="CU16" s="336"/>
      <c r="CV16" s="336"/>
      <c r="CW16" s="336"/>
      <c r="CX16" s="336"/>
      <c r="CY16" s="336"/>
      <c r="CZ16" s="336"/>
      <c r="DA16" s="337"/>
      <c r="DB16" s="335"/>
      <c r="DC16" s="336"/>
      <c r="DD16" s="336"/>
      <c r="DE16" s="336"/>
      <c r="DF16" s="336"/>
      <c r="DG16" s="336"/>
      <c r="DH16" s="336"/>
      <c r="DI16" s="337"/>
    </row>
    <row r="17" spans="1:113" ht="18.75" customHeight="1" x14ac:dyDescent="0.2">
      <c r="A17" s="2"/>
      <c r="B17" s="503"/>
      <c r="C17" s="504"/>
      <c r="D17" s="504"/>
      <c r="E17" s="504"/>
      <c r="F17" s="504"/>
      <c r="G17" s="504"/>
      <c r="H17" s="504"/>
      <c r="I17" s="504"/>
      <c r="J17" s="504"/>
      <c r="K17" s="505"/>
      <c r="L17" s="14"/>
      <c r="M17" s="397" t="s">
        <v>109</v>
      </c>
      <c r="N17" s="398"/>
      <c r="O17" s="398"/>
      <c r="P17" s="398"/>
      <c r="Q17" s="399"/>
      <c r="R17" s="394" t="s">
        <v>231</v>
      </c>
      <c r="S17" s="395"/>
      <c r="T17" s="395"/>
      <c r="U17" s="395"/>
      <c r="V17" s="396"/>
      <c r="W17" s="485" t="s">
        <v>101</v>
      </c>
      <c r="X17" s="486"/>
      <c r="Y17" s="486"/>
      <c r="Z17" s="486"/>
      <c r="AA17" s="486"/>
      <c r="AB17" s="476"/>
      <c r="AC17" s="345">
        <v>12197</v>
      </c>
      <c r="AD17" s="346"/>
      <c r="AE17" s="346"/>
      <c r="AF17" s="346"/>
      <c r="AG17" s="366"/>
      <c r="AH17" s="345">
        <v>11925</v>
      </c>
      <c r="AI17" s="346"/>
      <c r="AJ17" s="346"/>
      <c r="AK17" s="346"/>
      <c r="AL17" s="347"/>
      <c r="AM17" s="321"/>
      <c r="AN17" s="322"/>
      <c r="AO17" s="322"/>
      <c r="AP17" s="322"/>
      <c r="AQ17" s="322"/>
      <c r="AR17" s="322"/>
      <c r="AS17" s="322"/>
      <c r="AT17" s="323"/>
      <c r="AU17" s="324"/>
      <c r="AV17" s="325"/>
      <c r="AW17" s="325"/>
      <c r="AX17" s="325"/>
      <c r="AY17" s="326" t="s">
        <v>233</v>
      </c>
      <c r="AZ17" s="327"/>
      <c r="BA17" s="327"/>
      <c r="BB17" s="327"/>
      <c r="BC17" s="327"/>
      <c r="BD17" s="327"/>
      <c r="BE17" s="327"/>
      <c r="BF17" s="327"/>
      <c r="BG17" s="327"/>
      <c r="BH17" s="327"/>
      <c r="BI17" s="327"/>
      <c r="BJ17" s="327"/>
      <c r="BK17" s="327"/>
      <c r="BL17" s="327"/>
      <c r="BM17" s="328"/>
      <c r="BN17" s="329">
        <v>6297443</v>
      </c>
      <c r="BO17" s="330"/>
      <c r="BP17" s="330"/>
      <c r="BQ17" s="330"/>
      <c r="BR17" s="330"/>
      <c r="BS17" s="330"/>
      <c r="BT17" s="330"/>
      <c r="BU17" s="331"/>
      <c r="BV17" s="329">
        <v>6586770</v>
      </c>
      <c r="BW17" s="330"/>
      <c r="BX17" s="330"/>
      <c r="BY17" s="330"/>
      <c r="BZ17" s="330"/>
      <c r="CA17" s="330"/>
      <c r="CB17" s="330"/>
      <c r="CC17" s="331"/>
      <c r="CD17" s="20"/>
      <c r="CE17" s="506"/>
      <c r="CF17" s="506"/>
      <c r="CG17" s="506"/>
      <c r="CH17" s="506"/>
      <c r="CI17" s="506"/>
      <c r="CJ17" s="506"/>
      <c r="CK17" s="506"/>
      <c r="CL17" s="506"/>
      <c r="CM17" s="506"/>
      <c r="CN17" s="506"/>
      <c r="CO17" s="506"/>
      <c r="CP17" s="506"/>
      <c r="CQ17" s="506"/>
      <c r="CR17" s="506"/>
      <c r="CS17" s="507"/>
      <c r="CT17" s="335"/>
      <c r="CU17" s="336"/>
      <c r="CV17" s="336"/>
      <c r="CW17" s="336"/>
      <c r="CX17" s="336"/>
      <c r="CY17" s="336"/>
      <c r="CZ17" s="336"/>
      <c r="DA17" s="337"/>
      <c r="DB17" s="335"/>
      <c r="DC17" s="336"/>
      <c r="DD17" s="336"/>
      <c r="DE17" s="336"/>
      <c r="DF17" s="336"/>
      <c r="DG17" s="336"/>
      <c r="DH17" s="336"/>
      <c r="DI17" s="337"/>
    </row>
    <row r="18" spans="1:113" ht="18.75" customHeight="1" x14ac:dyDescent="0.2">
      <c r="A18" s="2"/>
      <c r="B18" s="400" t="s">
        <v>234</v>
      </c>
      <c r="C18" s="401"/>
      <c r="D18" s="401"/>
      <c r="E18" s="402"/>
      <c r="F18" s="402"/>
      <c r="G18" s="402"/>
      <c r="H18" s="402"/>
      <c r="I18" s="402"/>
      <c r="J18" s="402"/>
      <c r="K18" s="402"/>
      <c r="L18" s="403">
        <v>25.68</v>
      </c>
      <c r="M18" s="403"/>
      <c r="N18" s="403"/>
      <c r="O18" s="403"/>
      <c r="P18" s="403"/>
      <c r="Q18" s="403"/>
      <c r="R18" s="404"/>
      <c r="S18" s="404"/>
      <c r="T18" s="404"/>
      <c r="U18" s="404"/>
      <c r="V18" s="405"/>
      <c r="W18" s="487"/>
      <c r="X18" s="488"/>
      <c r="Y18" s="488"/>
      <c r="Z18" s="488"/>
      <c r="AA18" s="488"/>
      <c r="AB18" s="479"/>
      <c r="AC18" s="406">
        <v>77.599999999999994</v>
      </c>
      <c r="AD18" s="407"/>
      <c r="AE18" s="407"/>
      <c r="AF18" s="407"/>
      <c r="AG18" s="408"/>
      <c r="AH18" s="406">
        <v>76.5</v>
      </c>
      <c r="AI18" s="407"/>
      <c r="AJ18" s="407"/>
      <c r="AK18" s="407"/>
      <c r="AL18" s="409"/>
      <c r="AM18" s="321"/>
      <c r="AN18" s="322"/>
      <c r="AO18" s="322"/>
      <c r="AP18" s="322"/>
      <c r="AQ18" s="322"/>
      <c r="AR18" s="322"/>
      <c r="AS18" s="322"/>
      <c r="AT18" s="323"/>
      <c r="AU18" s="324"/>
      <c r="AV18" s="325"/>
      <c r="AW18" s="325"/>
      <c r="AX18" s="325"/>
      <c r="AY18" s="326" t="s">
        <v>236</v>
      </c>
      <c r="AZ18" s="327"/>
      <c r="BA18" s="327"/>
      <c r="BB18" s="327"/>
      <c r="BC18" s="327"/>
      <c r="BD18" s="327"/>
      <c r="BE18" s="327"/>
      <c r="BF18" s="327"/>
      <c r="BG18" s="327"/>
      <c r="BH18" s="327"/>
      <c r="BI18" s="327"/>
      <c r="BJ18" s="327"/>
      <c r="BK18" s="327"/>
      <c r="BL18" s="327"/>
      <c r="BM18" s="328"/>
      <c r="BN18" s="329">
        <v>8840330</v>
      </c>
      <c r="BO18" s="330"/>
      <c r="BP18" s="330"/>
      <c r="BQ18" s="330"/>
      <c r="BR18" s="330"/>
      <c r="BS18" s="330"/>
      <c r="BT18" s="330"/>
      <c r="BU18" s="331"/>
      <c r="BV18" s="329">
        <v>8719986</v>
      </c>
      <c r="BW18" s="330"/>
      <c r="BX18" s="330"/>
      <c r="BY18" s="330"/>
      <c r="BZ18" s="330"/>
      <c r="CA18" s="330"/>
      <c r="CB18" s="330"/>
      <c r="CC18" s="331"/>
      <c r="CD18" s="20"/>
      <c r="CE18" s="506"/>
      <c r="CF18" s="506"/>
      <c r="CG18" s="506"/>
      <c r="CH18" s="506"/>
      <c r="CI18" s="506"/>
      <c r="CJ18" s="506"/>
      <c r="CK18" s="506"/>
      <c r="CL18" s="506"/>
      <c r="CM18" s="506"/>
      <c r="CN18" s="506"/>
      <c r="CO18" s="506"/>
      <c r="CP18" s="506"/>
      <c r="CQ18" s="506"/>
      <c r="CR18" s="506"/>
      <c r="CS18" s="507"/>
      <c r="CT18" s="335"/>
      <c r="CU18" s="336"/>
      <c r="CV18" s="336"/>
      <c r="CW18" s="336"/>
      <c r="CX18" s="336"/>
      <c r="CY18" s="336"/>
      <c r="CZ18" s="336"/>
      <c r="DA18" s="337"/>
      <c r="DB18" s="335"/>
      <c r="DC18" s="336"/>
      <c r="DD18" s="336"/>
      <c r="DE18" s="336"/>
      <c r="DF18" s="336"/>
      <c r="DG18" s="336"/>
      <c r="DH18" s="336"/>
      <c r="DI18" s="337"/>
    </row>
    <row r="19" spans="1:113" ht="18.75" customHeight="1" x14ac:dyDescent="0.2">
      <c r="A19" s="2"/>
      <c r="B19" s="400" t="s">
        <v>69</v>
      </c>
      <c r="C19" s="401"/>
      <c r="D19" s="401"/>
      <c r="E19" s="402"/>
      <c r="F19" s="402"/>
      <c r="G19" s="402"/>
      <c r="H19" s="402"/>
      <c r="I19" s="402"/>
      <c r="J19" s="402"/>
      <c r="K19" s="402"/>
      <c r="L19" s="410">
        <v>1410</v>
      </c>
      <c r="M19" s="410"/>
      <c r="N19" s="410"/>
      <c r="O19" s="410"/>
      <c r="P19" s="410"/>
      <c r="Q19" s="410"/>
      <c r="R19" s="411"/>
      <c r="S19" s="411"/>
      <c r="T19" s="411"/>
      <c r="U19" s="411"/>
      <c r="V19" s="412"/>
      <c r="W19" s="306"/>
      <c r="X19" s="307"/>
      <c r="Y19" s="307"/>
      <c r="Z19" s="307"/>
      <c r="AA19" s="307"/>
      <c r="AB19" s="307"/>
      <c r="AC19" s="413"/>
      <c r="AD19" s="413"/>
      <c r="AE19" s="413"/>
      <c r="AF19" s="413"/>
      <c r="AG19" s="413"/>
      <c r="AH19" s="413"/>
      <c r="AI19" s="413"/>
      <c r="AJ19" s="413"/>
      <c r="AK19" s="413"/>
      <c r="AL19" s="414"/>
      <c r="AM19" s="321"/>
      <c r="AN19" s="322"/>
      <c r="AO19" s="322"/>
      <c r="AP19" s="322"/>
      <c r="AQ19" s="322"/>
      <c r="AR19" s="322"/>
      <c r="AS19" s="322"/>
      <c r="AT19" s="323"/>
      <c r="AU19" s="324"/>
      <c r="AV19" s="325"/>
      <c r="AW19" s="325"/>
      <c r="AX19" s="325"/>
      <c r="AY19" s="326" t="s">
        <v>223</v>
      </c>
      <c r="AZ19" s="327"/>
      <c r="BA19" s="327"/>
      <c r="BB19" s="327"/>
      <c r="BC19" s="327"/>
      <c r="BD19" s="327"/>
      <c r="BE19" s="327"/>
      <c r="BF19" s="327"/>
      <c r="BG19" s="327"/>
      <c r="BH19" s="327"/>
      <c r="BI19" s="327"/>
      <c r="BJ19" s="327"/>
      <c r="BK19" s="327"/>
      <c r="BL19" s="327"/>
      <c r="BM19" s="328"/>
      <c r="BN19" s="329">
        <v>10697096</v>
      </c>
      <c r="BO19" s="330"/>
      <c r="BP19" s="330"/>
      <c r="BQ19" s="330"/>
      <c r="BR19" s="330"/>
      <c r="BS19" s="330"/>
      <c r="BT19" s="330"/>
      <c r="BU19" s="331"/>
      <c r="BV19" s="329">
        <v>9807065</v>
      </c>
      <c r="BW19" s="330"/>
      <c r="BX19" s="330"/>
      <c r="BY19" s="330"/>
      <c r="BZ19" s="330"/>
      <c r="CA19" s="330"/>
      <c r="CB19" s="330"/>
      <c r="CC19" s="331"/>
      <c r="CD19" s="20"/>
      <c r="CE19" s="506"/>
      <c r="CF19" s="506"/>
      <c r="CG19" s="506"/>
      <c r="CH19" s="506"/>
      <c r="CI19" s="506"/>
      <c r="CJ19" s="506"/>
      <c r="CK19" s="506"/>
      <c r="CL19" s="506"/>
      <c r="CM19" s="506"/>
      <c r="CN19" s="506"/>
      <c r="CO19" s="506"/>
      <c r="CP19" s="506"/>
      <c r="CQ19" s="506"/>
      <c r="CR19" s="506"/>
      <c r="CS19" s="507"/>
      <c r="CT19" s="335"/>
      <c r="CU19" s="336"/>
      <c r="CV19" s="336"/>
      <c r="CW19" s="336"/>
      <c r="CX19" s="336"/>
      <c r="CY19" s="336"/>
      <c r="CZ19" s="336"/>
      <c r="DA19" s="337"/>
      <c r="DB19" s="335"/>
      <c r="DC19" s="336"/>
      <c r="DD19" s="336"/>
      <c r="DE19" s="336"/>
      <c r="DF19" s="336"/>
      <c r="DG19" s="336"/>
      <c r="DH19" s="336"/>
      <c r="DI19" s="337"/>
    </row>
    <row r="20" spans="1:113" ht="18.75" customHeight="1" x14ac:dyDescent="0.2">
      <c r="A20" s="2"/>
      <c r="B20" s="400" t="s">
        <v>237</v>
      </c>
      <c r="C20" s="401"/>
      <c r="D20" s="401"/>
      <c r="E20" s="402"/>
      <c r="F20" s="402"/>
      <c r="G20" s="402"/>
      <c r="H20" s="402"/>
      <c r="I20" s="402"/>
      <c r="J20" s="402"/>
      <c r="K20" s="402"/>
      <c r="L20" s="410">
        <v>13530</v>
      </c>
      <c r="M20" s="410"/>
      <c r="N20" s="410"/>
      <c r="O20" s="410"/>
      <c r="P20" s="410"/>
      <c r="Q20" s="410"/>
      <c r="R20" s="411"/>
      <c r="S20" s="411"/>
      <c r="T20" s="411"/>
      <c r="U20" s="411"/>
      <c r="V20" s="412"/>
      <c r="W20" s="487"/>
      <c r="X20" s="488"/>
      <c r="Y20" s="488"/>
      <c r="Z20" s="488"/>
      <c r="AA20" s="488"/>
      <c r="AB20" s="488"/>
      <c r="AC20" s="415"/>
      <c r="AD20" s="415"/>
      <c r="AE20" s="415"/>
      <c r="AF20" s="415"/>
      <c r="AG20" s="415"/>
      <c r="AH20" s="415"/>
      <c r="AI20" s="415"/>
      <c r="AJ20" s="415"/>
      <c r="AK20" s="415"/>
      <c r="AL20" s="416"/>
      <c r="AM20" s="417"/>
      <c r="AN20" s="349"/>
      <c r="AO20" s="349"/>
      <c r="AP20" s="349"/>
      <c r="AQ20" s="349"/>
      <c r="AR20" s="349"/>
      <c r="AS20" s="349"/>
      <c r="AT20" s="350"/>
      <c r="AU20" s="418"/>
      <c r="AV20" s="419"/>
      <c r="AW20" s="419"/>
      <c r="AX20" s="420"/>
      <c r="AY20" s="326"/>
      <c r="AZ20" s="327"/>
      <c r="BA20" s="327"/>
      <c r="BB20" s="327"/>
      <c r="BC20" s="327"/>
      <c r="BD20" s="327"/>
      <c r="BE20" s="327"/>
      <c r="BF20" s="327"/>
      <c r="BG20" s="327"/>
      <c r="BH20" s="327"/>
      <c r="BI20" s="327"/>
      <c r="BJ20" s="327"/>
      <c r="BK20" s="327"/>
      <c r="BL20" s="327"/>
      <c r="BM20" s="328"/>
      <c r="BN20" s="329"/>
      <c r="BO20" s="330"/>
      <c r="BP20" s="330"/>
      <c r="BQ20" s="330"/>
      <c r="BR20" s="330"/>
      <c r="BS20" s="330"/>
      <c r="BT20" s="330"/>
      <c r="BU20" s="331"/>
      <c r="BV20" s="329"/>
      <c r="BW20" s="330"/>
      <c r="BX20" s="330"/>
      <c r="BY20" s="330"/>
      <c r="BZ20" s="330"/>
      <c r="CA20" s="330"/>
      <c r="CB20" s="330"/>
      <c r="CC20" s="331"/>
      <c r="CD20" s="20"/>
      <c r="CE20" s="506"/>
      <c r="CF20" s="506"/>
      <c r="CG20" s="506"/>
      <c r="CH20" s="506"/>
      <c r="CI20" s="506"/>
      <c r="CJ20" s="506"/>
      <c r="CK20" s="506"/>
      <c r="CL20" s="506"/>
      <c r="CM20" s="506"/>
      <c r="CN20" s="506"/>
      <c r="CO20" s="506"/>
      <c r="CP20" s="506"/>
      <c r="CQ20" s="506"/>
      <c r="CR20" s="506"/>
      <c r="CS20" s="507"/>
      <c r="CT20" s="335"/>
      <c r="CU20" s="336"/>
      <c r="CV20" s="336"/>
      <c r="CW20" s="336"/>
      <c r="CX20" s="336"/>
      <c r="CY20" s="336"/>
      <c r="CZ20" s="336"/>
      <c r="DA20" s="337"/>
      <c r="DB20" s="335"/>
      <c r="DC20" s="336"/>
      <c r="DD20" s="336"/>
      <c r="DE20" s="336"/>
      <c r="DF20" s="336"/>
      <c r="DG20" s="336"/>
      <c r="DH20" s="336"/>
      <c r="DI20" s="337"/>
    </row>
    <row r="21" spans="1:113" ht="18.75" customHeight="1" x14ac:dyDescent="0.2">
      <c r="A21" s="2"/>
      <c r="B21" s="421" t="s">
        <v>232</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424"/>
      <c r="AZ21" s="425"/>
      <c r="BA21" s="425"/>
      <c r="BB21" s="425"/>
      <c r="BC21" s="425"/>
      <c r="BD21" s="425"/>
      <c r="BE21" s="425"/>
      <c r="BF21" s="425"/>
      <c r="BG21" s="425"/>
      <c r="BH21" s="425"/>
      <c r="BI21" s="425"/>
      <c r="BJ21" s="425"/>
      <c r="BK21" s="425"/>
      <c r="BL21" s="425"/>
      <c r="BM21" s="426"/>
      <c r="BN21" s="427"/>
      <c r="BO21" s="428"/>
      <c r="BP21" s="428"/>
      <c r="BQ21" s="428"/>
      <c r="BR21" s="428"/>
      <c r="BS21" s="428"/>
      <c r="BT21" s="428"/>
      <c r="BU21" s="429"/>
      <c r="BV21" s="427"/>
      <c r="BW21" s="428"/>
      <c r="BX21" s="428"/>
      <c r="BY21" s="428"/>
      <c r="BZ21" s="428"/>
      <c r="CA21" s="428"/>
      <c r="CB21" s="428"/>
      <c r="CC21" s="429"/>
      <c r="CD21" s="20"/>
      <c r="CE21" s="506"/>
      <c r="CF21" s="506"/>
      <c r="CG21" s="506"/>
      <c r="CH21" s="506"/>
      <c r="CI21" s="506"/>
      <c r="CJ21" s="506"/>
      <c r="CK21" s="506"/>
      <c r="CL21" s="506"/>
      <c r="CM21" s="506"/>
      <c r="CN21" s="506"/>
      <c r="CO21" s="506"/>
      <c r="CP21" s="506"/>
      <c r="CQ21" s="506"/>
      <c r="CR21" s="506"/>
      <c r="CS21" s="507"/>
      <c r="CT21" s="335"/>
      <c r="CU21" s="336"/>
      <c r="CV21" s="336"/>
      <c r="CW21" s="336"/>
      <c r="CX21" s="336"/>
      <c r="CY21" s="336"/>
      <c r="CZ21" s="336"/>
      <c r="DA21" s="337"/>
      <c r="DB21" s="335"/>
      <c r="DC21" s="336"/>
      <c r="DD21" s="336"/>
      <c r="DE21" s="336"/>
      <c r="DF21" s="336"/>
      <c r="DG21" s="336"/>
      <c r="DH21" s="336"/>
      <c r="DI21" s="337"/>
    </row>
    <row r="22" spans="1:113" ht="18.75" customHeight="1" x14ac:dyDescent="0.2">
      <c r="A22" s="2"/>
      <c r="B22" s="439" t="s">
        <v>239</v>
      </c>
      <c r="C22" s="440"/>
      <c r="D22" s="441"/>
      <c r="E22" s="481" t="s">
        <v>8</v>
      </c>
      <c r="F22" s="486"/>
      <c r="G22" s="486"/>
      <c r="H22" s="486"/>
      <c r="I22" s="486"/>
      <c r="J22" s="486"/>
      <c r="K22" s="476"/>
      <c r="L22" s="481" t="s">
        <v>241</v>
      </c>
      <c r="M22" s="486"/>
      <c r="N22" s="486"/>
      <c r="O22" s="486"/>
      <c r="P22" s="476"/>
      <c r="Q22" s="508" t="s">
        <v>242</v>
      </c>
      <c r="R22" s="509"/>
      <c r="S22" s="509"/>
      <c r="T22" s="509"/>
      <c r="U22" s="509"/>
      <c r="V22" s="510"/>
      <c r="W22" s="522" t="s">
        <v>244</v>
      </c>
      <c r="X22" s="440"/>
      <c r="Y22" s="441"/>
      <c r="Z22" s="481" t="s">
        <v>8</v>
      </c>
      <c r="AA22" s="486"/>
      <c r="AB22" s="486"/>
      <c r="AC22" s="486"/>
      <c r="AD22" s="486"/>
      <c r="AE22" s="486"/>
      <c r="AF22" s="486"/>
      <c r="AG22" s="476"/>
      <c r="AH22" s="514" t="s">
        <v>188</v>
      </c>
      <c r="AI22" s="486"/>
      <c r="AJ22" s="486"/>
      <c r="AK22" s="486"/>
      <c r="AL22" s="476"/>
      <c r="AM22" s="514" t="s">
        <v>245</v>
      </c>
      <c r="AN22" s="515"/>
      <c r="AO22" s="515"/>
      <c r="AP22" s="515"/>
      <c r="AQ22" s="515"/>
      <c r="AR22" s="516"/>
      <c r="AS22" s="508" t="s">
        <v>242</v>
      </c>
      <c r="AT22" s="509"/>
      <c r="AU22" s="509"/>
      <c r="AV22" s="509"/>
      <c r="AW22" s="509"/>
      <c r="AX22" s="520"/>
      <c r="AY22" s="309" t="s">
        <v>246</v>
      </c>
      <c r="AZ22" s="310"/>
      <c r="BA22" s="310"/>
      <c r="BB22" s="310"/>
      <c r="BC22" s="310"/>
      <c r="BD22" s="310"/>
      <c r="BE22" s="310"/>
      <c r="BF22" s="310"/>
      <c r="BG22" s="310"/>
      <c r="BH22" s="310"/>
      <c r="BI22" s="310"/>
      <c r="BJ22" s="310"/>
      <c r="BK22" s="310"/>
      <c r="BL22" s="310"/>
      <c r="BM22" s="311"/>
      <c r="BN22" s="312">
        <v>14875383</v>
      </c>
      <c r="BO22" s="313"/>
      <c r="BP22" s="313"/>
      <c r="BQ22" s="313"/>
      <c r="BR22" s="313"/>
      <c r="BS22" s="313"/>
      <c r="BT22" s="313"/>
      <c r="BU22" s="314"/>
      <c r="BV22" s="312">
        <v>15016352</v>
      </c>
      <c r="BW22" s="313"/>
      <c r="BX22" s="313"/>
      <c r="BY22" s="313"/>
      <c r="BZ22" s="313"/>
      <c r="CA22" s="313"/>
      <c r="CB22" s="313"/>
      <c r="CC22" s="314"/>
      <c r="CD22" s="20"/>
      <c r="CE22" s="506"/>
      <c r="CF22" s="506"/>
      <c r="CG22" s="506"/>
      <c r="CH22" s="506"/>
      <c r="CI22" s="506"/>
      <c r="CJ22" s="506"/>
      <c r="CK22" s="506"/>
      <c r="CL22" s="506"/>
      <c r="CM22" s="506"/>
      <c r="CN22" s="506"/>
      <c r="CO22" s="506"/>
      <c r="CP22" s="506"/>
      <c r="CQ22" s="506"/>
      <c r="CR22" s="506"/>
      <c r="CS22" s="507"/>
      <c r="CT22" s="335"/>
      <c r="CU22" s="336"/>
      <c r="CV22" s="336"/>
      <c r="CW22" s="336"/>
      <c r="CX22" s="336"/>
      <c r="CY22" s="336"/>
      <c r="CZ22" s="336"/>
      <c r="DA22" s="337"/>
      <c r="DB22" s="335"/>
      <c r="DC22" s="336"/>
      <c r="DD22" s="336"/>
      <c r="DE22" s="336"/>
      <c r="DF22" s="336"/>
      <c r="DG22" s="336"/>
      <c r="DH22" s="336"/>
      <c r="DI22" s="337"/>
    </row>
    <row r="23" spans="1:113" ht="18.75" customHeight="1" x14ac:dyDescent="0.2">
      <c r="A23" s="2"/>
      <c r="B23" s="442"/>
      <c r="C23" s="443"/>
      <c r="D23" s="444"/>
      <c r="E23" s="468"/>
      <c r="F23" s="472"/>
      <c r="G23" s="472"/>
      <c r="H23" s="472"/>
      <c r="I23" s="472"/>
      <c r="J23" s="472"/>
      <c r="K23" s="462"/>
      <c r="L23" s="468"/>
      <c r="M23" s="472"/>
      <c r="N23" s="472"/>
      <c r="O23" s="472"/>
      <c r="P23" s="462"/>
      <c r="Q23" s="511"/>
      <c r="R23" s="512"/>
      <c r="S23" s="512"/>
      <c r="T23" s="512"/>
      <c r="U23" s="512"/>
      <c r="V23" s="513"/>
      <c r="W23" s="523"/>
      <c r="X23" s="443"/>
      <c r="Y23" s="444"/>
      <c r="Z23" s="468"/>
      <c r="AA23" s="472"/>
      <c r="AB23" s="472"/>
      <c r="AC23" s="472"/>
      <c r="AD23" s="472"/>
      <c r="AE23" s="472"/>
      <c r="AF23" s="472"/>
      <c r="AG23" s="462"/>
      <c r="AH23" s="468"/>
      <c r="AI23" s="472"/>
      <c r="AJ23" s="472"/>
      <c r="AK23" s="472"/>
      <c r="AL23" s="462"/>
      <c r="AM23" s="517"/>
      <c r="AN23" s="518"/>
      <c r="AO23" s="518"/>
      <c r="AP23" s="518"/>
      <c r="AQ23" s="518"/>
      <c r="AR23" s="519"/>
      <c r="AS23" s="511"/>
      <c r="AT23" s="512"/>
      <c r="AU23" s="512"/>
      <c r="AV23" s="512"/>
      <c r="AW23" s="512"/>
      <c r="AX23" s="521"/>
      <c r="AY23" s="326" t="s">
        <v>249</v>
      </c>
      <c r="AZ23" s="327"/>
      <c r="BA23" s="327"/>
      <c r="BB23" s="327"/>
      <c r="BC23" s="327"/>
      <c r="BD23" s="327"/>
      <c r="BE23" s="327"/>
      <c r="BF23" s="327"/>
      <c r="BG23" s="327"/>
      <c r="BH23" s="327"/>
      <c r="BI23" s="327"/>
      <c r="BJ23" s="327"/>
      <c r="BK23" s="327"/>
      <c r="BL23" s="327"/>
      <c r="BM23" s="328"/>
      <c r="BN23" s="329">
        <v>11650537</v>
      </c>
      <c r="BO23" s="330"/>
      <c r="BP23" s="330"/>
      <c r="BQ23" s="330"/>
      <c r="BR23" s="330"/>
      <c r="BS23" s="330"/>
      <c r="BT23" s="330"/>
      <c r="BU23" s="331"/>
      <c r="BV23" s="329">
        <v>11683777</v>
      </c>
      <c r="BW23" s="330"/>
      <c r="BX23" s="330"/>
      <c r="BY23" s="330"/>
      <c r="BZ23" s="330"/>
      <c r="CA23" s="330"/>
      <c r="CB23" s="330"/>
      <c r="CC23" s="331"/>
      <c r="CD23" s="20"/>
      <c r="CE23" s="506"/>
      <c r="CF23" s="506"/>
      <c r="CG23" s="506"/>
      <c r="CH23" s="506"/>
      <c r="CI23" s="506"/>
      <c r="CJ23" s="506"/>
      <c r="CK23" s="506"/>
      <c r="CL23" s="506"/>
      <c r="CM23" s="506"/>
      <c r="CN23" s="506"/>
      <c r="CO23" s="506"/>
      <c r="CP23" s="506"/>
      <c r="CQ23" s="506"/>
      <c r="CR23" s="506"/>
      <c r="CS23" s="507"/>
      <c r="CT23" s="335"/>
      <c r="CU23" s="336"/>
      <c r="CV23" s="336"/>
      <c r="CW23" s="336"/>
      <c r="CX23" s="336"/>
      <c r="CY23" s="336"/>
      <c r="CZ23" s="336"/>
      <c r="DA23" s="337"/>
      <c r="DB23" s="335"/>
      <c r="DC23" s="336"/>
      <c r="DD23" s="336"/>
      <c r="DE23" s="336"/>
      <c r="DF23" s="336"/>
      <c r="DG23" s="336"/>
      <c r="DH23" s="336"/>
      <c r="DI23" s="337"/>
    </row>
    <row r="24" spans="1:113" ht="18.75" customHeight="1" x14ac:dyDescent="0.2">
      <c r="A24" s="2"/>
      <c r="B24" s="442"/>
      <c r="C24" s="443"/>
      <c r="D24" s="444"/>
      <c r="E24" s="344" t="s">
        <v>250</v>
      </c>
      <c r="F24" s="322"/>
      <c r="G24" s="322"/>
      <c r="H24" s="322"/>
      <c r="I24" s="322"/>
      <c r="J24" s="322"/>
      <c r="K24" s="323"/>
      <c r="L24" s="345">
        <v>1</v>
      </c>
      <c r="M24" s="346"/>
      <c r="N24" s="346"/>
      <c r="O24" s="346"/>
      <c r="P24" s="366"/>
      <c r="Q24" s="345">
        <v>8250</v>
      </c>
      <c r="R24" s="346"/>
      <c r="S24" s="346"/>
      <c r="T24" s="346"/>
      <c r="U24" s="346"/>
      <c r="V24" s="366"/>
      <c r="W24" s="523"/>
      <c r="X24" s="443"/>
      <c r="Y24" s="444"/>
      <c r="Z24" s="344" t="s">
        <v>253</v>
      </c>
      <c r="AA24" s="322"/>
      <c r="AB24" s="322"/>
      <c r="AC24" s="322"/>
      <c r="AD24" s="322"/>
      <c r="AE24" s="322"/>
      <c r="AF24" s="322"/>
      <c r="AG24" s="323"/>
      <c r="AH24" s="345">
        <v>299</v>
      </c>
      <c r="AI24" s="346"/>
      <c r="AJ24" s="346"/>
      <c r="AK24" s="346"/>
      <c r="AL24" s="366"/>
      <c r="AM24" s="345">
        <v>932581</v>
      </c>
      <c r="AN24" s="346"/>
      <c r="AO24" s="346"/>
      <c r="AP24" s="346"/>
      <c r="AQ24" s="346"/>
      <c r="AR24" s="366"/>
      <c r="AS24" s="345">
        <v>3119</v>
      </c>
      <c r="AT24" s="346"/>
      <c r="AU24" s="346"/>
      <c r="AV24" s="346"/>
      <c r="AW24" s="346"/>
      <c r="AX24" s="347"/>
      <c r="AY24" s="424" t="s">
        <v>254</v>
      </c>
      <c r="AZ24" s="425"/>
      <c r="BA24" s="425"/>
      <c r="BB24" s="425"/>
      <c r="BC24" s="425"/>
      <c r="BD24" s="425"/>
      <c r="BE24" s="425"/>
      <c r="BF24" s="425"/>
      <c r="BG24" s="425"/>
      <c r="BH24" s="425"/>
      <c r="BI24" s="425"/>
      <c r="BJ24" s="425"/>
      <c r="BK24" s="425"/>
      <c r="BL24" s="425"/>
      <c r="BM24" s="426"/>
      <c r="BN24" s="329">
        <v>8029850</v>
      </c>
      <c r="BO24" s="330"/>
      <c r="BP24" s="330"/>
      <c r="BQ24" s="330"/>
      <c r="BR24" s="330"/>
      <c r="BS24" s="330"/>
      <c r="BT24" s="330"/>
      <c r="BU24" s="331"/>
      <c r="BV24" s="329">
        <v>8424356</v>
      </c>
      <c r="BW24" s="330"/>
      <c r="BX24" s="330"/>
      <c r="BY24" s="330"/>
      <c r="BZ24" s="330"/>
      <c r="CA24" s="330"/>
      <c r="CB24" s="330"/>
      <c r="CC24" s="331"/>
      <c r="CD24" s="20"/>
      <c r="CE24" s="506"/>
      <c r="CF24" s="506"/>
      <c r="CG24" s="506"/>
      <c r="CH24" s="506"/>
      <c r="CI24" s="506"/>
      <c r="CJ24" s="506"/>
      <c r="CK24" s="506"/>
      <c r="CL24" s="506"/>
      <c r="CM24" s="506"/>
      <c r="CN24" s="506"/>
      <c r="CO24" s="506"/>
      <c r="CP24" s="506"/>
      <c r="CQ24" s="506"/>
      <c r="CR24" s="506"/>
      <c r="CS24" s="507"/>
      <c r="CT24" s="335"/>
      <c r="CU24" s="336"/>
      <c r="CV24" s="336"/>
      <c r="CW24" s="336"/>
      <c r="CX24" s="336"/>
      <c r="CY24" s="336"/>
      <c r="CZ24" s="336"/>
      <c r="DA24" s="337"/>
      <c r="DB24" s="335"/>
      <c r="DC24" s="336"/>
      <c r="DD24" s="336"/>
      <c r="DE24" s="336"/>
      <c r="DF24" s="336"/>
      <c r="DG24" s="336"/>
      <c r="DH24" s="336"/>
      <c r="DI24" s="337"/>
    </row>
    <row r="25" spans="1:113" ht="18.75" customHeight="1" x14ac:dyDescent="0.2">
      <c r="A25" s="2"/>
      <c r="B25" s="442"/>
      <c r="C25" s="443"/>
      <c r="D25" s="444"/>
      <c r="E25" s="344" t="s">
        <v>257</v>
      </c>
      <c r="F25" s="322"/>
      <c r="G25" s="322"/>
      <c r="H25" s="322"/>
      <c r="I25" s="322"/>
      <c r="J25" s="322"/>
      <c r="K25" s="323"/>
      <c r="L25" s="345">
        <v>2</v>
      </c>
      <c r="M25" s="346"/>
      <c r="N25" s="346"/>
      <c r="O25" s="346"/>
      <c r="P25" s="366"/>
      <c r="Q25" s="345">
        <v>7050</v>
      </c>
      <c r="R25" s="346"/>
      <c r="S25" s="346"/>
      <c r="T25" s="346"/>
      <c r="U25" s="346"/>
      <c r="V25" s="366"/>
      <c r="W25" s="523"/>
      <c r="X25" s="443"/>
      <c r="Y25" s="444"/>
      <c r="Z25" s="344" t="s">
        <v>258</v>
      </c>
      <c r="AA25" s="322"/>
      <c r="AB25" s="322"/>
      <c r="AC25" s="322"/>
      <c r="AD25" s="322"/>
      <c r="AE25" s="322"/>
      <c r="AF25" s="322"/>
      <c r="AG25" s="323"/>
      <c r="AH25" s="345">
        <v>53</v>
      </c>
      <c r="AI25" s="346"/>
      <c r="AJ25" s="346"/>
      <c r="AK25" s="346"/>
      <c r="AL25" s="366"/>
      <c r="AM25" s="345">
        <v>160484</v>
      </c>
      <c r="AN25" s="346"/>
      <c r="AO25" s="346"/>
      <c r="AP25" s="346"/>
      <c r="AQ25" s="346"/>
      <c r="AR25" s="366"/>
      <c r="AS25" s="345">
        <v>3028</v>
      </c>
      <c r="AT25" s="346"/>
      <c r="AU25" s="346"/>
      <c r="AV25" s="346"/>
      <c r="AW25" s="346"/>
      <c r="AX25" s="347"/>
      <c r="AY25" s="309" t="s">
        <v>38</v>
      </c>
      <c r="AZ25" s="310"/>
      <c r="BA25" s="310"/>
      <c r="BB25" s="310"/>
      <c r="BC25" s="310"/>
      <c r="BD25" s="310"/>
      <c r="BE25" s="310"/>
      <c r="BF25" s="310"/>
      <c r="BG25" s="310"/>
      <c r="BH25" s="310"/>
      <c r="BI25" s="310"/>
      <c r="BJ25" s="310"/>
      <c r="BK25" s="310"/>
      <c r="BL25" s="310"/>
      <c r="BM25" s="311"/>
      <c r="BN25" s="312">
        <v>1605556</v>
      </c>
      <c r="BO25" s="313"/>
      <c r="BP25" s="313"/>
      <c r="BQ25" s="313"/>
      <c r="BR25" s="313"/>
      <c r="BS25" s="313"/>
      <c r="BT25" s="313"/>
      <c r="BU25" s="314"/>
      <c r="BV25" s="312">
        <v>1860175</v>
      </c>
      <c r="BW25" s="313"/>
      <c r="BX25" s="313"/>
      <c r="BY25" s="313"/>
      <c r="BZ25" s="313"/>
      <c r="CA25" s="313"/>
      <c r="CB25" s="313"/>
      <c r="CC25" s="314"/>
      <c r="CD25" s="20"/>
      <c r="CE25" s="506"/>
      <c r="CF25" s="506"/>
      <c r="CG25" s="506"/>
      <c r="CH25" s="506"/>
      <c r="CI25" s="506"/>
      <c r="CJ25" s="506"/>
      <c r="CK25" s="506"/>
      <c r="CL25" s="506"/>
      <c r="CM25" s="506"/>
      <c r="CN25" s="506"/>
      <c r="CO25" s="506"/>
      <c r="CP25" s="506"/>
      <c r="CQ25" s="506"/>
      <c r="CR25" s="506"/>
      <c r="CS25" s="507"/>
      <c r="CT25" s="335"/>
      <c r="CU25" s="336"/>
      <c r="CV25" s="336"/>
      <c r="CW25" s="336"/>
      <c r="CX25" s="336"/>
      <c r="CY25" s="336"/>
      <c r="CZ25" s="336"/>
      <c r="DA25" s="337"/>
      <c r="DB25" s="335"/>
      <c r="DC25" s="336"/>
      <c r="DD25" s="336"/>
      <c r="DE25" s="336"/>
      <c r="DF25" s="336"/>
      <c r="DG25" s="336"/>
      <c r="DH25" s="336"/>
      <c r="DI25" s="337"/>
    </row>
    <row r="26" spans="1:113" ht="18.75" customHeight="1" x14ac:dyDescent="0.2">
      <c r="A26" s="2"/>
      <c r="B26" s="442"/>
      <c r="C26" s="443"/>
      <c r="D26" s="444"/>
      <c r="E26" s="344" t="s">
        <v>259</v>
      </c>
      <c r="F26" s="322"/>
      <c r="G26" s="322"/>
      <c r="H26" s="322"/>
      <c r="I26" s="322"/>
      <c r="J26" s="322"/>
      <c r="K26" s="323"/>
      <c r="L26" s="345">
        <v>1</v>
      </c>
      <c r="M26" s="346"/>
      <c r="N26" s="346"/>
      <c r="O26" s="346"/>
      <c r="P26" s="366"/>
      <c r="Q26" s="345">
        <v>6540</v>
      </c>
      <c r="R26" s="346"/>
      <c r="S26" s="346"/>
      <c r="T26" s="346"/>
      <c r="U26" s="346"/>
      <c r="V26" s="366"/>
      <c r="W26" s="523"/>
      <c r="X26" s="443"/>
      <c r="Y26" s="444"/>
      <c r="Z26" s="344" t="s">
        <v>260</v>
      </c>
      <c r="AA26" s="430"/>
      <c r="AB26" s="430"/>
      <c r="AC26" s="430"/>
      <c r="AD26" s="430"/>
      <c r="AE26" s="430"/>
      <c r="AF26" s="430"/>
      <c r="AG26" s="431"/>
      <c r="AH26" s="345">
        <v>5</v>
      </c>
      <c r="AI26" s="346"/>
      <c r="AJ26" s="346"/>
      <c r="AK26" s="346"/>
      <c r="AL26" s="366"/>
      <c r="AM26" s="345">
        <v>16440</v>
      </c>
      <c r="AN26" s="346"/>
      <c r="AO26" s="346"/>
      <c r="AP26" s="346"/>
      <c r="AQ26" s="346"/>
      <c r="AR26" s="366"/>
      <c r="AS26" s="345">
        <v>3288</v>
      </c>
      <c r="AT26" s="346"/>
      <c r="AU26" s="346"/>
      <c r="AV26" s="346"/>
      <c r="AW26" s="346"/>
      <c r="AX26" s="347"/>
      <c r="AY26" s="332" t="s">
        <v>261</v>
      </c>
      <c r="AZ26" s="333"/>
      <c r="BA26" s="333"/>
      <c r="BB26" s="333"/>
      <c r="BC26" s="333"/>
      <c r="BD26" s="333"/>
      <c r="BE26" s="333"/>
      <c r="BF26" s="333"/>
      <c r="BG26" s="333"/>
      <c r="BH26" s="333"/>
      <c r="BI26" s="333"/>
      <c r="BJ26" s="333"/>
      <c r="BK26" s="333"/>
      <c r="BL26" s="333"/>
      <c r="BM26" s="334"/>
      <c r="BN26" s="329" t="s">
        <v>204</v>
      </c>
      <c r="BO26" s="330"/>
      <c r="BP26" s="330"/>
      <c r="BQ26" s="330"/>
      <c r="BR26" s="330"/>
      <c r="BS26" s="330"/>
      <c r="BT26" s="330"/>
      <c r="BU26" s="331"/>
      <c r="BV26" s="329" t="s">
        <v>204</v>
      </c>
      <c r="BW26" s="330"/>
      <c r="BX26" s="330"/>
      <c r="BY26" s="330"/>
      <c r="BZ26" s="330"/>
      <c r="CA26" s="330"/>
      <c r="CB26" s="330"/>
      <c r="CC26" s="331"/>
      <c r="CD26" s="20"/>
      <c r="CE26" s="506"/>
      <c r="CF26" s="506"/>
      <c r="CG26" s="506"/>
      <c r="CH26" s="506"/>
      <c r="CI26" s="506"/>
      <c r="CJ26" s="506"/>
      <c r="CK26" s="506"/>
      <c r="CL26" s="506"/>
      <c r="CM26" s="506"/>
      <c r="CN26" s="506"/>
      <c r="CO26" s="506"/>
      <c r="CP26" s="506"/>
      <c r="CQ26" s="506"/>
      <c r="CR26" s="506"/>
      <c r="CS26" s="507"/>
      <c r="CT26" s="335"/>
      <c r="CU26" s="336"/>
      <c r="CV26" s="336"/>
      <c r="CW26" s="336"/>
      <c r="CX26" s="336"/>
      <c r="CY26" s="336"/>
      <c r="CZ26" s="336"/>
      <c r="DA26" s="337"/>
      <c r="DB26" s="335"/>
      <c r="DC26" s="336"/>
      <c r="DD26" s="336"/>
      <c r="DE26" s="336"/>
      <c r="DF26" s="336"/>
      <c r="DG26" s="336"/>
      <c r="DH26" s="336"/>
      <c r="DI26" s="337"/>
    </row>
    <row r="27" spans="1:113" ht="18.75" customHeight="1" x14ac:dyDescent="0.2">
      <c r="A27" s="2"/>
      <c r="B27" s="442"/>
      <c r="C27" s="443"/>
      <c r="D27" s="444"/>
      <c r="E27" s="344" t="s">
        <v>262</v>
      </c>
      <c r="F27" s="322"/>
      <c r="G27" s="322"/>
      <c r="H27" s="322"/>
      <c r="I27" s="322"/>
      <c r="J27" s="322"/>
      <c r="K27" s="323"/>
      <c r="L27" s="345">
        <v>1</v>
      </c>
      <c r="M27" s="346"/>
      <c r="N27" s="346"/>
      <c r="O27" s="346"/>
      <c r="P27" s="366"/>
      <c r="Q27" s="345">
        <v>3730</v>
      </c>
      <c r="R27" s="346"/>
      <c r="S27" s="346"/>
      <c r="T27" s="346"/>
      <c r="U27" s="346"/>
      <c r="V27" s="366"/>
      <c r="W27" s="523"/>
      <c r="X27" s="443"/>
      <c r="Y27" s="444"/>
      <c r="Z27" s="344" t="s">
        <v>264</v>
      </c>
      <c r="AA27" s="322"/>
      <c r="AB27" s="322"/>
      <c r="AC27" s="322"/>
      <c r="AD27" s="322"/>
      <c r="AE27" s="322"/>
      <c r="AF27" s="322"/>
      <c r="AG27" s="323"/>
      <c r="AH27" s="345" t="s">
        <v>204</v>
      </c>
      <c r="AI27" s="346"/>
      <c r="AJ27" s="346"/>
      <c r="AK27" s="346"/>
      <c r="AL27" s="366"/>
      <c r="AM27" s="345" t="s">
        <v>204</v>
      </c>
      <c r="AN27" s="346"/>
      <c r="AO27" s="346"/>
      <c r="AP27" s="346"/>
      <c r="AQ27" s="346"/>
      <c r="AR27" s="366"/>
      <c r="AS27" s="345" t="s">
        <v>204</v>
      </c>
      <c r="AT27" s="346"/>
      <c r="AU27" s="346"/>
      <c r="AV27" s="346"/>
      <c r="AW27" s="346"/>
      <c r="AX27" s="347"/>
      <c r="AY27" s="379" t="s">
        <v>266</v>
      </c>
      <c r="AZ27" s="380"/>
      <c r="BA27" s="380"/>
      <c r="BB27" s="380"/>
      <c r="BC27" s="380"/>
      <c r="BD27" s="380"/>
      <c r="BE27" s="380"/>
      <c r="BF27" s="380"/>
      <c r="BG27" s="380"/>
      <c r="BH27" s="380"/>
      <c r="BI27" s="380"/>
      <c r="BJ27" s="380"/>
      <c r="BK27" s="380"/>
      <c r="BL27" s="380"/>
      <c r="BM27" s="381"/>
      <c r="BN27" s="427" t="s">
        <v>204</v>
      </c>
      <c r="BO27" s="428"/>
      <c r="BP27" s="428"/>
      <c r="BQ27" s="428"/>
      <c r="BR27" s="428"/>
      <c r="BS27" s="428"/>
      <c r="BT27" s="428"/>
      <c r="BU27" s="429"/>
      <c r="BV27" s="427" t="s">
        <v>204</v>
      </c>
      <c r="BW27" s="428"/>
      <c r="BX27" s="428"/>
      <c r="BY27" s="428"/>
      <c r="BZ27" s="428"/>
      <c r="CA27" s="428"/>
      <c r="CB27" s="428"/>
      <c r="CC27" s="429"/>
      <c r="CD27" s="16"/>
      <c r="CE27" s="506"/>
      <c r="CF27" s="506"/>
      <c r="CG27" s="506"/>
      <c r="CH27" s="506"/>
      <c r="CI27" s="506"/>
      <c r="CJ27" s="506"/>
      <c r="CK27" s="506"/>
      <c r="CL27" s="506"/>
      <c r="CM27" s="506"/>
      <c r="CN27" s="506"/>
      <c r="CO27" s="506"/>
      <c r="CP27" s="506"/>
      <c r="CQ27" s="506"/>
      <c r="CR27" s="506"/>
      <c r="CS27" s="507"/>
      <c r="CT27" s="335"/>
      <c r="CU27" s="336"/>
      <c r="CV27" s="336"/>
      <c r="CW27" s="336"/>
      <c r="CX27" s="336"/>
      <c r="CY27" s="336"/>
      <c r="CZ27" s="336"/>
      <c r="DA27" s="337"/>
      <c r="DB27" s="335"/>
      <c r="DC27" s="336"/>
      <c r="DD27" s="336"/>
      <c r="DE27" s="336"/>
      <c r="DF27" s="336"/>
      <c r="DG27" s="336"/>
      <c r="DH27" s="336"/>
      <c r="DI27" s="337"/>
    </row>
    <row r="28" spans="1:113" ht="18.75" customHeight="1" x14ac:dyDescent="0.2">
      <c r="A28" s="2"/>
      <c r="B28" s="442"/>
      <c r="C28" s="443"/>
      <c r="D28" s="444"/>
      <c r="E28" s="344" t="s">
        <v>267</v>
      </c>
      <c r="F28" s="322"/>
      <c r="G28" s="322"/>
      <c r="H28" s="322"/>
      <c r="I28" s="322"/>
      <c r="J28" s="322"/>
      <c r="K28" s="323"/>
      <c r="L28" s="345">
        <v>1</v>
      </c>
      <c r="M28" s="346"/>
      <c r="N28" s="346"/>
      <c r="O28" s="346"/>
      <c r="P28" s="366"/>
      <c r="Q28" s="345">
        <v>3100</v>
      </c>
      <c r="R28" s="346"/>
      <c r="S28" s="346"/>
      <c r="T28" s="346"/>
      <c r="U28" s="346"/>
      <c r="V28" s="366"/>
      <c r="W28" s="523"/>
      <c r="X28" s="443"/>
      <c r="Y28" s="444"/>
      <c r="Z28" s="344" t="s">
        <v>36</v>
      </c>
      <c r="AA28" s="322"/>
      <c r="AB28" s="322"/>
      <c r="AC28" s="322"/>
      <c r="AD28" s="322"/>
      <c r="AE28" s="322"/>
      <c r="AF28" s="322"/>
      <c r="AG28" s="323"/>
      <c r="AH28" s="345" t="s">
        <v>204</v>
      </c>
      <c r="AI28" s="346"/>
      <c r="AJ28" s="346"/>
      <c r="AK28" s="346"/>
      <c r="AL28" s="366"/>
      <c r="AM28" s="345" t="s">
        <v>204</v>
      </c>
      <c r="AN28" s="346"/>
      <c r="AO28" s="346"/>
      <c r="AP28" s="346"/>
      <c r="AQ28" s="346"/>
      <c r="AR28" s="366"/>
      <c r="AS28" s="345" t="s">
        <v>204</v>
      </c>
      <c r="AT28" s="346"/>
      <c r="AU28" s="346"/>
      <c r="AV28" s="346"/>
      <c r="AW28" s="346"/>
      <c r="AX28" s="347"/>
      <c r="AY28" s="527" t="s">
        <v>268</v>
      </c>
      <c r="AZ28" s="528"/>
      <c r="BA28" s="528"/>
      <c r="BB28" s="529"/>
      <c r="BC28" s="309" t="s">
        <v>108</v>
      </c>
      <c r="BD28" s="310"/>
      <c r="BE28" s="310"/>
      <c r="BF28" s="310"/>
      <c r="BG28" s="310"/>
      <c r="BH28" s="310"/>
      <c r="BI28" s="310"/>
      <c r="BJ28" s="310"/>
      <c r="BK28" s="310"/>
      <c r="BL28" s="310"/>
      <c r="BM28" s="311"/>
      <c r="BN28" s="312">
        <v>889273</v>
      </c>
      <c r="BO28" s="313"/>
      <c r="BP28" s="313"/>
      <c r="BQ28" s="313"/>
      <c r="BR28" s="313"/>
      <c r="BS28" s="313"/>
      <c r="BT28" s="313"/>
      <c r="BU28" s="314"/>
      <c r="BV28" s="312">
        <v>684753</v>
      </c>
      <c r="BW28" s="313"/>
      <c r="BX28" s="313"/>
      <c r="BY28" s="313"/>
      <c r="BZ28" s="313"/>
      <c r="CA28" s="313"/>
      <c r="CB28" s="313"/>
      <c r="CC28" s="314"/>
      <c r="CD28" s="20"/>
      <c r="CE28" s="506"/>
      <c r="CF28" s="506"/>
      <c r="CG28" s="506"/>
      <c r="CH28" s="506"/>
      <c r="CI28" s="506"/>
      <c r="CJ28" s="506"/>
      <c r="CK28" s="506"/>
      <c r="CL28" s="506"/>
      <c r="CM28" s="506"/>
      <c r="CN28" s="506"/>
      <c r="CO28" s="506"/>
      <c r="CP28" s="506"/>
      <c r="CQ28" s="506"/>
      <c r="CR28" s="506"/>
      <c r="CS28" s="507"/>
      <c r="CT28" s="335"/>
      <c r="CU28" s="336"/>
      <c r="CV28" s="336"/>
      <c r="CW28" s="336"/>
      <c r="CX28" s="336"/>
      <c r="CY28" s="336"/>
      <c r="CZ28" s="336"/>
      <c r="DA28" s="337"/>
      <c r="DB28" s="335"/>
      <c r="DC28" s="336"/>
      <c r="DD28" s="336"/>
      <c r="DE28" s="336"/>
      <c r="DF28" s="336"/>
      <c r="DG28" s="336"/>
      <c r="DH28" s="336"/>
      <c r="DI28" s="337"/>
    </row>
    <row r="29" spans="1:113" ht="18.75" customHeight="1" x14ac:dyDescent="0.2">
      <c r="A29" s="2"/>
      <c r="B29" s="442"/>
      <c r="C29" s="443"/>
      <c r="D29" s="444"/>
      <c r="E29" s="344" t="s">
        <v>271</v>
      </c>
      <c r="F29" s="322"/>
      <c r="G29" s="322"/>
      <c r="H29" s="322"/>
      <c r="I29" s="322"/>
      <c r="J29" s="322"/>
      <c r="K29" s="323"/>
      <c r="L29" s="345">
        <v>16</v>
      </c>
      <c r="M29" s="346"/>
      <c r="N29" s="346"/>
      <c r="O29" s="346"/>
      <c r="P29" s="366"/>
      <c r="Q29" s="345">
        <v>2870</v>
      </c>
      <c r="R29" s="346"/>
      <c r="S29" s="346"/>
      <c r="T29" s="346"/>
      <c r="U29" s="346"/>
      <c r="V29" s="366"/>
      <c r="W29" s="524"/>
      <c r="X29" s="525"/>
      <c r="Y29" s="526"/>
      <c r="Z29" s="344" t="s">
        <v>273</v>
      </c>
      <c r="AA29" s="322"/>
      <c r="AB29" s="322"/>
      <c r="AC29" s="322"/>
      <c r="AD29" s="322"/>
      <c r="AE29" s="322"/>
      <c r="AF29" s="322"/>
      <c r="AG29" s="323"/>
      <c r="AH29" s="345">
        <v>299</v>
      </c>
      <c r="AI29" s="346"/>
      <c r="AJ29" s="346"/>
      <c r="AK29" s="346"/>
      <c r="AL29" s="366"/>
      <c r="AM29" s="345">
        <v>932581</v>
      </c>
      <c r="AN29" s="346"/>
      <c r="AO29" s="346"/>
      <c r="AP29" s="346"/>
      <c r="AQ29" s="346"/>
      <c r="AR29" s="366"/>
      <c r="AS29" s="345">
        <v>3119</v>
      </c>
      <c r="AT29" s="346"/>
      <c r="AU29" s="346"/>
      <c r="AV29" s="346"/>
      <c r="AW29" s="346"/>
      <c r="AX29" s="347"/>
      <c r="AY29" s="530"/>
      <c r="AZ29" s="531"/>
      <c r="BA29" s="531"/>
      <c r="BB29" s="532"/>
      <c r="BC29" s="326" t="s">
        <v>274</v>
      </c>
      <c r="BD29" s="327"/>
      <c r="BE29" s="327"/>
      <c r="BF29" s="327"/>
      <c r="BG29" s="327"/>
      <c r="BH29" s="327"/>
      <c r="BI29" s="327"/>
      <c r="BJ29" s="327"/>
      <c r="BK29" s="327"/>
      <c r="BL29" s="327"/>
      <c r="BM29" s="328"/>
      <c r="BN29" s="329">
        <v>304524</v>
      </c>
      <c r="BO29" s="330"/>
      <c r="BP29" s="330"/>
      <c r="BQ29" s="330"/>
      <c r="BR29" s="330"/>
      <c r="BS29" s="330"/>
      <c r="BT29" s="330"/>
      <c r="BU29" s="331"/>
      <c r="BV29" s="329">
        <v>100600</v>
      </c>
      <c r="BW29" s="330"/>
      <c r="BX29" s="330"/>
      <c r="BY29" s="330"/>
      <c r="BZ29" s="330"/>
      <c r="CA29" s="330"/>
      <c r="CB29" s="330"/>
      <c r="CC29" s="331"/>
      <c r="CD29" s="16"/>
      <c r="CE29" s="506"/>
      <c r="CF29" s="506"/>
      <c r="CG29" s="506"/>
      <c r="CH29" s="506"/>
      <c r="CI29" s="506"/>
      <c r="CJ29" s="506"/>
      <c r="CK29" s="506"/>
      <c r="CL29" s="506"/>
      <c r="CM29" s="506"/>
      <c r="CN29" s="506"/>
      <c r="CO29" s="506"/>
      <c r="CP29" s="506"/>
      <c r="CQ29" s="506"/>
      <c r="CR29" s="506"/>
      <c r="CS29" s="507"/>
      <c r="CT29" s="335"/>
      <c r="CU29" s="336"/>
      <c r="CV29" s="336"/>
      <c r="CW29" s="336"/>
      <c r="CX29" s="336"/>
      <c r="CY29" s="336"/>
      <c r="CZ29" s="336"/>
      <c r="DA29" s="337"/>
      <c r="DB29" s="335"/>
      <c r="DC29" s="336"/>
      <c r="DD29" s="336"/>
      <c r="DE29" s="336"/>
      <c r="DF29" s="336"/>
      <c r="DG29" s="336"/>
      <c r="DH29" s="336"/>
      <c r="DI29" s="337"/>
    </row>
    <row r="30" spans="1:113" ht="18.75" customHeight="1" x14ac:dyDescent="0.2">
      <c r="A30" s="2"/>
      <c r="B30" s="445"/>
      <c r="C30" s="446"/>
      <c r="D30" s="447"/>
      <c r="E30" s="348"/>
      <c r="F30" s="349"/>
      <c r="G30" s="349"/>
      <c r="H30" s="349"/>
      <c r="I30" s="349"/>
      <c r="J30" s="349"/>
      <c r="K30" s="350"/>
      <c r="L30" s="432"/>
      <c r="M30" s="433"/>
      <c r="N30" s="433"/>
      <c r="O30" s="433"/>
      <c r="P30" s="434"/>
      <c r="Q30" s="432"/>
      <c r="R30" s="433"/>
      <c r="S30" s="433"/>
      <c r="T30" s="433"/>
      <c r="U30" s="433"/>
      <c r="V30" s="434"/>
      <c r="W30" s="435" t="s">
        <v>277</v>
      </c>
      <c r="X30" s="436"/>
      <c r="Y30" s="436"/>
      <c r="Z30" s="436"/>
      <c r="AA30" s="436"/>
      <c r="AB30" s="436"/>
      <c r="AC30" s="436"/>
      <c r="AD30" s="436"/>
      <c r="AE30" s="436"/>
      <c r="AF30" s="436"/>
      <c r="AG30" s="437"/>
      <c r="AH30" s="406">
        <v>98.8</v>
      </c>
      <c r="AI30" s="407"/>
      <c r="AJ30" s="407"/>
      <c r="AK30" s="407"/>
      <c r="AL30" s="407"/>
      <c r="AM30" s="407"/>
      <c r="AN30" s="407"/>
      <c r="AO30" s="407"/>
      <c r="AP30" s="407"/>
      <c r="AQ30" s="407"/>
      <c r="AR30" s="407"/>
      <c r="AS30" s="407"/>
      <c r="AT30" s="407"/>
      <c r="AU30" s="407"/>
      <c r="AV30" s="407"/>
      <c r="AW30" s="407"/>
      <c r="AX30" s="409"/>
      <c r="AY30" s="533"/>
      <c r="AZ30" s="534"/>
      <c r="BA30" s="534"/>
      <c r="BB30" s="535"/>
      <c r="BC30" s="424" t="s">
        <v>73</v>
      </c>
      <c r="BD30" s="425"/>
      <c r="BE30" s="425"/>
      <c r="BF30" s="425"/>
      <c r="BG30" s="425"/>
      <c r="BH30" s="425"/>
      <c r="BI30" s="425"/>
      <c r="BJ30" s="425"/>
      <c r="BK30" s="425"/>
      <c r="BL30" s="425"/>
      <c r="BM30" s="426"/>
      <c r="BN30" s="427">
        <v>1207137</v>
      </c>
      <c r="BO30" s="428"/>
      <c r="BP30" s="428"/>
      <c r="BQ30" s="428"/>
      <c r="BR30" s="428"/>
      <c r="BS30" s="428"/>
      <c r="BT30" s="428"/>
      <c r="BU30" s="429"/>
      <c r="BV30" s="427">
        <v>976669</v>
      </c>
      <c r="BW30" s="428"/>
      <c r="BX30" s="428"/>
      <c r="BY30" s="428"/>
      <c r="BZ30" s="428"/>
      <c r="CA30" s="428"/>
      <c r="CB30" s="428"/>
      <c r="CC30" s="429"/>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38" t="s">
        <v>193</v>
      </c>
      <c r="D32" s="438"/>
      <c r="E32" s="438"/>
      <c r="F32" s="438"/>
      <c r="G32" s="438"/>
      <c r="H32" s="438"/>
      <c r="I32" s="438"/>
      <c r="J32" s="438"/>
      <c r="K32" s="438"/>
      <c r="L32" s="438"/>
      <c r="M32" s="438"/>
      <c r="N32" s="438"/>
      <c r="O32" s="438"/>
      <c r="P32" s="438"/>
      <c r="Q32" s="438"/>
      <c r="R32" s="438"/>
      <c r="S32" s="438"/>
      <c r="U32" s="333" t="s">
        <v>99</v>
      </c>
      <c r="V32" s="333"/>
      <c r="W32" s="333"/>
      <c r="X32" s="333"/>
      <c r="Y32" s="333"/>
      <c r="Z32" s="333"/>
      <c r="AA32" s="333"/>
      <c r="AB32" s="333"/>
      <c r="AC32" s="333"/>
      <c r="AD32" s="333"/>
      <c r="AE32" s="333"/>
      <c r="AF32" s="333"/>
      <c r="AG32" s="333"/>
      <c r="AH32" s="333"/>
      <c r="AI32" s="333"/>
      <c r="AJ32" s="333"/>
      <c r="AK32" s="333"/>
      <c r="AM32" s="333" t="s">
        <v>278</v>
      </c>
      <c r="AN32" s="333"/>
      <c r="AO32" s="333"/>
      <c r="AP32" s="333"/>
      <c r="AQ32" s="333"/>
      <c r="AR32" s="333"/>
      <c r="AS32" s="333"/>
      <c r="AT32" s="333"/>
      <c r="AU32" s="333"/>
      <c r="AV32" s="333"/>
      <c r="AW32" s="333"/>
      <c r="AX32" s="333"/>
      <c r="AY32" s="333"/>
      <c r="AZ32" s="333"/>
      <c r="BA32" s="333"/>
      <c r="BB32" s="333"/>
      <c r="BC32" s="333"/>
      <c r="BE32" s="333" t="s">
        <v>279</v>
      </c>
      <c r="BF32" s="333"/>
      <c r="BG32" s="333"/>
      <c r="BH32" s="333"/>
      <c r="BI32" s="333"/>
      <c r="BJ32" s="333"/>
      <c r="BK32" s="333"/>
      <c r="BL32" s="333"/>
      <c r="BM32" s="333"/>
      <c r="BN32" s="333"/>
      <c r="BO32" s="333"/>
      <c r="BP32" s="333"/>
      <c r="BQ32" s="333"/>
      <c r="BR32" s="333"/>
      <c r="BS32" s="333"/>
      <c r="BT32" s="333"/>
      <c r="BU32" s="333"/>
      <c r="BW32" s="333" t="s">
        <v>280</v>
      </c>
      <c r="BX32" s="333"/>
      <c r="BY32" s="333"/>
      <c r="BZ32" s="333"/>
      <c r="CA32" s="333"/>
      <c r="CB32" s="333"/>
      <c r="CC32" s="333"/>
      <c r="CD32" s="333"/>
      <c r="CE32" s="333"/>
      <c r="CF32" s="333"/>
      <c r="CG32" s="333"/>
      <c r="CH32" s="333"/>
      <c r="CI32" s="333"/>
      <c r="CJ32" s="333"/>
      <c r="CK32" s="333"/>
      <c r="CL32" s="333"/>
      <c r="CM32" s="333"/>
      <c r="CO32" s="333" t="s">
        <v>282</v>
      </c>
      <c r="CP32" s="333"/>
      <c r="CQ32" s="333"/>
      <c r="CR32" s="333"/>
      <c r="CS32" s="333"/>
      <c r="CT32" s="333"/>
      <c r="CU32" s="333"/>
      <c r="CV32" s="333"/>
      <c r="CW32" s="333"/>
      <c r="CX32" s="333"/>
      <c r="CY32" s="333"/>
      <c r="CZ32" s="333"/>
      <c r="DA32" s="333"/>
      <c r="DB32" s="333"/>
      <c r="DC32" s="333"/>
      <c r="DD32" s="333"/>
      <c r="DE32" s="333"/>
      <c r="DI32" s="35"/>
    </row>
    <row r="33" spans="1:113" ht="13.5" customHeight="1" x14ac:dyDescent="0.2">
      <c r="A33" s="2"/>
      <c r="B33" s="5"/>
      <c r="C33" s="448" t="s">
        <v>64</v>
      </c>
      <c r="D33" s="448"/>
      <c r="E33" s="449" t="s">
        <v>283</v>
      </c>
      <c r="F33" s="449"/>
      <c r="G33" s="449"/>
      <c r="H33" s="449"/>
      <c r="I33" s="449"/>
      <c r="J33" s="449"/>
      <c r="K33" s="449"/>
      <c r="L33" s="449"/>
      <c r="M33" s="449"/>
      <c r="N33" s="449"/>
      <c r="O33" s="449"/>
      <c r="P33" s="449"/>
      <c r="Q33" s="449"/>
      <c r="R33" s="449"/>
      <c r="S33" s="449"/>
      <c r="T33" s="11"/>
      <c r="U33" s="448" t="s">
        <v>64</v>
      </c>
      <c r="V33" s="448"/>
      <c r="W33" s="449" t="s">
        <v>283</v>
      </c>
      <c r="X33" s="449"/>
      <c r="Y33" s="449"/>
      <c r="Z33" s="449"/>
      <c r="AA33" s="449"/>
      <c r="AB33" s="449"/>
      <c r="AC33" s="449"/>
      <c r="AD33" s="449"/>
      <c r="AE33" s="449"/>
      <c r="AF33" s="449"/>
      <c r="AG33" s="449"/>
      <c r="AH33" s="449"/>
      <c r="AI33" s="449"/>
      <c r="AJ33" s="449"/>
      <c r="AK33" s="449"/>
      <c r="AL33" s="11"/>
      <c r="AM33" s="448" t="s">
        <v>64</v>
      </c>
      <c r="AN33" s="448"/>
      <c r="AO33" s="449" t="s">
        <v>283</v>
      </c>
      <c r="AP33" s="449"/>
      <c r="AQ33" s="449"/>
      <c r="AR33" s="449"/>
      <c r="AS33" s="449"/>
      <c r="AT33" s="449"/>
      <c r="AU33" s="449"/>
      <c r="AV33" s="449"/>
      <c r="AW33" s="449"/>
      <c r="AX33" s="449"/>
      <c r="AY33" s="449"/>
      <c r="AZ33" s="449"/>
      <c r="BA33" s="449"/>
      <c r="BB33" s="449"/>
      <c r="BC33" s="449"/>
      <c r="BD33" s="7"/>
      <c r="BE33" s="449" t="s">
        <v>285</v>
      </c>
      <c r="BF33" s="449"/>
      <c r="BG33" s="449" t="s">
        <v>172</v>
      </c>
      <c r="BH33" s="449"/>
      <c r="BI33" s="449"/>
      <c r="BJ33" s="449"/>
      <c r="BK33" s="449"/>
      <c r="BL33" s="449"/>
      <c r="BM33" s="449"/>
      <c r="BN33" s="449"/>
      <c r="BO33" s="449"/>
      <c r="BP33" s="449"/>
      <c r="BQ33" s="449"/>
      <c r="BR33" s="449"/>
      <c r="BS33" s="449"/>
      <c r="BT33" s="449"/>
      <c r="BU33" s="449"/>
      <c r="BV33" s="7"/>
      <c r="BW33" s="448" t="s">
        <v>285</v>
      </c>
      <c r="BX33" s="448"/>
      <c r="BY33" s="449" t="s">
        <v>117</v>
      </c>
      <c r="BZ33" s="449"/>
      <c r="CA33" s="449"/>
      <c r="CB33" s="449"/>
      <c r="CC33" s="449"/>
      <c r="CD33" s="449"/>
      <c r="CE33" s="449"/>
      <c r="CF33" s="449"/>
      <c r="CG33" s="449"/>
      <c r="CH33" s="449"/>
      <c r="CI33" s="449"/>
      <c r="CJ33" s="449"/>
      <c r="CK33" s="449"/>
      <c r="CL33" s="449"/>
      <c r="CM33" s="449"/>
      <c r="CN33" s="11"/>
      <c r="CO33" s="448" t="s">
        <v>64</v>
      </c>
      <c r="CP33" s="448"/>
      <c r="CQ33" s="449" t="s">
        <v>286</v>
      </c>
      <c r="CR33" s="449"/>
      <c r="CS33" s="449"/>
      <c r="CT33" s="449"/>
      <c r="CU33" s="449"/>
      <c r="CV33" s="449"/>
      <c r="CW33" s="449"/>
      <c r="CX33" s="449"/>
      <c r="CY33" s="449"/>
      <c r="CZ33" s="449"/>
      <c r="DA33" s="449"/>
      <c r="DB33" s="449"/>
      <c r="DC33" s="449"/>
      <c r="DD33" s="449"/>
      <c r="DE33" s="449"/>
      <c r="DF33" s="11"/>
      <c r="DG33" s="450" t="s">
        <v>85</v>
      </c>
      <c r="DH33" s="450"/>
      <c r="DI33" s="18"/>
    </row>
    <row r="34" spans="1:113" ht="32.25" customHeight="1" x14ac:dyDescent="0.2">
      <c r="A34" s="2"/>
      <c r="B34" s="5"/>
      <c r="C34" s="451">
        <f>IF(E34="","",1)</f>
        <v>1</v>
      </c>
      <c r="D34" s="451"/>
      <c r="E34" s="452" t="str">
        <f>IF('各会計、関係団体の財政状況及び健全化判断比率'!B7="","",'各会計、関係団体の財政状況及び健全化判断比率'!B7)</f>
        <v>一般会計</v>
      </c>
      <c r="F34" s="452"/>
      <c r="G34" s="452"/>
      <c r="H34" s="452"/>
      <c r="I34" s="452"/>
      <c r="J34" s="452"/>
      <c r="K34" s="452"/>
      <c r="L34" s="452"/>
      <c r="M34" s="452"/>
      <c r="N34" s="452"/>
      <c r="O34" s="452"/>
      <c r="P34" s="452"/>
      <c r="Q34" s="452"/>
      <c r="R34" s="452"/>
      <c r="S34" s="452"/>
      <c r="T34" s="2"/>
      <c r="U34" s="451">
        <f>IF(W34="","",MAX(C34:D43)+1)</f>
        <v>2</v>
      </c>
      <c r="V34" s="451"/>
      <c r="W34" s="452" t="str">
        <f>IF('各会計、関係団体の財政状況及び健全化判断比率'!B28="","",'各会計、関係団体の財政状況及び健全化判断比率'!B28)</f>
        <v>国民健康保険事業特別会計</v>
      </c>
      <c r="X34" s="452"/>
      <c r="Y34" s="452"/>
      <c r="Z34" s="452"/>
      <c r="AA34" s="452"/>
      <c r="AB34" s="452"/>
      <c r="AC34" s="452"/>
      <c r="AD34" s="452"/>
      <c r="AE34" s="452"/>
      <c r="AF34" s="452"/>
      <c r="AG34" s="452"/>
      <c r="AH34" s="452"/>
      <c r="AI34" s="452"/>
      <c r="AJ34" s="452"/>
      <c r="AK34" s="452"/>
      <c r="AL34" s="2"/>
      <c r="AM34" s="451">
        <f>IF(AO34="","",MAX(C34:D43,U34:V43)+1)</f>
        <v>5</v>
      </c>
      <c r="AN34" s="451"/>
      <c r="AO34" s="452" t="str">
        <f>IF('各会計、関係団体の財政状況及び健全化判断比率'!B31="","",'各会計、関係団体の財政状況及び健全化判断比率'!B31)</f>
        <v>水道事業特別会計</v>
      </c>
      <c r="AP34" s="452"/>
      <c r="AQ34" s="452"/>
      <c r="AR34" s="452"/>
      <c r="AS34" s="452"/>
      <c r="AT34" s="452"/>
      <c r="AU34" s="452"/>
      <c r="AV34" s="452"/>
      <c r="AW34" s="452"/>
      <c r="AX34" s="452"/>
      <c r="AY34" s="452"/>
      <c r="AZ34" s="452"/>
      <c r="BA34" s="452"/>
      <c r="BB34" s="452"/>
      <c r="BC34" s="452"/>
      <c r="BD34" s="2"/>
      <c r="BE34" s="451" t="str">
        <f>IF(BG34="","",MAX(C34:D43,U34:V43,AM34:AN43)+1)</f>
        <v/>
      </c>
      <c r="BF34" s="451"/>
      <c r="BG34" s="452"/>
      <c r="BH34" s="452"/>
      <c r="BI34" s="452"/>
      <c r="BJ34" s="452"/>
      <c r="BK34" s="452"/>
      <c r="BL34" s="452"/>
      <c r="BM34" s="452"/>
      <c r="BN34" s="452"/>
      <c r="BO34" s="452"/>
      <c r="BP34" s="452"/>
      <c r="BQ34" s="452"/>
      <c r="BR34" s="452"/>
      <c r="BS34" s="452"/>
      <c r="BT34" s="452"/>
      <c r="BU34" s="452"/>
      <c r="BV34" s="2"/>
      <c r="BW34" s="451">
        <f>IF(BY34="","",MAX(C34:D43,U34:V43,AM34:AN43,BE34:BF43)+1)</f>
        <v>8</v>
      </c>
      <c r="BX34" s="451"/>
      <c r="BY34" s="452" t="str">
        <f>IF('各会計、関係団体の財政状況及び健全化判断比率'!B68="","",'各会計、関係団体の財政状況及び健全化判断比率'!B68)</f>
        <v>相楽郡広域事務組合（一般会計）</v>
      </c>
      <c r="BZ34" s="452"/>
      <c r="CA34" s="452"/>
      <c r="CB34" s="452"/>
      <c r="CC34" s="452"/>
      <c r="CD34" s="452"/>
      <c r="CE34" s="452"/>
      <c r="CF34" s="452"/>
      <c r="CG34" s="452"/>
      <c r="CH34" s="452"/>
      <c r="CI34" s="452"/>
      <c r="CJ34" s="452"/>
      <c r="CK34" s="452"/>
      <c r="CL34" s="452"/>
      <c r="CM34" s="452"/>
      <c r="CN34" s="2"/>
      <c r="CO34" s="451">
        <f>IF(CQ34="","",MAX(C34:D43,U34:V43,AM34:AN43,BE34:BF43,BW34:BX43)+1)</f>
        <v>18</v>
      </c>
      <c r="CP34" s="451"/>
      <c r="CQ34" s="452" t="str">
        <f>IF('各会計、関係団体の財政状況及び健全化判断比率'!BS7="","",'各会計、関係団体の財政状況及び健全化判断比率'!BS7)</f>
        <v>学研都市京都土地開発公社</v>
      </c>
      <c r="CR34" s="452"/>
      <c r="CS34" s="452"/>
      <c r="CT34" s="452"/>
      <c r="CU34" s="452"/>
      <c r="CV34" s="452"/>
      <c r="CW34" s="452"/>
      <c r="CX34" s="452"/>
      <c r="CY34" s="452"/>
      <c r="CZ34" s="452"/>
      <c r="DA34" s="452"/>
      <c r="DB34" s="452"/>
      <c r="DC34" s="452"/>
      <c r="DD34" s="452"/>
      <c r="DE34" s="452"/>
      <c r="DG34" s="453" t="str">
        <f>IF('各会計、関係団体の財政状況及び健全化判断比率'!BR7="","",'各会計、関係団体の財政状況及び健全化判断比率'!BR7)</f>
        <v>○</v>
      </c>
      <c r="DH34" s="453"/>
      <c r="DI34" s="18"/>
    </row>
    <row r="35" spans="1:113" ht="32.25" customHeight="1" x14ac:dyDescent="0.2">
      <c r="A35" s="2"/>
      <c r="B35" s="5"/>
      <c r="C35" s="451" t="str">
        <f t="shared" ref="C35:C43" si="0">IF(E35="","",C34+1)</f>
        <v/>
      </c>
      <c r="D35" s="451"/>
      <c r="E35" s="452" t="str">
        <f>IF('各会計、関係団体の財政状況及び健全化判断比率'!B8="","",'各会計、関係団体の財政状況及び健全化判断比率'!B8)</f>
        <v/>
      </c>
      <c r="F35" s="452"/>
      <c r="G35" s="452"/>
      <c r="H35" s="452"/>
      <c r="I35" s="452"/>
      <c r="J35" s="452"/>
      <c r="K35" s="452"/>
      <c r="L35" s="452"/>
      <c r="M35" s="452"/>
      <c r="N35" s="452"/>
      <c r="O35" s="452"/>
      <c r="P35" s="452"/>
      <c r="Q35" s="452"/>
      <c r="R35" s="452"/>
      <c r="S35" s="452"/>
      <c r="T35" s="2"/>
      <c r="U35" s="451">
        <f t="shared" ref="U35:U43" si="1">IF(W35="","",U34+1)</f>
        <v>3</v>
      </c>
      <c r="V35" s="451"/>
      <c r="W35" s="452" t="str">
        <f>IF('各会計、関係団体の財政状況及び健全化判断比率'!B29="","",'各会計、関係団体の財政状況及び健全化判断比率'!B29)</f>
        <v>介護保険事業特別会計</v>
      </c>
      <c r="X35" s="452"/>
      <c r="Y35" s="452"/>
      <c r="Z35" s="452"/>
      <c r="AA35" s="452"/>
      <c r="AB35" s="452"/>
      <c r="AC35" s="452"/>
      <c r="AD35" s="452"/>
      <c r="AE35" s="452"/>
      <c r="AF35" s="452"/>
      <c r="AG35" s="452"/>
      <c r="AH35" s="452"/>
      <c r="AI35" s="452"/>
      <c r="AJ35" s="452"/>
      <c r="AK35" s="452"/>
      <c r="AL35" s="2"/>
      <c r="AM35" s="451">
        <f t="shared" ref="AM35:AM43" si="2">IF(AO35="","",AM34+1)</f>
        <v>6</v>
      </c>
      <c r="AN35" s="451"/>
      <c r="AO35" s="452" t="str">
        <f>IF('各会計、関係団体の財政状況及び健全化判断比率'!B32="","",'各会計、関係団体の財政状況及び健全化判断比率'!B32)</f>
        <v>国民健康保険病院事業特別会計</v>
      </c>
      <c r="AP35" s="452"/>
      <c r="AQ35" s="452"/>
      <c r="AR35" s="452"/>
      <c r="AS35" s="452"/>
      <c r="AT35" s="452"/>
      <c r="AU35" s="452"/>
      <c r="AV35" s="452"/>
      <c r="AW35" s="452"/>
      <c r="AX35" s="452"/>
      <c r="AY35" s="452"/>
      <c r="AZ35" s="452"/>
      <c r="BA35" s="452"/>
      <c r="BB35" s="452"/>
      <c r="BC35" s="452"/>
      <c r="BD35" s="2"/>
      <c r="BE35" s="451" t="str">
        <f t="shared" ref="BE35:BE43" si="3">IF(BG35="","",BE34+1)</f>
        <v/>
      </c>
      <c r="BF35" s="451"/>
      <c r="BG35" s="452"/>
      <c r="BH35" s="452"/>
      <c r="BI35" s="452"/>
      <c r="BJ35" s="452"/>
      <c r="BK35" s="452"/>
      <c r="BL35" s="452"/>
      <c r="BM35" s="452"/>
      <c r="BN35" s="452"/>
      <c r="BO35" s="452"/>
      <c r="BP35" s="452"/>
      <c r="BQ35" s="452"/>
      <c r="BR35" s="452"/>
      <c r="BS35" s="452"/>
      <c r="BT35" s="452"/>
      <c r="BU35" s="452"/>
      <c r="BV35" s="2"/>
      <c r="BW35" s="451">
        <f t="shared" ref="BW35:BW43" si="4">IF(BY35="","",BW34+1)</f>
        <v>9</v>
      </c>
      <c r="BX35" s="451"/>
      <c r="BY35" s="452" t="str">
        <f>IF('各会計、関係団体の財政状況及び健全化判断比率'!B69="","",'各会計、関係団体の財政状況及び健全化判断比率'!B69)</f>
        <v>相楽郡広域事務組合（相楽地区ふるさと市町村圏振興事業特別会計）</v>
      </c>
      <c r="BZ35" s="452"/>
      <c r="CA35" s="452"/>
      <c r="CB35" s="452"/>
      <c r="CC35" s="452"/>
      <c r="CD35" s="452"/>
      <c r="CE35" s="452"/>
      <c r="CF35" s="452"/>
      <c r="CG35" s="452"/>
      <c r="CH35" s="452"/>
      <c r="CI35" s="452"/>
      <c r="CJ35" s="452"/>
      <c r="CK35" s="452"/>
      <c r="CL35" s="452"/>
      <c r="CM35" s="452"/>
      <c r="CN35" s="2"/>
      <c r="CO35" s="451" t="str">
        <f t="shared" ref="CO35:CO43" si="5">IF(CQ35="","",CO34+1)</f>
        <v/>
      </c>
      <c r="CP35" s="451"/>
      <c r="CQ35" s="452" t="str">
        <f>IF('各会計、関係団体の財政状況及び健全化判断比率'!BS8="","",'各会計、関係団体の財政状況及び健全化判断比率'!BS8)</f>
        <v/>
      </c>
      <c r="CR35" s="452"/>
      <c r="CS35" s="452"/>
      <c r="CT35" s="452"/>
      <c r="CU35" s="452"/>
      <c r="CV35" s="452"/>
      <c r="CW35" s="452"/>
      <c r="CX35" s="452"/>
      <c r="CY35" s="452"/>
      <c r="CZ35" s="452"/>
      <c r="DA35" s="452"/>
      <c r="DB35" s="452"/>
      <c r="DC35" s="452"/>
      <c r="DD35" s="452"/>
      <c r="DE35" s="452"/>
      <c r="DG35" s="453" t="str">
        <f>IF('各会計、関係団体の財政状況及び健全化判断比率'!BR8="","",'各会計、関係団体の財政状況及び健全化判断比率'!BR8)</f>
        <v/>
      </c>
      <c r="DH35" s="453"/>
      <c r="DI35" s="18"/>
    </row>
    <row r="36" spans="1:113" ht="32.25" customHeight="1" x14ac:dyDescent="0.2">
      <c r="A36" s="2"/>
      <c r="B36" s="5"/>
      <c r="C36" s="451" t="str">
        <f t="shared" si="0"/>
        <v/>
      </c>
      <c r="D36" s="451"/>
      <c r="E36" s="452" t="str">
        <f>IF('各会計、関係団体の財政状況及び健全化判断比率'!B9="","",'各会計、関係団体の財政状況及び健全化判断比率'!B9)</f>
        <v/>
      </c>
      <c r="F36" s="452"/>
      <c r="G36" s="452"/>
      <c r="H36" s="452"/>
      <c r="I36" s="452"/>
      <c r="J36" s="452"/>
      <c r="K36" s="452"/>
      <c r="L36" s="452"/>
      <c r="M36" s="452"/>
      <c r="N36" s="452"/>
      <c r="O36" s="452"/>
      <c r="P36" s="452"/>
      <c r="Q36" s="452"/>
      <c r="R36" s="452"/>
      <c r="S36" s="452"/>
      <c r="T36" s="2"/>
      <c r="U36" s="451">
        <f t="shared" si="1"/>
        <v>4</v>
      </c>
      <c r="V36" s="451"/>
      <c r="W36" s="452" t="str">
        <f>IF('各会計、関係団体の財政状況及び健全化判断比率'!B30="","",'各会計、関係団体の財政状況及び健全化判断比率'!B30)</f>
        <v>後期高齢者医療特別会計</v>
      </c>
      <c r="X36" s="452"/>
      <c r="Y36" s="452"/>
      <c r="Z36" s="452"/>
      <c r="AA36" s="452"/>
      <c r="AB36" s="452"/>
      <c r="AC36" s="452"/>
      <c r="AD36" s="452"/>
      <c r="AE36" s="452"/>
      <c r="AF36" s="452"/>
      <c r="AG36" s="452"/>
      <c r="AH36" s="452"/>
      <c r="AI36" s="452"/>
      <c r="AJ36" s="452"/>
      <c r="AK36" s="452"/>
      <c r="AL36" s="2"/>
      <c r="AM36" s="451">
        <f t="shared" si="2"/>
        <v>7</v>
      </c>
      <c r="AN36" s="451"/>
      <c r="AO36" s="452" t="str">
        <f>IF('各会計、関係団体の財政状況及び健全化判断比率'!B33="","",'各会計、関係団体の財政状況及び健全化判断比率'!B33)</f>
        <v>公共下水道事業特別会計</v>
      </c>
      <c r="AP36" s="452"/>
      <c r="AQ36" s="452"/>
      <c r="AR36" s="452"/>
      <c r="AS36" s="452"/>
      <c r="AT36" s="452"/>
      <c r="AU36" s="452"/>
      <c r="AV36" s="452"/>
      <c r="AW36" s="452"/>
      <c r="AX36" s="452"/>
      <c r="AY36" s="452"/>
      <c r="AZ36" s="452"/>
      <c r="BA36" s="452"/>
      <c r="BB36" s="452"/>
      <c r="BC36" s="452"/>
      <c r="BD36" s="2"/>
      <c r="BE36" s="451" t="str">
        <f t="shared" si="3"/>
        <v/>
      </c>
      <c r="BF36" s="451"/>
      <c r="BG36" s="452"/>
      <c r="BH36" s="452"/>
      <c r="BI36" s="452"/>
      <c r="BJ36" s="452"/>
      <c r="BK36" s="452"/>
      <c r="BL36" s="452"/>
      <c r="BM36" s="452"/>
      <c r="BN36" s="452"/>
      <c r="BO36" s="452"/>
      <c r="BP36" s="452"/>
      <c r="BQ36" s="452"/>
      <c r="BR36" s="452"/>
      <c r="BS36" s="452"/>
      <c r="BT36" s="452"/>
      <c r="BU36" s="452"/>
      <c r="BV36" s="2"/>
      <c r="BW36" s="451">
        <f t="shared" si="4"/>
        <v>10</v>
      </c>
      <c r="BX36" s="451"/>
      <c r="BY36" s="452" t="str">
        <f>IF('各会計、関係団体の財政状況及び健全化判断比率'!B70="","",'各会計、関係団体の財政状況及び健全化判断比率'!B70)</f>
        <v>京都府市町村議会議員公務災害補償等組合</v>
      </c>
      <c r="BZ36" s="452"/>
      <c r="CA36" s="452"/>
      <c r="CB36" s="452"/>
      <c r="CC36" s="452"/>
      <c r="CD36" s="452"/>
      <c r="CE36" s="452"/>
      <c r="CF36" s="452"/>
      <c r="CG36" s="452"/>
      <c r="CH36" s="452"/>
      <c r="CI36" s="452"/>
      <c r="CJ36" s="452"/>
      <c r="CK36" s="452"/>
      <c r="CL36" s="452"/>
      <c r="CM36" s="452"/>
      <c r="CN36" s="2"/>
      <c r="CO36" s="451" t="str">
        <f t="shared" si="5"/>
        <v/>
      </c>
      <c r="CP36" s="451"/>
      <c r="CQ36" s="452" t="str">
        <f>IF('各会計、関係団体の財政状況及び健全化判断比率'!BS9="","",'各会計、関係団体の財政状況及び健全化判断比率'!BS9)</f>
        <v/>
      </c>
      <c r="CR36" s="452"/>
      <c r="CS36" s="452"/>
      <c r="CT36" s="452"/>
      <c r="CU36" s="452"/>
      <c r="CV36" s="452"/>
      <c r="CW36" s="452"/>
      <c r="CX36" s="452"/>
      <c r="CY36" s="452"/>
      <c r="CZ36" s="452"/>
      <c r="DA36" s="452"/>
      <c r="DB36" s="452"/>
      <c r="DC36" s="452"/>
      <c r="DD36" s="452"/>
      <c r="DE36" s="452"/>
      <c r="DG36" s="453" t="str">
        <f>IF('各会計、関係団体の財政状況及び健全化判断比率'!BR9="","",'各会計、関係団体の財政状況及び健全化判断比率'!BR9)</f>
        <v/>
      </c>
      <c r="DH36" s="453"/>
      <c r="DI36" s="18"/>
    </row>
    <row r="37" spans="1:113" ht="32.25" customHeight="1" x14ac:dyDescent="0.2">
      <c r="A37" s="2"/>
      <c r="B37" s="5"/>
      <c r="C37" s="451" t="str">
        <f t="shared" si="0"/>
        <v/>
      </c>
      <c r="D37" s="451"/>
      <c r="E37" s="452" t="str">
        <f>IF('各会計、関係団体の財政状況及び健全化判断比率'!B10="","",'各会計、関係団体の財政状況及び健全化判断比率'!B10)</f>
        <v/>
      </c>
      <c r="F37" s="452"/>
      <c r="G37" s="452"/>
      <c r="H37" s="452"/>
      <c r="I37" s="452"/>
      <c r="J37" s="452"/>
      <c r="K37" s="452"/>
      <c r="L37" s="452"/>
      <c r="M37" s="452"/>
      <c r="N37" s="452"/>
      <c r="O37" s="452"/>
      <c r="P37" s="452"/>
      <c r="Q37" s="452"/>
      <c r="R37" s="452"/>
      <c r="S37" s="452"/>
      <c r="T37" s="2"/>
      <c r="U37" s="451" t="str">
        <f t="shared" si="1"/>
        <v/>
      </c>
      <c r="V37" s="451"/>
      <c r="W37" s="452"/>
      <c r="X37" s="452"/>
      <c r="Y37" s="452"/>
      <c r="Z37" s="452"/>
      <c r="AA37" s="452"/>
      <c r="AB37" s="452"/>
      <c r="AC37" s="452"/>
      <c r="AD37" s="452"/>
      <c r="AE37" s="452"/>
      <c r="AF37" s="452"/>
      <c r="AG37" s="452"/>
      <c r="AH37" s="452"/>
      <c r="AI37" s="452"/>
      <c r="AJ37" s="452"/>
      <c r="AK37" s="452"/>
      <c r="AL37" s="2"/>
      <c r="AM37" s="451" t="str">
        <f t="shared" si="2"/>
        <v/>
      </c>
      <c r="AN37" s="451"/>
      <c r="AO37" s="452"/>
      <c r="AP37" s="452"/>
      <c r="AQ37" s="452"/>
      <c r="AR37" s="452"/>
      <c r="AS37" s="452"/>
      <c r="AT37" s="452"/>
      <c r="AU37" s="452"/>
      <c r="AV37" s="452"/>
      <c r="AW37" s="452"/>
      <c r="AX37" s="452"/>
      <c r="AY37" s="452"/>
      <c r="AZ37" s="452"/>
      <c r="BA37" s="452"/>
      <c r="BB37" s="452"/>
      <c r="BC37" s="452"/>
      <c r="BD37" s="2"/>
      <c r="BE37" s="451" t="str">
        <f t="shared" si="3"/>
        <v/>
      </c>
      <c r="BF37" s="451"/>
      <c r="BG37" s="452"/>
      <c r="BH37" s="452"/>
      <c r="BI37" s="452"/>
      <c r="BJ37" s="452"/>
      <c r="BK37" s="452"/>
      <c r="BL37" s="452"/>
      <c r="BM37" s="452"/>
      <c r="BN37" s="452"/>
      <c r="BO37" s="452"/>
      <c r="BP37" s="452"/>
      <c r="BQ37" s="452"/>
      <c r="BR37" s="452"/>
      <c r="BS37" s="452"/>
      <c r="BT37" s="452"/>
      <c r="BU37" s="452"/>
      <c r="BV37" s="2"/>
      <c r="BW37" s="451">
        <f t="shared" si="4"/>
        <v>11</v>
      </c>
      <c r="BX37" s="451"/>
      <c r="BY37" s="452" t="str">
        <f>IF('各会計、関係団体の財政状況及び健全化判断比率'!B71="","",'各会計、関係団体の財政状況及び健全化判断比率'!B71)</f>
        <v>京都府後期高齢者医療広域連合（一般会計）</v>
      </c>
      <c r="BZ37" s="452"/>
      <c r="CA37" s="452"/>
      <c r="CB37" s="452"/>
      <c r="CC37" s="452"/>
      <c r="CD37" s="452"/>
      <c r="CE37" s="452"/>
      <c r="CF37" s="452"/>
      <c r="CG37" s="452"/>
      <c r="CH37" s="452"/>
      <c r="CI37" s="452"/>
      <c r="CJ37" s="452"/>
      <c r="CK37" s="452"/>
      <c r="CL37" s="452"/>
      <c r="CM37" s="452"/>
      <c r="CN37" s="2"/>
      <c r="CO37" s="451" t="str">
        <f t="shared" si="5"/>
        <v/>
      </c>
      <c r="CP37" s="451"/>
      <c r="CQ37" s="452" t="str">
        <f>IF('各会計、関係団体の財政状況及び健全化判断比率'!BS10="","",'各会計、関係団体の財政状況及び健全化判断比率'!BS10)</f>
        <v/>
      </c>
      <c r="CR37" s="452"/>
      <c r="CS37" s="452"/>
      <c r="CT37" s="452"/>
      <c r="CU37" s="452"/>
      <c r="CV37" s="452"/>
      <c r="CW37" s="452"/>
      <c r="CX37" s="452"/>
      <c r="CY37" s="452"/>
      <c r="CZ37" s="452"/>
      <c r="DA37" s="452"/>
      <c r="DB37" s="452"/>
      <c r="DC37" s="452"/>
      <c r="DD37" s="452"/>
      <c r="DE37" s="452"/>
      <c r="DG37" s="453" t="str">
        <f>IF('各会計、関係団体の財政状況及び健全化判断比率'!BR10="","",'各会計、関係団体の財政状況及び健全化判断比率'!BR10)</f>
        <v/>
      </c>
      <c r="DH37" s="453"/>
      <c r="DI37" s="18"/>
    </row>
    <row r="38" spans="1:113" ht="32.25" customHeight="1" x14ac:dyDescent="0.2">
      <c r="A38" s="2"/>
      <c r="B38" s="5"/>
      <c r="C38" s="451" t="str">
        <f t="shared" si="0"/>
        <v/>
      </c>
      <c r="D38" s="451"/>
      <c r="E38" s="452" t="str">
        <f>IF('各会計、関係団体の財政状況及び健全化判断比率'!B11="","",'各会計、関係団体の財政状況及び健全化判断比率'!B11)</f>
        <v/>
      </c>
      <c r="F38" s="452"/>
      <c r="G38" s="452"/>
      <c r="H38" s="452"/>
      <c r="I38" s="452"/>
      <c r="J38" s="452"/>
      <c r="K38" s="452"/>
      <c r="L38" s="452"/>
      <c r="M38" s="452"/>
      <c r="N38" s="452"/>
      <c r="O38" s="452"/>
      <c r="P38" s="452"/>
      <c r="Q38" s="452"/>
      <c r="R38" s="452"/>
      <c r="S38" s="452"/>
      <c r="T38" s="2"/>
      <c r="U38" s="451" t="str">
        <f t="shared" si="1"/>
        <v/>
      </c>
      <c r="V38" s="451"/>
      <c r="W38" s="452"/>
      <c r="X38" s="452"/>
      <c r="Y38" s="452"/>
      <c r="Z38" s="452"/>
      <c r="AA38" s="452"/>
      <c r="AB38" s="452"/>
      <c r="AC38" s="452"/>
      <c r="AD38" s="452"/>
      <c r="AE38" s="452"/>
      <c r="AF38" s="452"/>
      <c r="AG38" s="452"/>
      <c r="AH38" s="452"/>
      <c r="AI38" s="452"/>
      <c r="AJ38" s="452"/>
      <c r="AK38" s="452"/>
      <c r="AL38" s="2"/>
      <c r="AM38" s="451" t="str">
        <f t="shared" si="2"/>
        <v/>
      </c>
      <c r="AN38" s="451"/>
      <c r="AO38" s="452"/>
      <c r="AP38" s="452"/>
      <c r="AQ38" s="452"/>
      <c r="AR38" s="452"/>
      <c r="AS38" s="452"/>
      <c r="AT38" s="452"/>
      <c r="AU38" s="452"/>
      <c r="AV38" s="452"/>
      <c r="AW38" s="452"/>
      <c r="AX38" s="452"/>
      <c r="AY38" s="452"/>
      <c r="AZ38" s="452"/>
      <c r="BA38" s="452"/>
      <c r="BB38" s="452"/>
      <c r="BC38" s="452"/>
      <c r="BD38" s="2"/>
      <c r="BE38" s="451" t="str">
        <f t="shared" si="3"/>
        <v/>
      </c>
      <c r="BF38" s="451"/>
      <c r="BG38" s="452"/>
      <c r="BH38" s="452"/>
      <c r="BI38" s="452"/>
      <c r="BJ38" s="452"/>
      <c r="BK38" s="452"/>
      <c r="BL38" s="452"/>
      <c r="BM38" s="452"/>
      <c r="BN38" s="452"/>
      <c r="BO38" s="452"/>
      <c r="BP38" s="452"/>
      <c r="BQ38" s="452"/>
      <c r="BR38" s="452"/>
      <c r="BS38" s="452"/>
      <c r="BT38" s="452"/>
      <c r="BU38" s="452"/>
      <c r="BV38" s="2"/>
      <c r="BW38" s="451">
        <f t="shared" si="4"/>
        <v>12</v>
      </c>
      <c r="BX38" s="451"/>
      <c r="BY38" s="452" t="str">
        <f>IF('各会計、関係団体の財政状況及び健全化判断比率'!B72="","",'各会計、関係団体の財政状況及び健全化判断比率'!B72)</f>
        <v>京都府後期高齢者医療広域連合（特別会計）</v>
      </c>
      <c r="BZ38" s="452"/>
      <c r="CA38" s="452"/>
      <c r="CB38" s="452"/>
      <c r="CC38" s="452"/>
      <c r="CD38" s="452"/>
      <c r="CE38" s="452"/>
      <c r="CF38" s="452"/>
      <c r="CG38" s="452"/>
      <c r="CH38" s="452"/>
      <c r="CI38" s="452"/>
      <c r="CJ38" s="452"/>
      <c r="CK38" s="452"/>
      <c r="CL38" s="452"/>
      <c r="CM38" s="452"/>
      <c r="CN38" s="2"/>
      <c r="CO38" s="451" t="str">
        <f t="shared" si="5"/>
        <v/>
      </c>
      <c r="CP38" s="451"/>
      <c r="CQ38" s="452" t="str">
        <f>IF('各会計、関係団体の財政状況及び健全化判断比率'!BS11="","",'各会計、関係団体の財政状況及び健全化判断比率'!BS11)</f>
        <v/>
      </c>
      <c r="CR38" s="452"/>
      <c r="CS38" s="452"/>
      <c r="CT38" s="452"/>
      <c r="CU38" s="452"/>
      <c r="CV38" s="452"/>
      <c r="CW38" s="452"/>
      <c r="CX38" s="452"/>
      <c r="CY38" s="452"/>
      <c r="CZ38" s="452"/>
      <c r="DA38" s="452"/>
      <c r="DB38" s="452"/>
      <c r="DC38" s="452"/>
      <c r="DD38" s="452"/>
      <c r="DE38" s="452"/>
      <c r="DG38" s="453" t="str">
        <f>IF('各会計、関係団体の財政状況及び健全化判断比率'!BR11="","",'各会計、関係団体の財政状況及び健全化判断比率'!BR11)</f>
        <v/>
      </c>
      <c r="DH38" s="453"/>
      <c r="DI38" s="18"/>
    </row>
    <row r="39" spans="1:113" ht="32.25" customHeight="1" x14ac:dyDescent="0.2">
      <c r="A39" s="2"/>
      <c r="B39" s="5"/>
      <c r="C39" s="451" t="str">
        <f t="shared" si="0"/>
        <v/>
      </c>
      <c r="D39" s="451"/>
      <c r="E39" s="452" t="str">
        <f>IF('各会計、関係団体の財政状況及び健全化判断比率'!B12="","",'各会計、関係団体の財政状況及び健全化判断比率'!B12)</f>
        <v/>
      </c>
      <c r="F39" s="452"/>
      <c r="G39" s="452"/>
      <c r="H39" s="452"/>
      <c r="I39" s="452"/>
      <c r="J39" s="452"/>
      <c r="K39" s="452"/>
      <c r="L39" s="452"/>
      <c r="M39" s="452"/>
      <c r="N39" s="452"/>
      <c r="O39" s="452"/>
      <c r="P39" s="452"/>
      <c r="Q39" s="452"/>
      <c r="R39" s="452"/>
      <c r="S39" s="452"/>
      <c r="T39" s="2"/>
      <c r="U39" s="451" t="str">
        <f t="shared" si="1"/>
        <v/>
      </c>
      <c r="V39" s="451"/>
      <c r="W39" s="452"/>
      <c r="X39" s="452"/>
      <c r="Y39" s="452"/>
      <c r="Z39" s="452"/>
      <c r="AA39" s="452"/>
      <c r="AB39" s="452"/>
      <c r="AC39" s="452"/>
      <c r="AD39" s="452"/>
      <c r="AE39" s="452"/>
      <c r="AF39" s="452"/>
      <c r="AG39" s="452"/>
      <c r="AH39" s="452"/>
      <c r="AI39" s="452"/>
      <c r="AJ39" s="452"/>
      <c r="AK39" s="452"/>
      <c r="AL39" s="2"/>
      <c r="AM39" s="451" t="str">
        <f t="shared" si="2"/>
        <v/>
      </c>
      <c r="AN39" s="451"/>
      <c r="AO39" s="452"/>
      <c r="AP39" s="452"/>
      <c r="AQ39" s="452"/>
      <c r="AR39" s="452"/>
      <c r="AS39" s="452"/>
      <c r="AT39" s="452"/>
      <c r="AU39" s="452"/>
      <c r="AV39" s="452"/>
      <c r="AW39" s="452"/>
      <c r="AX39" s="452"/>
      <c r="AY39" s="452"/>
      <c r="AZ39" s="452"/>
      <c r="BA39" s="452"/>
      <c r="BB39" s="452"/>
      <c r="BC39" s="452"/>
      <c r="BD39" s="2"/>
      <c r="BE39" s="451" t="str">
        <f t="shared" si="3"/>
        <v/>
      </c>
      <c r="BF39" s="451"/>
      <c r="BG39" s="452"/>
      <c r="BH39" s="452"/>
      <c r="BI39" s="452"/>
      <c r="BJ39" s="452"/>
      <c r="BK39" s="452"/>
      <c r="BL39" s="452"/>
      <c r="BM39" s="452"/>
      <c r="BN39" s="452"/>
      <c r="BO39" s="452"/>
      <c r="BP39" s="452"/>
      <c r="BQ39" s="452"/>
      <c r="BR39" s="452"/>
      <c r="BS39" s="452"/>
      <c r="BT39" s="452"/>
      <c r="BU39" s="452"/>
      <c r="BV39" s="2"/>
      <c r="BW39" s="451">
        <f t="shared" si="4"/>
        <v>13</v>
      </c>
      <c r="BX39" s="451"/>
      <c r="BY39" s="452" t="str">
        <f>IF('各会計、関係団体の財政状況及び健全化判断比率'!B73="","",'各会計、関係団体の財政状況及び健全化判断比率'!B73)</f>
        <v>京都府住宅新築資金等貸付事業管理組合（一般会計）</v>
      </c>
      <c r="BZ39" s="452"/>
      <c r="CA39" s="452"/>
      <c r="CB39" s="452"/>
      <c r="CC39" s="452"/>
      <c r="CD39" s="452"/>
      <c r="CE39" s="452"/>
      <c r="CF39" s="452"/>
      <c r="CG39" s="452"/>
      <c r="CH39" s="452"/>
      <c r="CI39" s="452"/>
      <c r="CJ39" s="452"/>
      <c r="CK39" s="452"/>
      <c r="CL39" s="452"/>
      <c r="CM39" s="452"/>
      <c r="CN39" s="2"/>
      <c r="CO39" s="451" t="str">
        <f t="shared" si="5"/>
        <v/>
      </c>
      <c r="CP39" s="451"/>
      <c r="CQ39" s="452" t="str">
        <f>IF('各会計、関係団体の財政状況及び健全化判断比率'!BS12="","",'各会計、関係団体の財政状況及び健全化判断比率'!BS12)</f>
        <v/>
      </c>
      <c r="CR39" s="452"/>
      <c r="CS39" s="452"/>
      <c r="CT39" s="452"/>
      <c r="CU39" s="452"/>
      <c r="CV39" s="452"/>
      <c r="CW39" s="452"/>
      <c r="CX39" s="452"/>
      <c r="CY39" s="452"/>
      <c r="CZ39" s="452"/>
      <c r="DA39" s="452"/>
      <c r="DB39" s="452"/>
      <c r="DC39" s="452"/>
      <c r="DD39" s="452"/>
      <c r="DE39" s="452"/>
      <c r="DG39" s="453" t="str">
        <f>IF('各会計、関係団体の財政状況及び健全化判断比率'!BR12="","",'各会計、関係団体の財政状況及び健全化判断比率'!BR12)</f>
        <v/>
      </c>
      <c r="DH39" s="453"/>
      <c r="DI39" s="18"/>
    </row>
    <row r="40" spans="1:113" ht="32.25" customHeight="1" x14ac:dyDescent="0.2">
      <c r="A40" s="2"/>
      <c r="B40" s="5"/>
      <c r="C40" s="451" t="str">
        <f t="shared" si="0"/>
        <v/>
      </c>
      <c r="D40" s="451"/>
      <c r="E40" s="452" t="str">
        <f>IF('各会計、関係団体の財政状況及び健全化判断比率'!B13="","",'各会計、関係団体の財政状況及び健全化判断比率'!B13)</f>
        <v/>
      </c>
      <c r="F40" s="452"/>
      <c r="G40" s="452"/>
      <c r="H40" s="452"/>
      <c r="I40" s="452"/>
      <c r="J40" s="452"/>
      <c r="K40" s="452"/>
      <c r="L40" s="452"/>
      <c r="M40" s="452"/>
      <c r="N40" s="452"/>
      <c r="O40" s="452"/>
      <c r="P40" s="452"/>
      <c r="Q40" s="452"/>
      <c r="R40" s="452"/>
      <c r="S40" s="452"/>
      <c r="T40" s="2"/>
      <c r="U40" s="451" t="str">
        <f t="shared" si="1"/>
        <v/>
      </c>
      <c r="V40" s="451"/>
      <c r="W40" s="452"/>
      <c r="X40" s="452"/>
      <c r="Y40" s="452"/>
      <c r="Z40" s="452"/>
      <c r="AA40" s="452"/>
      <c r="AB40" s="452"/>
      <c r="AC40" s="452"/>
      <c r="AD40" s="452"/>
      <c r="AE40" s="452"/>
      <c r="AF40" s="452"/>
      <c r="AG40" s="452"/>
      <c r="AH40" s="452"/>
      <c r="AI40" s="452"/>
      <c r="AJ40" s="452"/>
      <c r="AK40" s="452"/>
      <c r="AL40" s="2"/>
      <c r="AM40" s="451" t="str">
        <f t="shared" si="2"/>
        <v/>
      </c>
      <c r="AN40" s="451"/>
      <c r="AO40" s="452"/>
      <c r="AP40" s="452"/>
      <c r="AQ40" s="452"/>
      <c r="AR40" s="452"/>
      <c r="AS40" s="452"/>
      <c r="AT40" s="452"/>
      <c r="AU40" s="452"/>
      <c r="AV40" s="452"/>
      <c r="AW40" s="452"/>
      <c r="AX40" s="452"/>
      <c r="AY40" s="452"/>
      <c r="AZ40" s="452"/>
      <c r="BA40" s="452"/>
      <c r="BB40" s="452"/>
      <c r="BC40" s="452"/>
      <c r="BD40" s="2"/>
      <c r="BE40" s="451" t="str">
        <f t="shared" si="3"/>
        <v/>
      </c>
      <c r="BF40" s="451"/>
      <c r="BG40" s="452"/>
      <c r="BH40" s="452"/>
      <c r="BI40" s="452"/>
      <c r="BJ40" s="452"/>
      <c r="BK40" s="452"/>
      <c r="BL40" s="452"/>
      <c r="BM40" s="452"/>
      <c r="BN40" s="452"/>
      <c r="BO40" s="452"/>
      <c r="BP40" s="452"/>
      <c r="BQ40" s="452"/>
      <c r="BR40" s="452"/>
      <c r="BS40" s="452"/>
      <c r="BT40" s="452"/>
      <c r="BU40" s="452"/>
      <c r="BV40" s="2"/>
      <c r="BW40" s="451">
        <f t="shared" si="4"/>
        <v>14</v>
      </c>
      <c r="BX40" s="451"/>
      <c r="BY40" s="452" t="str">
        <f>IF('各会計、関係団体の財政状況及び健全化判断比率'!B74="","",'各会計、関係団体の財政状況及び健全化判断比率'!B74)</f>
        <v>京都府住宅新築資金等貸付事業管理組合（特別会計）</v>
      </c>
      <c r="BZ40" s="452"/>
      <c r="CA40" s="452"/>
      <c r="CB40" s="452"/>
      <c r="CC40" s="452"/>
      <c r="CD40" s="452"/>
      <c r="CE40" s="452"/>
      <c r="CF40" s="452"/>
      <c r="CG40" s="452"/>
      <c r="CH40" s="452"/>
      <c r="CI40" s="452"/>
      <c r="CJ40" s="452"/>
      <c r="CK40" s="452"/>
      <c r="CL40" s="452"/>
      <c r="CM40" s="452"/>
      <c r="CN40" s="2"/>
      <c r="CO40" s="451" t="str">
        <f t="shared" si="5"/>
        <v/>
      </c>
      <c r="CP40" s="451"/>
      <c r="CQ40" s="452" t="str">
        <f>IF('各会計、関係団体の財政状況及び健全化判断比率'!BS13="","",'各会計、関係団体の財政状況及び健全化判断比率'!BS13)</f>
        <v/>
      </c>
      <c r="CR40" s="452"/>
      <c r="CS40" s="452"/>
      <c r="CT40" s="452"/>
      <c r="CU40" s="452"/>
      <c r="CV40" s="452"/>
      <c r="CW40" s="452"/>
      <c r="CX40" s="452"/>
      <c r="CY40" s="452"/>
      <c r="CZ40" s="452"/>
      <c r="DA40" s="452"/>
      <c r="DB40" s="452"/>
      <c r="DC40" s="452"/>
      <c r="DD40" s="452"/>
      <c r="DE40" s="452"/>
      <c r="DG40" s="453" t="str">
        <f>IF('各会計、関係団体の財政状況及び健全化判断比率'!BR13="","",'各会計、関係団体の財政状況及び健全化判断比率'!BR13)</f>
        <v/>
      </c>
      <c r="DH40" s="453"/>
      <c r="DI40" s="18"/>
    </row>
    <row r="41" spans="1:113" ht="32.25" customHeight="1" x14ac:dyDescent="0.2">
      <c r="A41" s="2"/>
      <c r="B41" s="5"/>
      <c r="C41" s="451" t="str">
        <f t="shared" si="0"/>
        <v/>
      </c>
      <c r="D41" s="451"/>
      <c r="E41" s="452" t="str">
        <f>IF('各会計、関係団体の財政状況及び健全化判断比率'!B14="","",'各会計、関係団体の財政状況及び健全化判断比率'!B14)</f>
        <v/>
      </c>
      <c r="F41" s="452"/>
      <c r="G41" s="452"/>
      <c r="H41" s="452"/>
      <c r="I41" s="452"/>
      <c r="J41" s="452"/>
      <c r="K41" s="452"/>
      <c r="L41" s="452"/>
      <c r="M41" s="452"/>
      <c r="N41" s="452"/>
      <c r="O41" s="452"/>
      <c r="P41" s="452"/>
      <c r="Q41" s="452"/>
      <c r="R41" s="452"/>
      <c r="S41" s="452"/>
      <c r="T41" s="2"/>
      <c r="U41" s="451" t="str">
        <f t="shared" si="1"/>
        <v/>
      </c>
      <c r="V41" s="451"/>
      <c r="W41" s="452"/>
      <c r="X41" s="452"/>
      <c r="Y41" s="452"/>
      <c r="Z41" s="452"/>
      <c r="AA41" s="452"/>
      <c r="AB41" s="452"/>
      <c r="AC41" s="452"/>
      <c r="AD41" s="452"/>
      <c r="AE41" s="452"/>
      <c r="AF41" s="452"/>
      <c r="AG41" s="452"/>
      <c r="AH41" s="452"/>
      <c r="AI41" s="452"/>
      <c r="AJ41" s="452"/>
      <c r="AK41" s="452"/>
      <c r="AL41" s="2"/>
      <c r="AM41" s="451" t="str">
        <f t="shared" si="2"/>
        <v/>
      </c>
      <c r="AN41" s="451"/>
      <c r="AO41" s="452"/>
      <c r="AP41" s="452"/>
      <c r="AQ41" s="452"/>
      <c r="AR41" s="452"/>
      <c r="AS41" s="452"/>
      <c r="AT41" s="452"/>
      <c r="AU41" s="452"/>
      <c r="AV41" s="452"/>
      <c r="AW41" s="452"/>
      <c r="AX41" s="452"/>
      <c r="AY41" s="452"/>
      <c r="AZ41" s="452"/>
      <c r="BA41" s="452"/>
      <c r="BB41" s="452"/>
      <c r="BC41" s="452"/>
      <c r="BD41" s="2"/>
      <c r="BE41" s="451" t="str">
        <f t="shared" si="3"/>
        <v/>
      </c>
      <c r="BF41" s="451"/>
      <c r="BG41" s="452"/>
      <c r="BH41" s="452"/>
      <c r="BI41" s="452"/>
      <c r="BJ41" s="452"/>
      <c r="BK41" s="452"/>
      <c r="BL41" s="452"/>
      <c r="BM41" s="452"/>
      <c r="BN41" s="452"/>
      <c r="BO41" s="452"/>
      <c r="BP41" s="452"/>
      <c r="BQ41" s="452"/>
      <c r="BR41" s="452"/>
      <c r="BS41" s="452"/>
      <c r="BT41" s="452"/>
      <c r="BU41" s="452"/>
      <c r="BV41" s="2"/>
      <c r="BW41" s="451">
        <f t="shared" si="4"/>
        <v>15</v>
      </c>
      <c r="BX41" s="451"/>
      <c r="BY41" s="452" t="str">
        <f>IF('各会計、関係団体の財政状況及び健全化判断比率'!B75="","",'各会計、関係団体の財政状況及び健全化判断比率'!B75)</f>
        <v>京都府自治会館管理組合</v>
      </c>
      <c r="BZ41" s="452"/>
      <c r="CA41" s="452"/>
      <c r="CB41" s="452"/>
      <c r="CC41" s="452"/>
      <c r="CD41" s="452"/>
      <c r="CE41" s="452"/>
      <c r="CF41" s="452"/>
      <c r="CG41" s="452"/>
      <c r="CH41" s="452"/>
      <c r="CI41" s="452"/>
      <c r="CJ41" s="452"/>
      <c r="CK41" s="452"/>
      <c r="CL41" s="452"/>
      <c r="CM41" s="452"/>
      <c r="CN41" s="2"/>
      <c r="CO41" s="451" t="str">
        <f t="shared" si="5"/>
        <v/>
      </c>
      <c r="CP41" s="451"/>
      <c r="CQ41" s="452" t="str">
        <f>IF('各会計、関係団体の財政状況及び健全化判断比率'!BS14="","",'各会計、関係団体の財政状況及び健全化判断比率'!BS14)</f>
        <v/>
      </c>
      <c r="CR41" s="452"/>
      <c r="CS41" s="452"/>
      <c r="CT41" s="452"/>
      <c r="CU41" s="452"/>
      <c r="CV41" s="452"/>
      <c r="CW41" s="452"/>
      <c r="CX41" s="452"/>
      <c r="CY41" s="452"/>
      <c r="CZ41" s="452"/>
      <c r="DA41" s="452"/>
      <c r="DB41" s="452"/>
      <c r="DC41" s="452"/>
      <c r="DD41" s="452"/>
      <c r="DE41" s="452"/>
      <c r="DG41" s="453" t="str">
        <f>IF('各会計、関係団体の財政状況及び健全化判断比率'!BR14="","",'各会計、関係団体の財政状況及び健全化判断比率'!BR14)</f>
        <v/>
      </c>
      <c r="DH41" s="453"/>
      <c r="DI41" s="18"/>
    </row>
    <row r="42" spans="1:113" ht="32.25" customHeight="1" x14ac:dyDescent="0.2">
      <c r="B42" s="5"/>
      <c r="C42" s="451" t="str">
        <f t="shared" si="0"/>
        <v/>
      </c>
      <c r="D42" s="451"/>
      <c r="E42" s="452" t="str">
        <f>IF('各会計、関係団体の財政状況及び健全化判断比率'!B15="","",'各会計、関係団体の財政状況及び健全化判断比率'!B15)</f>
        <v/>
      </c>
      <c r="F42" s="452"/>
      <c r="G42" s="452"/>
      <c r="H42" s="452"/>
      <c r="I42" s="452"/>
      <c r="J42" s="452"/>
      <c r="K42" s="452"/>
      <c r="L42" s="452"/>
      <c r="M42" s="452"/>
      <c r="N42" s="452"/>
      <c r="O42" s="452"/>
      <c r="P42" s="452"/>
      <c r="Q42" s="452"/>
      <c r="R42" s="452"/>
      <c r="S42" s="452"/>
      <c r="T42" s="2"/>
      <c r="U42" s="451" t="str">
        <f t="shared" si="1"/>
        <v/>
      </c>
      <c r="V42" s="451"/>
      <c r="W42" s="452"/>
      <c r="X42" s="452"/>
      <c r="Y42" s="452"/>
      <c r="Z42" s="452"/>
      <c r="AA42" s="452"/>
      <c r="AB42" s="452"/>
      <c r="AC42" s="452"/>
      <c r="AD42" s="452"/>
      <c r="AE42" s="452"/>
      <c r="AF42" s="452"/>
      <c r="AG42" s="452"/>
      <c r="AH42" s="452"/>
      <c r="AI42" s="452"/>
      <c r="AJ42" s="452"/>
      <c r="AK42" s="452"/>
      <c r="AL42" s="2"/>
      <c r="AM42" s="451" t="str">
        <f t="shared" si="2"/>
        <v/>
      </c>
      <c r="AN42" s="451"/>
      <c r="AO42" s="452"/>
      <c r="AP42" s="452"/>
      <c r="AQ42" s="452"/>
      <c r="AR42" s="452"/>
      <c r="AS42" s="452"/>
      <c r="AT42" s="452"/>
      <c r="AU42" s="452"/>
      <c r="AV42" s="452"/>
      <c r="AW42" s="452"/>
      <c r="AX42" s="452"/>
      <c r="AY42" s="452"/>
      <c r="AZ42" s="452"/>
      <c r="BA42" s="452"/>
      <c r="BB42" s="452"/>
      <c r="BC42" s="452"/>
      <c r="BD42" s="2"/>
      <c r="BE42" s="451" t="str">
        <f t="shared" si="3"/>
        <v/>
      </c>
      <c r="BF42" s="451"/>
      <c r="BG42" s="452"/>
      <c r="BH42" s="452"/>
      <c r="BI42" s="452"/>
      <c r="BJ42" s="452"/>
      <c r="BK42" s="452"/>
      <c r="BL42" s="452"/>
      <c r="BM42" s="452"/>
      <c r="BN42" s="452"/>
      <c r="BO42" s="452"/>
      <c r="BP42" s="452"/>
      <c r="BQ42" s="452"/>
      <c r="BR42" s="452"/>
      <c r="BS42" s="452"/>
      <c r="BT42" s="452"/>
      <c r="BU42" s="452"/>
      <c r="BV42" s="2"/>
      <c r="BW42" s="451">
        <f t="shared" si="4"/>
        <v>16</v>
      </c>
      <c r="BX42" s="451"/>
      <c r="BY42" s="452" t="str">
        <f>IF('各会計、関係団体の財政状況及び健全化判断比率'!B76="","",'各会計、関係団体の財政状況及び健全化判断比率'!B76)</f>
        <v>京都府市町村職員退職手当組合</v>
      </c>
      <c r="BZ42" s="452"/>
      <c r="CA42" s="452"/>
      <c r="CB42" s="452"/>
      <c r="CC42" s="452"/>
      <c r="CD42" s="452"/>
      <c r="CE42" s="452"/>
      <c r="CF42" s="452"/>
      <c r="CG42" s="452"/>
      <c r="CH42" s="452"/>
      <c r="CI42" s="452"/>
      <c r="CJ42" s="452"/>
      <c r="CK42" s="452"/>
      <c r="CL42" s="452"/>
      <c r="CM42" s="452"/>
      <c r="CN42" s="2"/>
      <c r="CO42" s="451" t="str">
        <f t="shared" si="5"/>
        <v/>
      </c>
      <c r="CP42" s="451"/>
      <c r="CQ42" s="452" t="str">
        <f>IF('各会計、関係団体の財政状況及び健全化判断比率'!BS15="","",'各会計、関係団体の財政状況及び健全化判断比率'!BS15)</f>
        <v/>
      </c>
      <c r="CR42" s="452"/>
      <c r="CS42" s="452"/>
      <c r="CT42" s="452"/>
      <c r="CU42" s="452"/>
      <c r="CV42" s="452"/>
      <c r="CW42" s="452"/>
      <c r="CX42" s="452"/>
      <c r="CY42" s="452"/>
      <c r="CZ42" s="452"/>
      <c r="DA42" s="452"/>
      <c r="DB42" s="452"/>
      <c r="DC42" s="452"/>
      <c r="DD42" s="452"/>
      <c r="DE42" s="452"/>
      <c r="DG42" s="453" t="str">
        <f>IF('各会計、関係団体の財政状況及び健全化判断比率'!BR15="","",'各会計、関係団体の財政状況及び健全化判断比率'!BR15)</f>
        <v/>
      </c>
      <c r="DH42" s="453"/>
      <c r="DI42" s="18"/>
    </row>
    <row r="43" spans="1:113" ht="32.25" customHeight="1" x14ac:dyDescent="0.2">
      <c r="B43" s="5"/>
      <c r="C43" s="451" t="str">
        <f t="shared" si="0"/>
        <v/>
      </c>
      <c r="D43" s="451"/>
      <c r="E43" s="452" t="str">
        <f>IF('各会計、関係団体の財政状況及び健全化判断比率'!B16="","",'各会計、関係団体の財政状況及び健全化判断比率'!B16)</f>
        <v/>
      </c>
      <c r="F43" s="452"/>
      <c r="G43" s="452"/>
      <c r="H43" s="452"/>
      <c r="I43" s="452"/>
      <c r="J43" s="452"/>
      <c r="K43" s="452"/>
      <c r="L43" s="452"/>
      <c r="M43" s="452"/>
      <c r="N43" s="452"/>
      <c r="O43" s="452"/>
      <c r="P43" s="452"/>
      <c r="Q43" s="452"/>
      <c r="R43" s="452"/>
      <c r="S43" s="452"/>
      <c r="T43" s="2"/>
      <c r="U43" s="451" t="str">
        <f t="shared" si="1"/>
        <v/>
      </c>
      <c r="V43" s="451"/>
      <c r="W43" s="452"/>
      <c r="X43" s="452"/>
      <c r="Y43" s="452"/>
      <c r="Z43" s="452"/>
      <c r="AA43" s="452"/>
      <c r="AB43" s="452"/>
      <c r="AC43" s="452"/>
      <c r="AD43" s="452"/>
      <c r="AE43" s="452"/>
      <c r="AF43" s="452"/>
      <c r="AG43" s="452"/>
      <c r="AH43" s="452"/>
      <c r="AI43" s="452"/>
      <c r="AJ43" s="452"/>
      <c r="AK43" s="452"/>
      <c r="AL43" s="2"/>
      <c r="AM43" s="451" t="str">
        <f t="shared" si="2"/>
        <v/>
      </c>
      <c r="AN43" s="451"/>
      <c r="AO43" s="452"/>
      <c r="AP43" s="452"/>
      <c r="AQ43" s="452"/>
      <c r="AR43" s="452"/>
      <c r="AS43" s="452"/>
      <c r="AT43" s="452"/>
      <c r="AU43" s="452"/>
      <c r="AV43" s="452"/>
      <c r="AW43" s="452"/>
      <c r="AX43" s="452"/>
      <c r="AY43" s="452"/>
      <c r="AZ43" s="452"/>
      <c r="BA43" s="452"/>
      <c r="BB43" s="452"/>
      <c r="BC43" s="452"/>
      <c r="BD43" s="2"/>
      <c r="BE43" s="451" t="str">
        <f t="shared" si="3"/>
        <v/>
      </c>
      <c r="BF43" s="451"/>
      <c r="BG43" s="452"/>
      <c r="BH43" s="452"/>
      <c r="BI43" s="452"/>
      <c r="BJ43" s="452"/>
      <c r="BK43" s="452"/>
      <c r="BL43" s="452"/>
      <c r="BM43" s="452"/>
      <c r="BN43" s="452"/>
      <c r="BO43" s="452"/>
      <c r="BP43" s="452"/>
      <c r="BQ43" s="452"/>
      <c r="BR43" s="452"/>
      <c r="BS43" s="452"/>
      <c r="BT43" s="452"/>
      <c r="BU43" s="452"/>
      <c r="BV43" s="2"/>
      <c r="BW43" s="451">
        <f t="shared" si="4"/>
        <v>17</v>
      </c>
      <c r="BX43" s="451"/>
      <c r="BY43" s="452" t="str">
        <f>IF('各会計、関係団体の財政状況及び健全化判断比率'!B77="","",'各会計、関係団体の財政状況及び健全化判断比率'!B77)</f>
        <v>木津川市精華町環境施設組合</v>
      </c>
      <c r="BZ43" s="452"/>
      <c r="CA43" s="452"/>
      <c r="CB43" s="452"/>
      <c r="CC43" s="452"/>
      <c r="CD43" s="452"/>
      <c r="CE43" s="452"/>
      <c r="CF43" s="452"/>
      <c r="CG43" s="452"/>
      <c r="CH43" s="452"/>
      <c r="CI43" s="452"/>
      <c r="CJ43" s="452"/>
      <c r="CK43" s="452"/>
      <c r="CL43" s="452"/>
      <c r="CM43" s="452"/>
      <c r="CN43" s="2"/>
      <c r="CO43" s="451" t="str">
        <f t="shared" si="5"/>
        <v/>
      </c>
      <c r="CP43" s="451"/>
      <c r="CQ43" s="452" t="str">
        <f>IF('各会計、関係団体の財政状況及び健全化判断比率'!BS16="","",'各会計、関係団体の財政状況及び健全化判断比率'!BS16)</f>
        <v/>
      </c>
      <c r="CR43" s="452"/>
      <c r="CS43" s="452"/>
      <c r="CT43" s="452"/>
      <c r="CU43" s="452"/>
      <c r="CV43" s="452"/>
      <c r="CW43" s="452"/>
      <c r="CX43" s="452"/>
      <c r="CY43" s="452"/>
      <c r="CZ43" s="452"/>
      <c r="DA43" s="452"/>
      <c r="DB43" s="452"/>
      <c r="DC43" s="452"/>
      <c r="DD43" s="452"/>
      <c r="DE43" s="452"/>
      <c r="DG43" s="453" t="str">
        <f>IF('各会計、関係団体の財政状況及び健全化判断比率'!BR16="","",'各会計、関係団体の財政状況及び健全化判断比率'!BR16)</f>
        <v/>
      </c>
      <c r="DH43" s="453"/>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138</v>
      </c>
      <c r="E46" s="454" t="s">
        <v>290</v>
      </c>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c r="CO46" s="454"/>
      <c r="CP46" s="454"/>
      <c r="CQ46" s="454"/>
      <c r="CR46" s="454"/>
      <c r="CS46" s="454"/>
      <c r="CT46" s="454"/>
      <c r="CU46" s="454"/>
      <c r="CV46" s="454"/>
      <c r="CW46" s="454"/>
      <c r="CX46" s="454"/>
      <c r="CY46" s="454"/>
      <c r="CZ46" s="454"/>
      <c r="DA46" s="454"/>
      <c r="DB46" s="454"/>
      <c r="DC46" s="454"/>
      <c r="DD46" s="454"/>
      <c r="DE46" s="454"/>
      <c r="DF46" s="454"/>
      <c r="DG46" s="454"/>
      <c r="DH46" s="454"/>
      <c r="DI46" s="454"/>
    </row>
    <row r="47" spans="1:113" x14ac:dyDescent="0.2">
      <c r="E47" s="454" t="s">
        <v>292</v>
      </c>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4"/>
      <c r="BJ47" s="454"/>
      <c r="BK47" s="454"/>
      <c r="BL47" s="454"/>
      <c r="BM47" s="454"/>
      <c r="BN47" s="454"/>
      <c r="BO47" s="454"/>
      <c r="BP47" s="454"/>
      <c r="BQ47" s="454"/>
      <c r="BR47" s="454"/>
      <c r="BS47" s="454"/>
      <c r="BT47" s="454"/>
      <c r="BU47" s="454"/>
      <c r="BV47" s="454"/>
      <c r="BW47" s="454"/>
      <c r="BX47" s="454"/>
      <c r="BY47" s="454"/>
      <c r="BZ47" s="454"/>
      <c r="CA47" s="454"/>
      <c r="CB47" s="454"/>
      <c r="CC47" s="454"/>
      <c r="CD47" s="454"/>
      <c r="CE47" s="454"/>
      <c r="CF47" s="454"/>
      <c r="CG47" s="454"/>
      <c r="CH47" s="454"/>
      <c r="CI47" s="454"/>
      <c r="CJ47" s="454"/>
      <c r="CK47" s="454"/>
      <c r="CL47" s="454"/>
      <c r="CM47" s="454"/>
      <c r="CN47" s="454"/>
      <c r="CO47" s="454"/>
      <c r="CP47" s="454"/>
      <c r="CQ47" s="454"/>
      <c r="CR47" s="454"/>
      <c r="CS47" s="454"/>
      <c r="CT47" s="454"/>
      <c r="CU47" s="454"/>
      <c r="CV47" s="454"/>
      <c r="CW47" s="454"/>
      <c r="CX47" s="454"/>
      <c r="CY47" s="454"/>
      <c r="CZ47" s="454"/>
      <c r="DA47" s="454"/>
      <c r="DB47" s="454"/>
      <c r="DC47" s="454"/>
      <c r="DD47" s="454"/>
      <c r="DE47" s="454"/>
      <c r="DF47" s="454"/>
      <c r="DG47" s="454"/>
      <c r="DH47" s="454"/>
      <c r="DI47" s="454"/>
    </row>
    <row r="48" spans="1:113" x14ac:dyDescent="0.2">
      <c r="E48" s="454" t="s">
        <v>294</v>
      </c>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454"/>
      <c r="BO48" s="454"/>
      <c r="BP48" s="454"/>
      <c r="BQ48" s="454"/>
      <c r="BR48" s="454"/>
      <c r="BS48" s="454"/>
      <c r="BT48" s="454"/>
      <c r="BU48" s="454"/>
      <c r="BV48" s="454"/>
      <c r="BW48" s="454"/>
      <c r="BX48" s="454"/>
      <c r="BY48" s="454"/>
      <c r="BZ48" s="454"/>
      <c r="CA48" s="454"/>
      <c r="CB48" s="454"/>
      <c r="CC48" s="454"/>
      <c r="CD48" s="454"/>
      <c r="CE48" s="454"/>
      <c r="CF48" s="454"/>
      <c r="CG48" s="454"/>
      <c r="CH48" s="454"/>
      <c r="CI48" s="454"/>
      <c r="CJ48" s="454"/>
      <c r="CK48" s="454"/>
      <c r="CL48" s="454"/>
      <c r="CM48" s="454"/>
      <c r="CN48" s="454"/>
      <c r="CO48" s="454"/>
      <c r="CP48" s="454"/>
      <c r="CQ48" s="454"/>
      <c r="CR48" s="454"/>
      <c r="CS48" s="454"/>
      <c r="CT48" s="454"/>
      <c r="CU48" s="454"/>
      <c r="CV48" s="454"/>
      <c r="CW48" s="454"/>
      <c r="CX48" s="454"/>
      <c r="CY48" s="454"/>
      <c r="CZ48" s="454"/>
      <c r="DA48" s="454"/>
      <c r="DB48" s="454"/>
      <c r="DC48" s="454"/>
      <c r="DD48" s="454"/>
      <c r="DE48" s="454"/>
      <c r="DF48" s="454"/>
      <c r="DG48" s="454"/>
      <c r="DH48" s="454"/>
      <c r="DI48" s="454"/>
    </row>
    <row r="49" spans="5:113" x14ac:dyDescent="0.2">
      <c r="E49" s="454" t="s">
        <v>295</v>
      </c>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454"/>
      <c r="BS49" s="454"/>
      <c r="BT49" s="454"/>
      <c r="BU49" s="454"/>
      <c r="BV49" s="454"/>
      <c r="BW49" s="454"/>
      <c r="BX49" s="454"/>
      <c r="BY49" s="454"/>
      <c r="BZ49" s="454"/>
      <c r="CA49" s="454"/>
      <c r="CB49" s="454"/>
      <c r="CC49" s="454"/>
      <c r="CD49" s="454"/>
      <c r="CE49" s="454"/>
      <c r="CF49" s="454"/>
      <c r="CG49" s="454"/>
      <c r="CH49" s="454"/>
      <c r="CI49" s="454"/>
      <c r="CJ49" s="454"/>
      <c r="CK49" s="454"/>
      <c r="CL49" s="454"/>
      <c r="CM49" s="454"/>
      <c r="CN49" s="454"/>
      <c r="CO49" s="454"/>
      <c r="CP49" s="454"/>
      <c r="CQ49" s="454"/>
      <c r="CR49" s="454"/>
      <c r="CS49" s="454"/>
      <c r="CT49" s="454"/>
      <c r="CU49" s="454"/>
      <c r="CV49" s="454"/>
      <c r="CW49" s="454"/>
      <c r="CX49" s="454"/>
      <c r="CY49" s="454"/>
      <c r="CZ49" s="454"/>
      <c r="DA49" s="454"/>
      <c r="DB49" s="454"/>
      <c r="DC49" s="454"/>
      <c r="DD49" s="454"/>
      <c r="DE49" s="454"/>
      <c r="DF49" s="454"/>
      <c r="DG49" s="454"/>
      <c r="DH49" s="454"/>
      <c r="DI49" s="454"/>
    </row>
    <row r="50" spans="5:113" x14ac:dyDescent="0.2">
      <c r="E50" s="454" t="s">
        <v>201</v>
      </c>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454"/>
      <c r="BK50" s="454"/>
      <c r="BL50" s="454"/>
      <c r="BM50" s="454"/>
      <c r="BN50" s="454"/>
      <c r="BO50" s="454"/>
      <c r="BP50" s="454"/>
      <c r="BQ50" s="454"/>
      <c r="BR50" s="454"/>
      <c r="BS50" s="454"/>
      <c r="BT50" s="454"/>
      <c r="BU50" s="454"/>
      <c r="BV50" s="454"/>
      <c r="BW50" s="454"/>
      <c r="BX50" s="454"/>
      <c r="BY50" s="454"/>
      <c r="BZ50" s="454"/>
      <c r="CA50" s="454"/>
      <c r="CB50" s="454"/>
      <c r="CC50" s="454"/>
      <c r="CD50" s="454"/>
      <c r="CE50" s="454"/>
      <c r="CF50" s="454"/>
      <c r="CG50" s="454"/>
      <c r="CH50" s="454"/>
      <c r="CI50" s="454"/>
      <c r="CJ50" s="454"/>
      <c r="CK50" s="454"/>
      <c r="CL50" s="454"/>
      <c r="CM50" s="454"/>
      <c r="CN50" s="454"/>
      <c r="CO50" s="454"/>
      <c r="CP50" s="454"/>
      <c r="CQ50" s="454"/>
      <c r="CR50" s="454"/>
      <c r="CS50" s="454"/>
      <c r="CT50" s="454"/>
      <c r="CU50" s="454"/>
      <c r="CV50" s="454"/>
      <c r="CW50" s="454"/>
      <c r="CX50" s="454"/>
      <c r="CY50" s="454"/>
      <c r="CZ50" s="454"/>
      <c r="DA50" s="454"/>
      <c r="DB50" s="454"/>
      <c r="DC50" s="454"/>
      <c r="DD50" s="454"/>
      <c r="DE50" s="454"/>
      <c r="DF50" s="454"/>
      <c r="DG50" s="454"/>
      <c r="DH50" s="454"/>
      <c r="DI50" s="454"/>
    </row>
    <row r="51" spans="5:113" x14ac:dyDescent="0.2">
      <c r="E51" s="454" t="s">
        <v>297</v>
      </c>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454"/>
    </row>
    <row r="52" spans="5:113" x14ac:dyDescent="0.2">
      <c r="E52" s="454" t="s">
        <v>300</v>
      </c>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row>
    <row r="53" spans="5:113" x14ac:dyDescent="0.2">
      <c r="E53" s="1" t="s">
        <v>546</v>
      </c>
    </row>
    <row r="54" spans="5:113" x14ac:dyDescent="0.2"/>
    <row r="55" spans="5:113" x14ac:dyDescent="0.2"/>
    <row r="56" spans="5:113" x14ac:dyDescent="0.2"/>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4" zoomScaleSheetLayoutView="100" workbookViewId="0">
      <selection activeCell="B36" sqref="B36"/>
    </sheetView>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89"/>
      <c r="B1" s="189"/>
      <c r="C1" s="189"/>
      <c r="D1" s="189"/>
      <c r="E1" s="189"/>
      <c r="F1" s="189"/>
      <c r="G1" s="189"/>
      <c r="H1" s="189"/>
      <c r="I1" s="189"/>
      <c r="J1" s="189"/>
      <c r="K1" s="189"/>
      <c r="L1" s="189"/>
      <c r="M1" s="189"/>
      <c r="N1" s="189"/>
      <c r="O1" s="189"/>
      <c r="P1" s="189"/>
    </row>
    <row r="2" spans="1:16" ht="16.5" customHeight="1" x14ac:dyDescent="0.2">
      <c r="A2" s="189"/>
      <c r="B2" s="189"/>
      <c r="C2" s="189"/>
      <c r="D2" s="189"/>
      <c r="E2" s="189"/>
      <c r="F2" s="189"/>
      <c r="G2" s="189"/>
      <c r="H2" s="189"/>
      <c r="I2" s="189"/>
      <c r="J2" s="189"/>
      <c r="K2" s="189"/>
      <c r="L2" s="189"/>
      <c r="M2" s="189"/>
      <c r="N2" s="189"/>
      <c r="O2" s="189"/>
      <c r="P2" s="189"/>
    </row>
    <row r="3" spans="1:16" ht="16.5" customHeight="1" x14ac:dyDescent="0.2">
      <c r="A3" s="189"/>
      <c r="B3" s="189"/>
      <c r="C3" s="189"/>
      <c r="D3" s="189"/>
      <c r="E3" s="189"/>
      <c r="F3" s="189"/>
      <c r="G3" s="189"/>
      <c r="H3" s="189"/>
      <c r="I3" s="189"/>
      <c r="J3" s="189"/>
      <c r="K3" s="189"/>
      <c r="L3" s="189"/>
      <c r="M3" s="189"/>
      <c r="N3" s="189"/>
      <c r="O3" s="189"/>
      <c r="P3" s="189"/>
    </row>
    <row r="4" spans="1:16" ht="16.5" customHeight="1" x14ac:dyDescent="0.2">
      <c r="A4" s="189"/>
      <c r="B4" s="189"/>
      <c r="C4" s="189"/>
      <c r="D4" s="189"/>
      <c r="E4" s="189"/>
      <c r="F4" s="189"/>
      <c r="G4" s="189"/>
      <c r="H4" s="189"/>
      <c r="I4" s="189"/>
      <c r="J4" s="189"/>
      <c r="K4" s="189"/>
      <c r="L4" s="189"/>
      <c r="M4" s="189"/>
      <c r="N4" s="189"/>
      <c r="O4" s="189"/>
      <c r="P4" s="189"/>
    </row>
    <row r="5" spans="1:16" ht="16.5" customHeight="1" x14ac:dyDescent="0.2">
      <c r="A5" s="189"/>
      <c r="B5" s="189"/>
      <c r="C5" s="189"/>
      <c r="D5" s="189"/>
      <c r="E5" s="189"/>
      <c r="F5" s="189"/>
      <c r="G5" s="189"/>
      <c r="H5" s="189"/>
      <c r="I5" s="189"/>
      <c r="J5" s="189"/>
      <c r="K5" s="189"/>
      <c r="L5" s="189"/>
      <c r="M5" s="189"/>
      <c r="N5" s="189"/>
      <c r="O5" s="189"/>
      <c r="P5" s="189"/>
    </row>
    <row r="6" spans="1:16" ht="16.5" customHeight="1" x14ac:dyDescent="0.2">
      <c r="A6" s="189"/>
      <c r="B6" s="189"/>
      <c r="C6" s="189"/>
      <c r="D6" s="189"/>
      <c r="E6" s="189"/>
      <c r="F6" s="189"/>
      <c r="G6" s="189"/>
      <c r="H6" s="189"/>
      <c r="I6" s="189"/>
      <c r="J6" s="189"/>
      <c r="K6" s="189"/>
      <c r="L6" s="189"/>
      <c r="M6" s="189"/>
      <c r="N6" s="189"/>
      <c r="O6" s="189"/>
      <c r="P6" s="189"/>
    </row>
    <row r="7" spans="1:16" ht="16.5" customHeight="1" x14ac:dyDescent="0.2">
      <c r="A7" s="189"/>
      <c r="B7" s="189"/>
      <c r="C7" s="189"/>
      <c r="D7" s="189"/>
      <c r="E7" s="189"/>
      <c r="F7" s="189"/>
      <c r="G7" s="189"/>
      <c r="H7" s="189"/>
      <c r="I7" s="189"/>
      <c r="J7" s="189"/>
      <c r="K7" s="189"/>
      <c r="L7" s="189"/>
      <c r="M7" s="189"/>
      <c r="N7" s="189"/>
      <c r="O7" s="189"/>
      <c r="P7" s="189"/>
    </row>
    <row r="8" spans="1:16" ht="16.5" customHeight="1" x14ac:dyDescent="0.2">
      <c r="A8" s="189"/>
      <c r="B8" s="189"/>
      <c r="C8" s="189"/>
      <c r="D8" s="189"/>
      <c r="E8" s="189"/>
      <c r="F8" s="189"/>
      <c r="G8" s="189"/>
      <c r="H8" s="189"/>
      <c r="I8" s="189"/>
      <c r="J8" s="189"/>
      <c r="K8" s="189"/>
      <c r="L8" s="189"/>
      <c r="M8" s="189"/>
      <c r="N8" s="189"/>
      <c r="O8" s="189"/>
      <c r="P8" s="189"/>
    </row>
    <row r="9" spans="1:16" ht="16.5" customHeight="1" x14ac:dyDescent="0.2">
      <c r="A9" s="189"/>
      <c r="B9" s="189"/>
      <c r="C9" s="189"/>
      <c r="D9" s="189"/>
      <c r="E9" s="189"/>
      <c r="F9" s="189"/>
      <c r="G9" s="189"/>
      <c r="H9" s="189"/>
      <c r="I9" s="189"/>
      <c r="J9" s="189"/>
      <c r="K9" s="189"/>
      <c r="L9" s="189"/>
      <c r="M9" s="189"/>
      <c r="N9" s="189"/>
      <c r="O9" s="189"/>
      <c r="P9" s="189"/>
    </row>
    <row r="10" spans="1:16" ht="16.5" customHeight="1" x14ac:dyDescent="0.2">
      <c r="A10" s="189"/>
      <c r="B10" s="189"/>
      <c r="C10" s="189"/>
      <c r="D10" s="189"/>
      <c r="E10" s="189"/>
      <c r="F10" s="189"/>
      <c r="G10" s="189"/>
      <c r="H10" s="189"/>
      <c r="I10" s="189"/>
      <c r="J10" s="189"/>
      <c r="K10" s="189"/>
      <c r="L10" s="189"/>
      <c r="M10" s="189"/>
      <c r="N10" s="189"/>
      <c r="O10" s="189"/>
      <c r="P10" s="189"/>
    </row>
    <row r="11" spans="1:16" ht="16.5" customHeight="1" x14ac:dyDescent="0.2">
      <c r="A11" s="189"/>
      <c r="B11" s="189"/>
      <c r="C11" s="189"/>
      <c r="D11" s="189"/>
      <c r="E11" s="189"/>
      <c r="F11" s="189"/>
      <c r="G11" s="189"/>
      <c r="H11" s="189"/>
      <c r="I11" s="189"/>
      <c r="J11" s="189"/>
      <c r="K11" s="189"/>
      <c r="L11" s="189"/>
      <c r="M11" s="189"/>
      <c r="N11" s="189"/>
      <c r="O11" s="189"/>
      <c r="P11" s="189"/>
    </row>
    <row r="12" spans="1:16" ht="16.5" customHeight="1" x14ac:dyDescent="0.2">
      <c r="A12" s="189"/>
      <c r="B12" s="189"/>
      <c r="C12" s="189"/>
      <c r="D12" s="189"/>
      <c r="E12" s="189"/>
      <c r="F12" s="189"/>
      <c r="G12" s="189"/>
      <c r="H12" s="189"/>
      <c r="I12" s="189"/>
      <c r="J12" s="189"/>
      <c r="K12" s="189"/>
      <c r="L12" s="189"/>
      <c r="M12" s="189"/>
      <c r="N12" s="189"/>
      <c r="O12" s="189"/>
      <c r="P12" s="189"/>
    </row>
    <row r="13" spans="1:16" ht="16.5" customHeight="1" x14ac:dyDescent="0.2">
      <c r="A13" s="189"/>
      <c r="B13" s="189"/>
      <c r="C13" s="189"/>
      <c r="D13" s="189"/>
      <c r="E13" s="189"/>
      <c r="F13" s="189"/>
      <c r="G13" s="189"/>
      <c r="H13" s="189"/>
      <c r="I13" s="189"/>
      <c r="J13" s="189"/>
      <c r="K13" s="189"/>
      <c r="L13" s="189"/>
      <c r="M13" s="189"/>
      <c r="N13" s="189"/>
      <c r="O13" s="189"/>
      <c r="P13" s="189"/>
    </row>
    <row r="14" spans="1:16" ht="16.5" customHeight="1" x14ac:dyDescent="0.2">
      <c r="A14" s="189"/>
      <c r="B14" s="189"/>
      <c r="C14" s="189"/>
      <c r="D14" s="189"/>
      <c r="E14" s="189"/>
      <c r="F14" s="189"/>
      <c r="G14" s="189"/>
      <c r="H14" s="189"/>
      <c r="I14" s="189"/>
      <c r="J14" s="189"/>
      <c r="K14" s="189"/>
      <c r="L14" s="189"/>
      <c r="M14" s="189"/>
      <c r="N14" s="189"/>
      <c r="O14" s="189"/>
      <c r="P14" s="189"/>
    </row>
    <row r="15" spans="1:16" ht="16.5" customHeight="1" x14ac:dyDescent="0.2">
      <c r="A15" s="189"/>
      <c r="B15" s="189"/>
      <c r="C15" s="189"/>
      <c r="D15" s="189"/>
      <c r="E15" s="189"/>
      <c r="F15" s="189"/>
      <c r="G15" s="189"/>
      <c r="H15" s="189"/>
      <c r="I15" s="189"/>
      <c r="J15" s="189"/>
      <c r="K15" s="189"/>
      <c r="L15" s="189"/>
      <c r="M15" s="189"/>
      <c r="N15" s="189"/>
      <c r="O15" s="189"/>
      <c r="P15" s="189"/>
    </row>
    <row r="16" spans="1:16" ht="16.5" customHeight="1" x14ac:dyDescent="0.2">
      <c r="A16" s="189"/>
      <c r="B16" s="189"/>
      <c r="C16" s="189"/>
      <c r="D16" s="189"/>
      <c r="E16" s="189"/>
      <c r="F16" s="189"/>
      <c r="G16" s="189"/>
      <c r="H16" s="189"/>
      <c r="I16" s="189"/>
      <c r="J16" s="189"/>
      <c r="K16" s="189"/>
      <c r="L16" s="189"/>
      <c r="M16" s="189"/>
      <c r="N16" s="189"/>
      <c r="O16" s="189"/>
      <c r="P16" s="189"/>
    </row>
    <row r="17" spans="1:16" ht="16.5" customHeight="1" x14ac:dyDescent="0.2">
      <c r="A17" s="189"/>
      <c r="B17" s="189"/>
      <c r="C17" s="189"/>
      <c r="D17" s="189"/>
      <c r="E17" s="189"/>
      <c r="F17" s="189"/>
      <c r="G17" s="189"/>
      <c r="H17" s="189"/>
      <c r="I17" s="189"/>
      <c r="J17" s="189"/>
      <c r="K17" s="189"/>
      <c r="L17" s="189"/>
      <c r="M17" s="189"/>
      <c r="N17" s="189"/>
      <c r="O17" s="189"/>
      <c r="P17" s="189"/>
    </row>
    <row r="18" spans="1:16" ht="16.5" customHeight="1" x14ac:dyDescent="0.2">
      <c r="A18" s="189"/>
      <c r="B18" s="189"/>
      <c r="C18" s="189"/>
      <c r="D18" s="189"/>
      <c r="E18" s="189"/>
      <c r="F18" s="189"/>
      <c r="G18" s="189"/>
      <c r="H18" s="189"/>
      <c r="I18" s="189"/>
      <c r="J18" s="189"/>
      <c r="K18" s="189"/>
      <c r="L18" s="189"/>
      <c r="M18" s="189"/>
      <c r="N18" s="189"/>
      <c r="O18" s="189"/>
      <c r="P18" s="189"/>
    </row>
    <row r="19" spans="1:16" ht="16.5" customHeight="1" x14ac:dyDescent="0.2">
      <c r="A19" s="189"/>
      <c r="B19" s="189"/>
      <c r="C19" s="189"/>
      <c r="D19" s="189"/>
      <c r="E19" s="189"/>
      <c r="F19" s="189"/>
      <c r="G19" s="189"/>
      <c r="H19" s="189"/>
      <c r="I19" s="189"/>
      <c r="J19" s="189"/>
      <c r="K19" s="189"/>
      <c r="L19" s="189"/>
      <c r="M19" s="189"/>
      <c r="N19" s="189"/>
      <c r="O19" s="189"/>
      <c r="P19" s="189"/>
    </row>
    <row r="20" spans="1:16" ht="16.5" customHeight="1" x14ac:dyDescent="0.2">
      <c r="A20" s="189"/>
      <c r="B20" s="189"/>
      <c r="C20" s="189"/>
      <c r="D20" s="189"/>
      <c r="E20" s="189"/>
      <c r="F20" s="189"/>
      <c r="G20" s="189"/>
      <c r="H20" s="189"/>
      <c r="I20" s="189"/>
      <c r="J20" s="189"/>
      <c r="K20" s="189"/>
      <c r="L20" s="189"/>
      <c r="M20" s="189"/>
      <c r="N20" s="189"/>
      <c r="O20" s="189"/>
      <c r="P20" s="189"/>
    </row>
    <row r="21" spans="1:16" ht="16.5" customHeight="1" x14ac:dyDescent="0.2">
      <c r="A21" s="189"/>
      <c r="B21" s="189"/>
      <c r="C21" s="189"/>
      <c r="D21" s="189"/>
      <c r="E21" s="189"/>
      <c r="F21" s="189"/>
      <c r="G21" s="189"/>
      <c r="H21" s="189"/>
      <c r="I21" s="189"/>
      <c r="J21" s="189"/>
      <c r="K21" s="189"/>
      <c r="L21" s="189"/>
      <c r="M21" s="189"/>
      <c r="N21" s="189"/>
      <c r="O21" s="189"/>
      <c r="P21" s="189"/>
    </row>
    <row r="22" spans="1:16" ht="16.5" customHeight="1" x14ac:dyDescent="0.2">
      <c r="A22" s="189"/>
      <c r="B22" s="189"/>
      <c r="C22" s="189"/>
      <c r="D22" s="189"/>
      <c r="E22" s="189"/>
      <c r="F22" s="189"/>
      <c r="G22" s="189"/>
      <c r="H22" s="189"/>
      <c r="I22" s="189"/>
      <c r="J22" s="189"/>
      <c r="K22" s="189"/>
      <c r="L22" s="189"/>
      <c r="M22" s="189"/>
      <c r="N22" s="189"/>
      <c r="O22" s="189"/>
      <c r="P22" s="189"/>
    </row>
    <row r="23" spans="1:16" ht="16.5" customHeight="1" x14ac:dyDescent="0.2">
      <c r="A23" s="189"/>
      <c r="B23" s="189"/>
      <c r="C23" s="189"/>
      <c r="D23" s="189"/>
      <c r="E23" s="189"/>
      <c r="F23" s="189"/>
      <c r="G23" s="189"/>
      <c r="H23" s="189"/>
      <c r="I23" s="189"/>
      <c r="J23" s="189"/>
      <c r="K23" s="189"/>
      <c r="L23" s="189"/>
      <c r="M23" s="189"/>
      <c r="N23" s="189"/>
      <c r="O23" s="189"/>
      <c r="P23" s="189"/>
    </row>
    <row r="24" spans="1:16" ht="16.5" customHeight="1" x14ac:dyDescent="0.2">
      <c r="A24" s="189"/>
      <c r="B24" s="189"/>
      <c r="C24" s="189"/>
      <c r="D24" s="189"/>
      <c r="E24" s="189"/>
      <c r="F24" s="189"/>
      <c r="G24" s="189"/>
      <c r="H24" s="189"/>
      <c r="I24" s="189"/>
      <c r="J24" s="189"/>
      <c r="K24" s="189"/>
      <c r="L24" s="189"/>
      <c r="M24" s="189"/>
      <c r="N24" s="189"/>
      <c r="O24" s="189"/>
      <c r="P24" s="189"/>
    </row>
    <row r="25" spans="1:16" ht="16.5" customHeight="1" x14ac:dyDescent="0.2">
      <c r="A25" s="189"/>
      <c r="B25" s="189"/>
      <c r="C25" s="189"/>
      <c r="D25" s="189"/>
      <c r="E25" s="189"/>
      <c r="F25" s="189"/>
      <c r="G25" s="189"/>
      <c r="H25" s="189"/>
      <c r="I25" s="189"/>
      <c r="J25" s="189"/>
      <c r="K25" s="189"/>
      <c r="L25" s="189"/>
      <c r="M25" s="189"/>
      <c r="N25" s="189"/>
      <c r="O25" s="189"/>
      <c r="P25" s="189"/>
    </row>
    <row r="26" spans="1:16" ht="16.5" customHeight="1" x14ac:dyDescent="0.2">
      <c r="A26" s="189"/>
      <c r="B26" s="189"/>
      <c r="C26" s="189"/>
      <c r="D26" s="189"/>
      <c r="E26" s="189"/>
      <c r="F26" s="189"/>
      <c r="G26" s="189"/>
      <c r="H26" s="189"/>
      <c r="I26" s="189"/>
      <c r="J26" s="189"/>
      <c r="K26" s="189"/>
      <c r="L26" s="189"/>
      <c r="M26" s="189"/>
      <c r="N26" s="189"/>
      <c r="O26" s="189"/>
      <c r="P26" s="189"/>
    </row>
    <row r="27" spans="1:16" ht="16.5" customHeight="1" x14ac:dyDescent="0.2">
      <c r="A27" s="189"/>
      <c r="B27" s="189"/>
      <c r="C27" s="189"/>
      <c r="D27" s="189"/>
      <c r="E27" s="189"/>
      <c r="F27" s="189"/>
      <c r="G27" s="189"/>
      <c r="H27" s="189"/>
      <c r="I27" s="189"/>
      <c r="J27" s="189"/>
      <c r="K27" s="189"/>
      <c r="L27" s="189"/>
      <c r="M27" s="189"/>
      <c r="N27" s="189"/>
      <c r="O27" s="189"/>
      <c r="P27" s="189"/>
    </row>
    <row r="28" spans="1:16" ht="16.5" customHeight="1" x14ac:dyDescent="0.2">
      <c r="A28" s="189"/>
      <c r="B28" s="189"/>
      <c r="C28" s="189"/>
      <c r="D28" s="189"/>
      <c r="E28" s="189"/>
      <c r="F28" s="189"/>
      <c r="G28" s="189"/>
      <c r="H28" s="189"/>
      <c r="I28" s="189"/>
      <c r="J28" s="189"/>
      <c r="K28" s="189"/>
      <c r="L28" s="189"/>
      <c r="M28" s="189"/>
      <c r="N28" s="189"/>
      <c r="O28" s="189"/>
      <c r="P28" s="189"/>
    </row>
    <row r="29" spans="1:16" ht="16.5" customHeight="1" x14ac:dyDescent="0.2">
      <c r="A29" s="189"/>
      <c r="B29" s="189"/>
      <c r="C29" s="189"/>
      <c r="D29" s="189"/>
      <c r="E29" s="189"/>
      <c r="F29" s="189"/>
      <c r="G29" s="189"/>
      <c r="H29" s="189"/>
      <c r="I29" s="189"/>
      <c r="J29" s="189"/>
      <c r="K29" s="189"/>
      <c r="L29" s="189"/>
      <c r="M29" s="189"/>
      <c r="N29" s="189"/>
      <c r="O29" s="189"/>
      <c r="P29" s="189"/>
    </row>
    <row r="30" spans="1:16" ht="16.5" customHeight="1" x14ac:dyDescent="0.2">
      <c r="A30" s="189"/>
      <c r="B30" s="189"/>
      <c r="C30" s="189"/>
      <c r="D30" s="189"/>
      <c r="E30" s="189"/>
      <c r="F30" s="189"/>
      <c r="G30" s="189"/>
      <c r="H30" s="189"/>
      <c r="I30" s="189"/>
      <c r="J30" s="189"/>
      <c r="K30" s="189"/>
      <c r="L30" s="189"/>
      <c r="M30" s="189"/>
      <c r="N30" s="189"/>
      <c r="O30" s="189"/>
      <c r="P30" s="189"/>
    </row>
    <row r="31" spans="1:16" ht="16.5" customHeight="1" x14ac:dyDescent="0.2">
      <c r="A31" s="189"/>
      <c r="B31" s="189"/>
      <c r="C31" s="189"/>
      <c r="D31" s="189"/>
      <c r="E31" s="189"/>
      <c r="F31" s="189"/>
      <c r="G31" s="189"/>
      <c r="H31" s="189"/>
      <c r="I31" s="189"/>
      <c r="J31" s="189"/>
      <c r="K31" s="189"/>
      <c r="L31" s="189"/>
      <c r="M31" s="189"/>
      <c r="N31" s="189"/>
      <c r="O31" s="189"/>
      <c r="P31" s="189"/>
    </row>
    <row r="32" spans="1:16" ht="31.5" customHeight="1" x14ac:dyDescent="0.2">
      <c r="A32" s="189"/>
      <c r="B32" s="189"/>
      <c r="C32" s="189"/>
      <c r="D32" s="189"/>
      <c r="E32" s="189"/>
      <c r="F32" s="189"/>
      <c r="G32" s="189"/>
      <c r="H32" s="189"/>
      <c r="I32" s="189"/>
      <c r="J32" s="184" t="s">
        <v>6</v>
      </c>
      <c r="K32" s="189"/>
      <c r="L32" s="189"/>
      <c r="M32" s="189"/>
      <c r="N32" s="189"/>
      <c r="O32" s="189"/>
      <c r="P32" s="189"/>
    </row>
    <row r="33" spans="1:16" ht="39" customHeight="1" x14ac:dyDescent="0.2">
      <c r="A33" s="189"/>
      <c r="B33" s="190" t="s">
        <v>15</v>
      </c>
      <c r="C33" s="196"/>
      <c r="D33" s="196"/>
      <c r="E33" s="198" t="s">
        <v>19</v>
      </c>
      <c r="F33" s="199" t="s">
        <v>386</v>
      </c>
      <c r="G33" s="202" t="s">
        <v>350</v>
      </c>
      <c r="H33" s="202" t="s">
        <v>5</v>
      </c>
      <c r="I33" s="202" t="s">
        <v>489</v>
      </c>
      <c r="J33" s="205" t="s">
        <v>437</v>
      </c>
      <c r="K33" s="189"/>
      <c r="L33" s="189"/>
      <c r="M33" s="189"/>
      <c r="N33" s="189"/>
      <c r="O33" s="189"/>
      <c r="P33" s="189"/>
    </row>
    <row r="34" spans="1:16" ht="39" customHeight="1" x14ac:dyDescent="0.2">
      <c r="A34" s="189"/>
      <c r="B34" s="191"/>
      <c r="C34" s="1021" t="s">
        <v>354</v>
      </c>
      <c r="D34" s="1021"/>
      <c r="E34" s="1022"/>
      <c r="F34" s="200">
        <v>34.39</v>
      </c>
      <c r="G34" s="203">
        <v>35.08</v>
      </c>
      <c r="H34" s="203">
        <v>37.83</v>
      </c>
      <c r="I34" s="203">
        <v>38.799999999999997</v>
      </c>
      <c r="J34" s="206">
        <v>37.549999999999997</v>
      </c>
      <c r="K34" s="189"/>
      <c r="L34" s="189"/>
      <c r="M34" s="189"/>
      <c r="N34" s="189"/>
      <c r="O34" s="189"/>
      <c r="P34" s="189"/>
    </row>
    <row r="35" spans="1:16" ht="39" customHeight="1" x14ac:dyDescent="0.2">
      <c r="A35" s="189"/>
      <c r="B35" s="192"/>
      <c r="C35" s="1023" t="s">
        <v>417</v>
      </c>
      <c r="D35" s="1023"/>
      <c r="E35" s="1024"/>
      <c r="F35" s="201">
        <v>2.1</v>
      </c>
      <c r="G35" s="204">
        <v>2.4300000000000002</v>
      </c>
      <c r="H35" s="204">
        <v>2.58</v>
      </c>
      <c r="I35" s="204">
        <v>2.69</v>
      </c>
      <c r="J35" s="207">
        <v>4.05</v>
      </c>
      <c r="K35" s="189"/>
      <c r="L35" s="189"/>
      <c r="M35" s="189"/>
      <c r="N35" s="189"/>
      <c r="O35" s="189"/>
      <c r="P35" s="189"/>
    </row>
    <row r="36" spans="1:16" ht="39" customHeight="1" x14ac:dyDescent="0.2">
      <c r="A36" s="189"/>
      <c r="B36" s="192"/>
      <c r="C36" s="1023" t="s">
        <v>408</v>
      </c>
      <c r="D36" s="1023"/>
      <c r="E36" s="1024"/>
      <c r="F36" s="201">
        <v>0.61</v>
      </c>
      <c r="G36" s="204">
        <v>0.65</v>
      </c>
      <c r="H36" s="204">
        <v>1.18</v>
      </c>
      <c r="I36" s="204">
        <v>1.42</v>
      </c>
      <c r="J36" s="207">
        <v>2.4700000000000002</v>
      </c>
      <c r="K36" s="189"/>
      <c r="L36" s="189"/>
      <c r="M36" s="189"/>
      <c r="N36" s="189"/>
      <c r="O36" s="189"/>
      <c r="P36" s="189"/>
    </row>
    <row r="37" spans="1:16" ht="39" customHeight="1" x14ac:dyDescent="0.2">
      <c r="A37" s="189"/>
      <c r="B37" s="192"/>
      <c r="C37" s="1023" t="s">
        <v>284</v>
      </c>
      <c r="D37" s="1023"/>
      <c r="E37" s="1024"/>
      <c r="F37" s="201">
        <v>2.2999999999999998</v>
      </c>
      <c r="G37" s="204">
        <v>2.81</v>
      </c>
      <c r="H37" s="204">
        <v>3.59</v>
      </c>
      <c r="I37" s="204">
        <v>1.53</v>
      </c>
      <c r="J37" s="207">
        <v>2.02</v>
      </c>
      <c r="K37" s="189"/>
      <c r="L37" s="189"/>
      <c r="M37" s="189"/>
      <c r="N37" s="189"/>
      <c r="O37" s="189"/>
      <c r="P37" s="189"/>
    </row>
    <row r="38" spans="1:16" ht="39" customHeight="1" x14ac:dyDescent="0.2">
      <c r="A38" s="189"/>
      <c r="B38" s="192"/>
      <c r="C38" s="1023" t="s">
        <v>230</v>
      </c>
      <c r="D38" s="1023"/>
      <c r="E38" s="1024"/>
      <c r="F38" s="201">
        <v>0.14000000000000001</v>
      </c>
      <c r="G38" s="204">
        <v>0.15</v>
      </c>
      <c r="H38" s="204">
        <v>0.17</v>
      </c>
      <c r="I38" s="204">
        <v>0.18</v>
      </c>
      <c r="J38" s="207">
        <v>0.16</v>
      </c>
      <c r="K38" s="189"/>
      <c r="L38" s="189"/>
      <c r="M38" s="189"/>
      <c r="N38" s="189"/>
      <c r="O38" s="189"/>
      <c r="P38" s="189"/>
    </row>
    <row r="39" spans="1:16" ht="39" customHeight="1" x14ac:dyDescent="0.2">
      <c r="A39" s="189"/>
      <c r="B39" s="192"/>
      <c r="C39" s="1023" t="s">
        <v>418</v>
      </c>
      <c r="D39" s="1023"/>
      <c r="E39" s="1024"/>
      <c r="F39" s="201">
        <v>0.12</v>
      </c>
      <c r="G39" s="204">
        <v>0.13</v>
      </c>
      <c r="H39" s="204">
        <v>0.13</v>
      </c>
      <c r="I39" s="204">
        <v>0.12</v>
      </c>
      <c r="J39" s="207">
        <v>0.11</v>
      </c>
      <c r="K39" s="189"/>
      <c r="L39" s="189"/>
      <c r="M39" s="189"/>
      <c r="N39" s="189"/>
      <c r="O39" s="189"/>
      <c r="P39" s="189"/>
    </row>
    <row r="40" spans="1:16" ht="39" customHeight="1" x14ac:dyDescent="0.2">
      <c r="A40" s="189"/>
      <c r="B40" s="192"/>
      <c r="C40" s="1023" t="s">
        <v>419</v>
      </c>
      <c r="D40" s="1023"/>
      <c r="E40" s="1024"/>
      <c r="F40" s="201">
        <v>0</v>
      </c>
      <c r="G40" s="204">
        <v>2.17</v>
      </c>
      <c r="H40" s="204">
        <v>0</v>
      </c>
      <c r="I40" s="204">
        <v>0</v>
      </c>
      <c r="J40" s="207">
        <v>0.08</v>
      </c>
      <c r="K40" s="189"/>
      <c r="L40" s="189"/>
      <c r="M40" s="189"/>
      <c r="N40" s="189"/>
      <c r="O40" s="189"/>
      <c r="P40" s="189"/>
    </row>
    <row r="41" spans="1:16" ht="39" customHeight="1" x14ac:dyDescent="0.2">
      <c r="A41" s="189"/>
      <c r="B41" s="192"/>
      <c r="C41" s="1023"/>
      <c r="D41" s="1023"/>
      <c r="E41" s="1024"/>
      <c r="F41" s="201"/>
      <c r="G41" s="204"/>
      <c r="H41" s="204"/>
      <c r="I41" s="204"/>
      <c r="J41" s="207"/>
      <c r="K41" s="189"/>
      <c r="L41" s="189"/>
      <c r="M41" s="189"/>
      <c r="N41" s="189"/>
      <c r="O41" s="189"/>
      <c r="P41" s="189"/>
    </row>
    <row r="42" spans="1:16" ht="39" customHeight="1" x14ac:dyDescent="0.2">
      <c r="A42" s="189"/>
      <c r="B42" s="193"/>
      <c r="C42" s="1023" t="s">
        <v>493</v>
      </c>
      <c r="D42" s="1023"/>
      <c r="E42" s="1024"/>
      <c r="F42" s="201" t="s">
        <v>204</v>
      </c>
      <c r="G42" s="204" t="s">
        <v>204</v>
      </c>
      <c r="H42" s="204" t="s">
        <v>204</v>
      </c>
      <c r="I42" s="204" t="s">
        <v>204</v>
      </c>
      <c r="J42" s="207" t="s">
        <v>204</v>
      </c>
      <c r="K42" s="189"/>
      <c r="L42" s="189"/>
      <c r="M42" s="189"/>
      <c r="N42" s="189"/>
      <c r="O42" s="189"/>
      <c r="P42" s="189"/>
    </row>
    <row r="43" spans="1:16" ht="39" customHeight="1" x14ac:dyDescent="0.2">
      <c r="A43" s="189"/>
      <c r="B43" s="194"/>
      <c r="C43" s="1025" t="s">
        <v>449</v>
      </c>
      <c r="D43" s="1025"/>
      <c r="E43" s="1026"/>
      <c r="F43" s="179" t="s">
        <v>204</v>
      </c>
      <c r="G43" s="183" t="s">
        <v>204</v>
      </c>
      <c r="H43" s="183" t="s">
        <v>204</v>
      </c>
      <c r="I43" s="183" t="s">
        <v>204</v>
      </c>
      <c r="J43" s="188" t="s">
        <v>204</v>
      </c>
      <c r="K43" s="189"/>
      <c r="L43" s="189"/>
      <c r="M43" s="189"/>
      <c r="N43" s="189"/>
      <c r="O43" s="189"/>
      <c r="P43" s="189"/>
    </row>
    <row r="44" spans="1:16" ht="39" customHeight="1" x14ac:dyDescent="0.2">
      <c r="A44" s="189"/>
      <c r="B44" s="195" t="s">
        <v>21</v>
      </c>
      <c r="C44" s="197"/>
      <c r="D44" s="197"/>
      <c r="E44" s="197"/>
      <c r="F44" s="189"/>
      <c r="G44" s="189"/>
      <c r="H44" s="189"/>
      <c r="I44" s="189"/>
      <c r="J44" s="189"/>
      <c r="K44" s="189"/>
      <c r="L44" s="189"/>
      <c r="M44" s="189"/>
      <c r="N44" s="189"/>
      <c r="O44" s="189"/>
      <c r="P44" s="189"/>
    </row>
    <row r="45" spans="1:16" ht="16.2" x14ac:dyDescent="0.2">
      <c r="A45" s="189"/>
      <c r="B45" s="189"/>
      <c r="C45" s="189"/>
      <c r="D45" s="189"/>
      <c r="E45" s="189"/>
      <c r="F45" s="189"/>
      <c r="G45" s="189"/>
      <c r="H45" s="189"/>
      <c r="I45" s="189"/>
      <c r="J45" s="189"/>
      <c r="K45" s="189"/>
      <c r="L45" s="189"/>
      <c r="M45" s="189"/>
      <c r="N45" s="189"/>
      <c r="O45" s="189"/>
      <c r="P45" s="189"/>
    </row>
  </sheetData>
  <sheetProtection algorithmName="SHA-512" hashValue="dstVb4Ysh2ET+98KFxCKdq5sZs3S2WaKW4vJ6VBcQJ3vNaBp9ZrnrqWOKzxUqItFj8EsLoSE1TnPA63xGmg8SA==" saltValue="lqMlREH9Jo+X0r7tk4spe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2" zoomScaleSheetLayoutView="55" workbookViewId="0">
      <selection activeCell="E50" sqref="E50:J50"/>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2" t="s">
        <v>24</v>
      </c>
      <c r="P43" s="89"/>
      <c r="Q43" s="89"/>
      <c r="R43" s="89"/>
      <c r="S43" s="89"/>
      <c r="T43" s="89"/>
      <c r="U43" s="89"/>
    </row>
    <row r="44" spans="1:21" ht="30.75" customHeight="1" x14ac:dyDescent="0.2">
      <c r="A44" s="89"/>
      <c r="B44" s="208" t="s">
        <v>25</v>
      </c>
      <c r="C44" s="214"/>
      <c r="D44" s="214"/>
      <c r="E44" s="222"/>
      <c r="F44" s="222"/>
      <c r="G44" s="222"/>
      <c r="H44" s="222"/>
      <c r="I44" s="222"/>
      <c r="J44" s="225" t="s">
        <v>19</v>
      </c>
      <c r="K44" s="227" t="s">
        <v>386</v>
      </c>
      <c r="L44" s="235" t="s">
        <v>350</v>
      </c>
      <c r="M44" s="235" t="s">
        <v>5</v>
      </c>
      <c r="N44" s="235" t="s">
        <v>489</v>
      </c>
      <c r="O44" s="243" t="s">
        <v>437</v>
      </c>
      <c r="P44" s="89"/>
      <c r="Q44" s="89"/>
      <c r="R44" s="89"/>
      <c r="S44" s="89"/>
      <c r="T44" s="89"/>
      <c r="U44" s="89"/>
    </row>
    <row r="45" spans="1:21" ht="30.75" customHeight="1" x14ac:dyDescent="0.2">
      <c r="A45" s="89"/>
      <c r="B45" s="1037" t="s">
        <v>28</v>
      </c>
      <c r="C45" s="1038"/>
      <c r="D45" s="217"/>
      <c r="E45" s="1051" t="s">
        <v>26</v>
      </c>
      <c r="F45" s="1051"/>
      <c r="G45" s="1051"/>
      <c r="H45" s="1051"/>
      <c r="I45" s="1051"/>
      <c r="J45" s="1052"/>
      <c r="K45" s="228">
        <v>1504</v>
      </c>
      <c r="L45" s="236">
        <v>1578</v>
      </c>
      <c r="M45" s="236">
        <v>1536</v>
      </c>
      <c r="N45" s="236">
        <v>1534</v>
      </c>
      <c r="O45" s="244">
        <v>1493</v>
      </c>
      <c r="P45" s="89"/>
      <c r="Q45" s="89"/>
      <c r="R45" s="89"/>
      <c r="S45" s="89"/>
      <c r="T45" s="89"/>
      <c r="U45" s="89"/>
    </row>
    <row r="46" spans="1:21" ht="30.75" customHeight="1" x14ac:dyDescent="0.2">
      <c r="A46" s="89"/>
      <c r="B46" s="1039"/>
      <c r="C46" s="1040"/>
      <c r="D46" s="218"/>
      <c r="E46" s="1043" t="s">
        <v>30</v>
      </c>
      <c r="F46" s="1043"/>
      <c r="G46" s="1043"/>
      <c r="H46" s="1043"/>
      <c r="I46" s="1043"/>
      <c r="J46" s="1044"/>
      <c r="K46" s="229" t="s">
        <v>204</v>
      </c>
      <c r="L46" s="237" t="s">
        <v>204</v>
      </c>
      <c r="M46" s="237" t="s">
        <v>204</v>
      </c>
      <c r="N46" s="237" t="s">
        <v>204</v>
      </c>
      <c r="O46" s="245" t="s">
        <v>204</v>
      </c>
      <c r="P46" s="89"/>
      <c r="Q46" s="89"/>
      <c r="R46" s="89"/>
      <c r="S46" s="89"/>
      <c r="T46" s="89"/>
      <c r="U46" s="89"/>
    </row>
    <row r="47" spans="1:21" ht="30.75" customHeight="1" x14ac:dyDescent="0.2">
      <c r="A47" s="89"/>
      <c r="B47" s="1039"/>
      <c r="C47" s="1040"/>
      <c r="D47" s="218"/>
      <c r="E47" s="1043" t="s">
        <v>34</v>
      </c>
      <c r="F47" s="1043"/>
      <c r="G47" s="1043"/>
      <c r="H47" s="1043"/>
      <c r="I47" s="1043"/>
      <c r="J47" s="1044"/>
      <c r="K47" s="229" t="s">
        <v>204</v>
      </c>
      <c r="L47" s="237" t="s">
        <v>204</v>
      </c>
      <c r="M47" s="237" t="s">
        <v>204</v>
      </c>
      <c r="N47" s="237" t="s">
        <v>204</v>
      </c>
      <c r="O47" s="245" t="s">
        <v>204</v>
      </c>
      <c r="P47" s="89"/>
      <c r="Q47" s="89"/>
      <c r="R47" s="89"/>
      <c r="S47" s="89"/>
      <c r="T47" s="89"/>
      <c r="U47" s="89"/>
    </row>
    <row r="48" spans="1:21" ht="30.75" customHeight="1" x14ac:dyDescent="0.2">
      <c r="A48" s="89"/>
      <c r="B48" s="1039"/>
      <c r="C48" s="1040"/>
      <c r="D48" s="218"/>
      <c r="E48" s="1043" t="s">
        <v>37</v>
      </c>
      <c r="F48" s="1043"/>
      <c r="G48" s="1043"/>
      <c r="H48" s="1043"/>
      <c r="I48" s="1043"/>
      <c r="J48" s="1044"/>
      <c r="K48" s="229">
        <v>647</v>
      </c>
      <c r="L48" s="237">
        <v>635</v>
      </c>
      <c r="M48" s="237">
        <v>556</v>
      </c>
      <c r="N48" s="237">
        <v>604</v>
      </c>
      <c r="O48" s="245">
        <v>545</v>
      </c>
      <c r="P48" s="89"/>
      <c r="Q48" s="89"/>
      <c r="R48" s="89"/>
      <c r="S48" s="89"/>
      <c r="T48" s="89"/>
      <c r="U48" s="89"/>
    </row>
    <row r="49" spans="1:21" ht="30.75" customHeight="1" x14ac:dyDescent="0.2">
      <c r="A49" s="89"/>
      <c r="B49" s="1039"/>
      <c r="C49" s="1040"/>
      <c r="D49" s="218"/>
      <c r="E49" s="1043" t="s">
        <v>3</v>
      </c>
      <c r="F49" s="1043"/>
      <c r="G49" s="1043"/>
      <c r="H49" s="1043"/>
      <c r="I49" s="1043"/>
      <c r="J49" s="1044"/>
      <c r="K49" s="229" t="s">
        <v>204</v>
      </c>
      <c r="L49" s="237" t="s">
        <v>204</v>
      </c>
      <c r="M49" s="237" t="s">
        <v>204</v>
      </c>
      <c r="N49" s="237" t="s">
        <v>204</v>
      </c>
      <c r="O49" s="245">
        <v>0</v>
      </c>
      <c r="P49" s="89"/>
      <c r="Q49" s="89"/>
      <c r="R49" s="89"/>
      <c r="S49" s="89"/>
      <c r="T49" s="89"/>
      <c r="U49" s="89"/>
    </row>
    <row r="50" spans="1:21" ht="30.75" customHeight="1" x14ac:dyDescent="0.2">
      <c r="A50" s="89"/>
      <c r="B50" s="1039"/>
      <c r="C50" s="1040"/>
      <c r="D50" s="218"/>
      <c r="E50" s="1043" t="s">
        <v>42</v>
      </c>
      <c r="F50" s="1043"/>
      <c r="G50" s="1043"/>
      <c r="H50" s="1043"/>
      <c r="I50" s="1043"/>
      <c r="J50" s="1044"/>
      <c r="K50" s="229">
        <v>455</v>
      </c>
      <c r="L50" s="237">
        <v>422</v>
      </c>
      <c r="M50" s="237">
        <v>310</v>
      </c>
      <c r="N50" s="237">
        <v>310</v>
      </c>
      <c r="O50" s="245">
        <v>309</v>
      </c>
      <c r="P50" s="89"/>
      <c r="Q50" s="89"/>
      <c r="R50" s="89"/>
      <c r="S50" s="89"/>
      <c r="T50" s="89"/>
      <c r="U50" s="89"/>
    </row>
    <row r="51" spans="1:21" ht="30.75" customHeight="1" x14ac:dyDescent="0.2">
      <c r="A51" s="89"/>
      <c r="B51" s="1041"/>
      <c r="C51" s="1042"/>
      <c r="D51" s="219"/>
      <c r="E51" s="1043" t="s">
        <v>45</v>
      </c>
      <c r="F51" s="1043"/>
      <c r="G51" s="1043"/>
      <c r="H51" s="1043"/>
      <c r="I51" s="1043"/>
      <c r="J51" s="1044"/>
      <c r="K51" s="229" t="s">
        <v>204</v>
      </c>
      <c r="L51" s="237" t="s">
        <v>204</v>
      </c>
      <c r="M51" s="237" t="s">
        <v>204</v>
      </c>
      <c r="N51" s="237" t="s">
        <v>204</v>
      </c>
      <c r="O51" s="245" t="s">
        <v>204</v>
      </c>
      <c r="P51" s="89"/>
      <c r="Q51" s="89"/>
      <c r="R51" s="89"/>
      <c r="S51" s="89"/>
      <c r="T51" s="89"/>
      <c r="U51" s="89"/>
    </row>
    <row r="52" spans="1:21" ht="30.75" customHeight="1" x14ac:dyDescent="0.2">
      <c r="A52" s="89"/>
      <c r="B52" s="1045" t="s">
        <v>51</v>
      </c>
      <c r="C52" s="1046"/>
      <c r="D52" s="219"/>
      <c r="E52" s="1043" t="s">
        <v>53</v>
      </c>
      <c r="F52" s="1043"/>
      <c r="G52" s="1043"/>
      <c r="H52" s="1043"/>
      <c r="I52" s="1043"/>
      <c r="J52" s="1044"/>
      <c r="K52" s="229">
        <v>1598</v>
      </c>
      <c r="L52" s="237">
        <v>1654</v>
      </c>
      <c r="M52" s="237">
        <v>1531</v>
      </c>
      <c r="N52" s="237">
        <v>1506</v>
      </c>
      <c r="O52" s="245">
        <v>1507</v>
      </c>
      <c r="P52" s="89"/>
      <c r="Q52" s="89"/>
      <c r="R52" s="89"/>
      <c r="S52" s="89"/>
      <c r="T52" s="89"/>
      <c r="U52" s="89"/>
    </row>
    <row r="53" spans="1:21" ht="30.75" customHeight="1" x14ac:dyDescent="0.2">
      <c r="A53" s="89"/>
      <c r="B53" s="1047" t="s">
        <v>55</v>
      </c>
      <c r="C53" s="1048"/>
      <c r="D53" s="220"/>
      <c r="E53" s="1049" t="s">
        <v>58</v>
      </c>
      <c r="F53" s="1049"/>
      <c r="G53" s="1049"/>
      <c r="H53" s="1049"/>
      <c r="I53" s="1049"/>
      <c r="J53" s="1050"/>
      <c r="K53" s="230">
        <v>1008</v>
      </c>
      <c r="L53" s="238">
        <v>981</v>
      </c>
      <c r="M53" s="238">
        <v>871</v>
      </c>
      <c r="N53" s="238">
        <v>942</v>
      </c>
      <c r="O53" s="246">
        <v>840</v>
      </c>
      <c r="P53" s="89"/>
      <c r="Q53" s="89"/>
      <c r="R53" s="89"/>
      <c r="S53" s="89"/>
      <c r="T53" s="89"/>
      <c r="U53" s="89"/>
    </row>
    <row r="54" spans="1:21" ht="24" customHeight="1" x14ac:dyDescent="0.2">
      <c r="A54" s="89"/>
      <c r="B54" s="209" t="s">
        <v>59</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0" t="s">
        <v>9</v>
      </c>
      <c r="C55" s="215"/>
      <c r="D55" s="215"/>
      <c r="E55" s="215"/>
      <c r="F55" s="215"/>
      <c r="G55" s="215"/>
      <c r="H55" s="215"/>
      <c r="I55" s="215"/>
      <c r="J55" s="215"/>
      <c r="K55" s="231"/>
      <c r="L55" s="231"/>
      <c r="M55" s="231"/>
      <c r="N55" s="231"/>
      <c r="O55" s="247" t="s">
        <v>494</v>
      </c>
      <c r="P55" s="89"/>
      <c r="Q55" s="89"/>
      <c r="R55" s="89"/>
      <c r="S55" s="89"/>
      <c r="T55" s="89"/>
      <c r="U55" s="89"/>
    </row>
    <row r="56" spans="1:21" ht="31.5" customHeight="1" x14ac:dyDescent="0.2">
      <c r="A56" s="89"/>
      <c r="B56" s="211"/>
      <c r="C56" s="216"/>
      <c r="D56" s="216"/>
      <c r="E56" s="223"/>
      <c r="F56" s="223"/>
      <c r="G56" s="223"/>
      <c r="H56" s="223"/>
      <c r="I56" s="223"/>
      <c r="J56" s="226" t="s">
        <v>19</v>
      </c>
      <c r="K56" s="232" t="s">
        <v>441</v>
      </c>
      <c r="L56" s="239" t="s">
        <v>496</v>
      </c>
      <c r="M56" s="239" t="s">
        <v>147</v>
      </c>
      <c r="N56" s="239" t="s">
        <v>497</v>
      </c>
      <c r="O56" s="248" t="s">
        <v>332</v>
      </c>
      <c r="P56" s="89"/>
      <c r="Q56" s="89"/>
      <c r="R56" s="89"/>
      <c r="S56" s="89"/>
      <c r="T56" s="89"/>
      <c r="U56" s="89"/>
    </row>
    <row r="57" spans="1:21" ht="31.5" customHeight="1" x14ac:dyDescent="0.2">
      <c r="B57" s="1033" t="s">
        <v>52</v>
      </c>
      <c r="C57" s="1034"/>
      <c r="D57" s="1027" t="s">
        <v>66</v>
      </c>
      <c r="E57" s="1028"/>
      <c r="F57" s="1028"/>
      <c r="G57" s="1028"/>
      <c r="H57" s="1028"/>
      <c r="I57" s="1028"/>
      <c r="J57" s="1029"/>
      <c r="K57" s="233"/>
      <c r="L57" s="240"/>
      <c r="M57" s="240"/>
      <c r="N57" s="240"/>
      <c r="O57" s="249"/>
    </row>
    <row r="58" spans="1:21" ht="31.5" customHeight="1" x14ac:dyDescent="0.2">
      <c r="B58" s="1035"/>
      <c r="C58" s="1036"/>
      <c r="D58" s="1030" t="s">
        <v>68</v>
      </c>
      <c r="E58" s="1031"/>
      <c r="F58" s="1031"/>
      <c r="G58" s="1031"/>
      <c r="H58" s="1031"/>
      <c r="I58" s="1031"/>
      <c r="J58" s="1032"/>
      <c r="K58" s="234"/>
      <c r="L58" s="241"/>
      <c r="M58" s="241"/>
      <c r="N58" s="241"/>
      <c r="O58" s="250"/>
    </row>
    <row r="59" spans="1:21" ht="24" customHeight="1" x14ac:dyDescent="0.2">
      <c r="B59" s="212"/>
      <c r="C59" s="212"/>
      <c r="D59" s="221" t="s">
        <v>48</v>
      </c>
      <c r="E59" s="224"/>
      <c r="F59" s="224"/>
      <c r="G59" s="224"/>
      <c r="H59" s="224"/>
      <c r="I59" s="224"/>
      <c r="J59" s="224"/>
      <c r="K59" s="224"/>
      <c r="L59" s="224"/>
      <c r="M59" s="224"/>
      <c r="N59" s="224"/>
      <c r="O59" s="224"/>
    </row>
    <row r="60" spans="1:21" ht="24" customHeight="1" x14ac:dyDescent="0.2">
      <c r="B60" s="213"/>
      <c r="C60" s="213"/>
      <c r="D60" s="221" t="s">
        <v>43</v>
      </c>
      <c r="E60" s="224"/>
      <c r="F60" s="224"/>
      <c r="G60" s="224"/>
      <c r="H60" s="224"/>
      <c r="I60" s="224"/>
      <c r="J60" s="224"/>
      <c r="K60" s="224"/>
      <c r="L60" s="224"/>
      <c r="M60" s="224"/>
      <c r="N60" s="224"/>
      <c r="O60" s="224"/>
    </row>
    <row r="61" spans="1:21" ht="24" customHeight="1" x14ac:dyDescent="0.2">
      <c r="A61" s="89"/>
      <c r="B61" s="209"/>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09"/>
      <c r="C62" s="89"/>
      <c r="D62" s="89"/>
      <c r="E62" s="89"/>
      <c r="F62" s="89"/>
      <c r="G62" s="89"/>
      <c r="H62" s="89"/>
      <c r="I62" s="89"/>
      <c r="J62" s="89"/>
      <c r="K62" s="89"/>
      <c r="L62" s="89"/>
      <c r="M62" s="89"/>
      <c r="N62" s="89"/>
      <c r="O62" s="89"/>
      <c r="P62" s="89"/>
      <c r="Q62" s="89"/>
      <c r="R62" s="89"/>
      <c r="S62" s="89"/>
      <c r="T62" s="89"/>
      <c r="U62" s="89"/>
    </row>
  </sheetData>
  <sheetProtection algorithmName="SHA-512" hashValue="nq4R+6Piyb/1yDaf6zYn5arFtWa307vfk6i9OFYkUkkG13yxN1e+LhyXReww2Y5wjpl8J/AHXY3jbZnPRPp2+A==" saltValue="OUHanOCan0d4qNkHcXHJA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 zoomScale="60" zoomScaleNormal="60" zoomScaleSheetLayoutView="100" workbookViewId="0">
      <selection activeCell="J41" sqref="J41"/>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24</v>
      </c>
    </row>
    <row r="40" spans="2:13" ht="27.75" customHeight="1" x14ac:dyDescent="0.2">
      <c r="B40" s="208" t="s">
        <v>25</v>
      </c>
      <c r="C40" s="214"/>
      <c r="D40" s="214"/>
      <c r="E40" s="222"/>
      <c r="F40" s="222"/>
      <c r="G40" s="222"/>
      <c r="H40" s="225" t="s">
        <v>19</v>
      </c>
      <c r="I40" s="227" t="s">
        <v>386</v>
      </c>
      <c r="J40" s="235" t="s">
        <v>350</v>
      </c>
      <c r="K40" s="235" t="s">
        <v>5</v>
      </c>
      <c r="L40" s="235" t="s">
        <v>489</v>
      </c>
      <c r="M40" s="255" t="s">
        <v>437</v>
      </c>
    </row>
    <row r="41" spans="2:13" ht="27.75" customHeight="1" x14ac:dyDescent="0.2">
      <c r="B41" s="1037" t="s">
        <v>39</v>
      </c>
      <c r="C41" s="1038"/>
      <c r="D41" s="217"/>
      <c r="E41" s="1062" t="s">
        <v>70</v>
      </c>
      <c r="F41" s="1062"/>
      <c r="G41" s="1062"/>
      <c r="H41" s="1063"/>
      <c r="I41" s="228">
        <v>16059</v>
      </c>
      <c r="J41" s="236">
        <v>15991</v>
      </c>
      <c r="K41" s="236">
        <v>15375</v>
      </c>
      <c r="L41" s="236">
        <v>15016</v>
      </c>
      <c r="M41" s="244">
        <v>14875</v>
      </c>
    </row>
    <row r="42" spans="2:13" ht="27.75" customHeight="1" x14ac:dyDescent="0.2">
      <c r="B42" s="1039"/>
      <c r="C42" s="1040"/>
      <c r="D42" s="218"/>
      <c r="E42" s="1053" t="s">
        <v>75</v>
      </c>
      <c r="F42" s="1053"/>
      <c r="G42" s="1053"/>
      <c r="H42" s="1054"/>
      <c r="I42" s="229">
        <v>2385</v>
      </c>
      <c r="J42" s="237">
        <v>1962</v>
      </c>
      <c r="K42" s="237">
        <v>1657</v>
      </c>
      <c r="L42" s="237">
        <v>1349</v>
      </c>
      <c r="M42" s="245">
        <v>999</v>
      </c>
    </row>
    <row r="43" spans="2:13" ht="27.75" customHeight="1" x14ac:dyDescent="0.2">
      <c r="B43" s="1039"/>
      <c r="C43" s="1040"/>
      <c r="D43" s="218"/>
      <c r="E43" s="1053" t="s">
        <v>77</v>
      </c>
      <c r="F43" s="1053"/>
      <c r="G43" s="1053"/>
      <c r="H43" s="1054"/>
      <c r="I43" s="229">
        <v>8580</v>
      </c>
      <c r="J43" s="237">
        <v>8286</v>
      </c>
      <c r="K43" s="237">
        <v>7660</v>
      </c>
      <c r="L43" s="237">
        <v>7193</v>
      </c>
      <c r="M43" s="245">
        <v>6422</v>
      </c>
    </row>
    <row r="44" spans="2:13" ht="27.75" customHeight="1" x14ac:dyDescent="0.2">
      <c r="B44" s="1039"/>
      <c r="C44" s="1040"/>
      <c r="D44" s="218"/>
      <c r="E44" s="1053" t="s">
        <v>79</v>
      </c>
      <c r="F44" s="1053"/>
      <c r="G44" s="1053"/>
      <c r="H44" s="1054"/>
      <c r="I44" s="229">
        <v>3</v>
      </c>
      <c r="J44" s="237">
        <v>2</v>
      </c>
      <c r="K44" s="237">
        <v>1</v>
      </c>
      <c r="L44" s="237">
        <v>163</v>
      </c>
      <c r="M44" s="245">
        <v>163</v>
      </c>
    </row>
    <row r="45" spans="2:13" ht="27.75" customHeight="1" x14ac:dyDescent="0.2">
      <c r="B45" s="1039"/>
      <c r="C45" s="1040"/>
      <c r="D45" s="218"/>
      <c r="E45" s="1053" t="s">
        <v>81</v>
      </c>
      <c r="F45" s="1053"/>
      <c r="G45" s="1053"/>
      <c r="H45" s="1054"/>
      <c r="I45" s="229">
        <v>1567</v>
      </c>
      <c r="J45" s="237">
        <v>1581</v>
      </c>
      <c r="K45" s="237">
        <v>1526</v>
      </c>
      <c r="L45" s="237">
        <v>1486</v>
      </c>
      <c r="M45" s="245">
        <v>1529</v>
      </c>
    </row>
    <row r="46" spans="2:13" ht="27.75" customHeight="1" x14ac:dyDescent="0.2">
      <c r="B46" s="1039"/>
      <c r="C46" s="1040"/>
      <c r="D46" s="219"/>
      <c r="E46" s="1053" t="s">
        <v>80</v>
      </c>
      <c r="F46" s="1053"/>
      <c r="G46" s="1053"/>
      <c r="H46" s="1054"/>
      <c r="I46" s="229" t="s">
        <v>204</v>
      </c>
      <c r="J46" s="237" t="s">
        <v>204</v>
      </c>
      <c r="K46" s="237" t="s">
        <v>204</v>
      </c>
      <c r="L46" s="237" t="s">
        <v>204</v>
      </c>
      <c r="M46" s="245" t="s">
        <v>204</v>
      </c>
    </row>
    <row r="47" spans="2:13" ht="27.75" customHeight="1" x14ac:dyDescent="0.2">
      <c r="B47" s="1039"/>
      <c r="C47" s="1040"/>
      <c r="D47" s="251"/>
      <c r="E47" s="1059" t="s">
        <v>84</v>
      </c>
      <c r="F47" s="1060"/>
      <c r="G47" s="1060"/>
      <c r="H47" s="1061"/>
      <c r="I47" s="229" t="s">
        <v>204</v>
      </c>
      <c r="J47" s="237" t="s">
        <v>204</v>
      </c>
      <c r="K47" s="237" t="s">
        <v>204</v>
      </c>
      <c r="L47" s="237" t="s">
        <v>204</v>
      </c>
      <c r="M47" s="245" t="s">
        <v>204</v>
      </c>
    </row>
    <row r="48" spans="2:13" ht="27.75" customHeight="1" x14ac:dyDescent="0.2">
      <c r="B48" s="1039"/>
      <c r="C48" s="1040"/>
      <c r="D48" s="218"/>
      <c r="E48" s="1053" t="s">
        <v>90</v>
      </c>
      <c r="F48" s="1053"/>
      <c r="G48" s="1053"/>
      <c r="H48" s="1054"/>
      <c r="I48" s="229" t="s">
        <v>204</v>
      </c>
      <c r="J48" s="237" t="s">
        <v>204</v>
      </c>
      <c r="K48" s="237" t="s">
        <v>204</v>
      </c>
      <c r="L48" s="237" t="s">
        <v>204</v>
      </c>
      <c r="M48" s="245" t="s">
        <v>204</v>
      </c>
    </row>
    <row r="49" spans="2:13" ht="27.75" customHeight="1" x14ac:dyDescent="0.2">
      <c r="B49" s="1041"/>
      <c r="C49" s="1042"/>
      <c r="D49" s="218"/>
      <c r="E49" s="1053" t="s">
        <v>95</v>
      </c>
      <c r="F49" s="1053"/>
      <c r="G49" s="1053"/>
      <c r="H49" s="1054"/>
      <c r="I49" s="229" t="s">
        <v>204</v>
      </c>
      <c r="J49" s="237" t="s">
        <v>204</v>
      </c>
      <c r="K49" s="237" t="s">
        <v>204</v>
      </c>
      <c r="L49" s="237" t="s">
        <v>204</v>
      </c>
      <c r="M49" s="245" t="s">
        <v>204</v>
      </c>
    </row>
    <row r="50" spans="2:13" ht="27.75" customHeight="1" x14ac:dyDescent="0.2">
      <c r="B50" s="1057" t="s">
        <v>97</v>
      </c>
      <c r="C50" s="1058"/>
      <c r="D50" s="252"/>
      <c r="E50" s="1053" t="s">
        <v>98</v>
      </c>
      <c r="F50" s="1053"/>
      <c r="G50" s="1053"/>
      <c r="H50" s="1054"/>
      <c r="I50" s="229">
        <v>1786</v>
      </c>
      <c r="J50" s="237">
        <v>1516</v>
      </c>
      <c r="K50" s="237">
        <v>1584</v>
      </c>
      <c r="L50" s="237">
        <v>1994</v>
      </c>
      <c r="M50" s="245">
        <v>2642</v>
      </c>
    </row>
    <row r="51" spans="2:13" ht="27.75" customHeight="1" x14ac:dyDescent="0.2">
      <c r="B51" s="1039"/>
      <c r="C51" s="1040"/>
      <c r="D51" s="218"/>
      <c r="E51" s="1053" t="s">
        <v>100</v>
      </c>
      <c r="F51" s="1053"/>
      <c r="G51" s="1053"/>
      <c r="H51" s="1054"/>
      <c r="I51" s="229">
        <v>3521</v>
      </c>
      <c r="J51" s="237">
        <v>3478</v>
      </c>
      <c r="K51" s="237">
        <v>3575</v>
      </c>
      <c r="L51" s="237">
        <v>3101</v>
      </c>
      <c r="M51" s="245">
        <v>2878</v>
      </c>
    </row>
    <row r="52" spans="2:13" ht="27.75" customHeight="1" x14ac:dyDescent="0.2">
      <c r="B52" s="1041"/>
      <c r="C52" s="1042"/>
      <c r="D52" s="218"/>
      <c r="E52" s="1053" t="s">
        <v>50</v>
      </c>
      <c r="F52" s="1053"/>
      <c r="G52" s="1053"/>
      <c r="H52" s="1054"/>
      <c r="I52" s="229">
        <v>14923</v>
      </c>
      <c r="J52" s="237">
        <v>14673</v>
      </c>
      <c r="K52" s="237">
        <v>14065</v>
      </c>
      <c r="L52" s="237">
        <v>13960</v>
      </c>
      <c r="M52" s="245">
        <v>14085</v>
      </c>
    </row>
    <row r="53" spans="2:13" ht="27.75" customHeight="1" x14ac:dyDescent="0.2">
      <c r="B53" s="1047" t="s">
        <v>55</v>
      </c>
      <c r="C53" s="1048"/>
      <c r="D53" s="220"/>
      <c r="E53" s="1055" t="s">
        <v>104</v>
      </c>
      <c r="F53" s="1055"/>
      <c r="G53" s="1055"/>
      <c r="H53" s="1056"/>
      <c r="I53" s="230">
        <v>8365</v>
      </c>
      <c r="J53" s="238">
        <v>8155</v>
      </c>
      <c r="K53" s="238">
        <v>6994</v>
      </c>
      <c r="L53" s="238">
        <v>6153</v>
      </c>
      <c r="M53" s="246">
        <v>4384</v>
      </c>
    </row>
    <row r="54" spans="2:13" ht="27.75" customHeight="1" x14ac:dyDescent="0.2">
      <c r="B54" s="209" t="s">
        <v>0</v>
      </c>
      <c r="C54" s="195"/>
      <c r="D54" s="195"/>
      <c r="E54" s="253"/>
      <c r="F54" s="253"/>
      <c r="G54" s="253"/>
      <c r="H54" s="253"/>
      <c r="I54" s="254"/>
      <c r="J54" s="254"/>
      <c r="K54" s="254"/>
      <c r="L54" s="254"/>
      <c r="M54" s="254"/>
    </row>
    <row r="55" spans="2:13" ht="13.2" x14ac:dyDescent="0.2"/>
  </sheetData>
  <sheetProtection algorithmName="SHA-512" hashValue="RLbfAWKo3Wz0xFxknc7W1J+p2NPnwzIX18QT2mIhfsFSS8zrm2PqP48OcIULatYI7D3n5bzNjBmaGqmGlw+Z8A==" saltValue="/zMk/1LXgUFnwjUJsvpCS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1" zoomScale="60" zoomScaleNormal="60" zoomScaleSheetLayoutView="100" workbookViewId="0">
      <selection activeCell="I43" sqref="I41:I43"/>
    </sheetView>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71" t="s">
        <v>102</v>
      </c>
    </row>
    <row r="54" spans="2:8" ht="29.25" customHeight="1" x14ac:dyDescent="0.25">
      <c r="B54" s="256" t="s">
        <v>8</v>
      </c>
      <c r="C54" s="262"/>
      <c r="D54" s="262"/>
      <c r="E54" s="263" t="s">
        <v>19</v>
      </c>
      <c r="F54" s="264" t="s">
        <v>5</v>
      </c>
      <c r="G54" s="264" t="s">
        <v>489</v>
      </c>
      <c r="H54" s="272" t="s">
        <v>437</v>
      </c>
    </row>
    <row r="55" spans="2:8" ht="52.5" customHeight="1" x14ac:dyDescent="0.2">
      <c r="B55" s="257"/>
      <c r="C55" s="1072" t="s">
        <v>108</v>
      </c>
      <c r="D55" s="1072"/>
      <c r="E55" s="1073"/>
      <c r="F55" s="265">
        <v>835</v>
      </c>
      <c r="G55" s="265">
        <v>685</v>
      </c>
      <c r="H55" s="273">
        <v>889</v>
      </c>
    </row>
    <row r="56" spans="2:8" ht="52.5" customHeight="1" x14ac:dyDescent="0.2">
      <c r="B56" s="258"/>
      <c r="C56" s="1074" t="s">
        <v>111</v>
      </c>
      <c r="D56" s="1074"/>
      <c r="E56" s="1075"/>
      <c r="F56" s="266">
        <v>101</v>
      </c>
      <c r="G56" s="266">
        <v>101</v>
      </c>
      <c r="H56" s="274">
        <v>305</v>
      </c>
    </row>
    <row r="57" spans="2:8" ht="53.25" customHeight="1" x14ac:dyDescent="0.2">
      <c r="B57" s="258"/>
      <c r="C57" s="1076" t="s">
        <v>73</v>
      </c>
      <c r="D57" s="1076"/>
      <c r="E57" s="1077"/>
      <c r="F57" s="267">
        <v>646</v>
      </c>
      <c r="G57" s="267">
        <v>977</v>
      </c>
      <c r="H57" s="275">
        <v>1207</v>
      </c>
    </row>
    <row r="58" spans="2:8" ht="45.75" customHeight="1" x14ac:dyDescent="0.2">
      <c r="B58" s="259"/>
      <c r="C58" s="1064" t="s">
        <v>191</v>
      </c>
      <c r="D58" s="1065"/>
      <c r="E58" s="1066"/>
      <c r="F58" s="268">
        <v>74</v>
      </c>
      <c r="G58" s="268">
        <v>372</v>
      </c>
      <c r="H58" s="276">
        <v>666</v>
      </c>
    </row>
    <row r="59" spans="2:8" ht="45.75" customHeight="1" x14ac:dyDescent="0.2">
      <c r="B59" s="259"/>
      <c r="C59" s="1064" t="s">
        <v>499</v>
      </c>
      <c r="D59" s="1065"/>
      <c r="E59" s="1066"/>
      <c r="F59" s="268">
        <v>341</v>
      </c>
      <c r="G59" s="268">
        <v>324</v>
      </c>
      <c r="H59" s="276">
        <v>194</v>
      </c>
    </row>
    <row r="60" spans="2:8" ht="45.75" customHeight="1" x14ac:dyDescent="0.2">
      <c r="B60" s="259"/>
      <c r="C60" s="1064" t="s">
        <v>500</v>
      </c>
      <c r="D60" s="1065"/>
      <c r="E60" s="1066"/>
      <c r="F60" s="268">
        <v>82</v>
      </c>
      <c r="G60" s="268">
        <v>127</v>
      </c>
      <c r="H60" s="276">
        <v>147</v>
      </c>
    </row>
    <row r="61" spans="2:8" ht="45.75" customHeight="1" x14ac:dyDescent="0.2">
      <c r="B61" s="259"/>
      <c r="C61" s="1064" t="s">
        <v>491</v>
      </c>
      <c r="D61" s="1065"/>
      <c r="E61" s="1066"/>
      <c r="F61" s="268">
        <v>30</v>
      </c>
      <c r="G61" s="268">
        <v>30</v>
      </c>
      <c r="H61" s="276">
        <v>80</v>
      </c>
    </row>
    <row r="62" spans="2:8" ht="45.75" customHeight="1" x14ac:dyDescent="0.2">
      <c r="B62" s="260"/>
      <c r="C62" s="1067" t="s">
        <v>422</v>
      </c>
      <c r="D62" s="1068"/>
      <c r="E62" s="1069"/>
      <c r="F62" s="269">
        <v>26</v>
      </c>
      <c r="G62" s="269">
        <v>41</v>
      </c>
      <c r="H62" s="277">
        <v>38</v>
      </c>
    </row>
    <row r="63" spans="2:8" ht="52.5" customHeight="1" x14ac:dyDescent="0.2">
      <c r="B63" s="261"/>
      <c r="C63" s="1070" t="s">
        <v>115</v>
      </c>
      <c r="D63" s="1070"/>
      <c r="E63" s="1071"/>
      <c r="F63" s="270">
        <v>1582</v>
      </c>
      <c r="G63" s="270">
        <v>1762</v>
      </c>
      <c r="H63" s="278">
        <v>2401</v>
      </c>
    </row>
    <row r="64" spans="2:8" ht="13.2" x14ac:dyDescent="0.2"/>
  </sheetData>
  <sheetProtection algorithmName="SHA-512" hashValue="P1mvSc19yAfSzOYdoBtSTeWM9ZXvcxjKDBi2v/Fa6ZPFV3ljbg8sUwyn/ueOXM3cmmO6lLwgVZxB5yih3AKHuw==" saltValue="89wN/D8NCbZgk7kQCCOkF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D819-1849-4855-9CB9-9FC4B27C8637}">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2"/>
  <cols>
    <col min="1" max="1" width="6.33203125" style="163" customWidth="1"/>
    <col min="2" max="107" width="2.44140625" style="163" customWidth="1"/>
    <col min="108" max="108" width="6.109375" style="83" customWidth="1"/>
    <col min="109" max="109" width="5.88671875" style="84" customWidth="1"/>
    <col min="110" max="110" width="8.6640625" style="163" hidden="1" customWidth="1"/>
    <col min="111" max="16384" width="8.6640625" style="163" hidden="1"/>
  </cols>
  <sheetData>
    <row r="1" spans="1:109" ht="42.75" customHeight="1" x14ac:dyDescent="0.2">
      <c r="A1" s="1124"/>
      <c r="B1" s="1123"/>
      <c r="DD1" s="163"/>
      <c r="DE1" s="163"/>
    </row>
    <row r="2" spans="1:109" ht="25.5" customHeight="1" x14ac:dyDescent="0.2">
      <c r="A2" s="1122"/>
      <c r="C2" s="1122"/>
      <c r="O2" s="1122"/>
      <c r="P2" s="1122"/>
      <c r="Q2" s="1122"/>
      <c r="R2" s="1122"/>
      <c r="S2" s="1122"/>
      <c r="T2" s="1122"/>
      <c r="U2" s="1122"/>
      <c r="V2" s="1122"/>
      <c r="W2" s="1122"/>
      <c r="X2" s="1122"/>
      <c r="Y2" s="1122"/>
      <c r="Z2" s="1122"/>
      <c r="AA2" s="1122"/>
      <c r="AB2" s="1122"/>
      <c r="AC2" s="1122"/>
      <c r="AD2" s="1122"/>
      <c r="AE2" s="1122"/>
      <c r="AF2" s="1122"/>
      <c r="AG2" s="1122"/>
      <c r="AH2" s="1122"/>
      <c r="AI2" s="1122"/>
      <c r="AU2" s="1122"/>
      <c r="BG2" s="1122"/>
      <c r="BS2" s="1122"/>
      <c r="CE2" s="1122"/>
      <c r="CQ2" s="1122"/>
      <c r="DD2" s="163"/>
      <c r="DE2" s="163"/>
    </row>
    <row r="3" spans="1:109" ht="25.5" customHeight="1" x14ac:dyDescent="0.2">
      <c r="A3" s="1122"/>
      <c r="C3" s="1122"/>
      <c r="O3" s="1122"/>
      <c r="P3" s="1122"/>
      <c r="Q3" s="1122"/>
      <c r="R3" s="1122"/>
      <c r="S3" s="1122"/>
      <c r="T3" s="1122"/>
      <c r="U3" s="1122"/>
      <c r="V3" s="1122"/>
      <c r="W3" s="1122"/>
      <c r="X3" s="1122"/>
      <c r="Y3" s="1122"/>
      <c r="Z3" s="1122"/>
      <c r="AA3" s="1122"/>
      <c r="AB3" s="1122"/>
      <c r="AC3" s="1122"/>
      <c r="AD3" s="1122"/>
      <c r="AE3" s="1122"/>
      <c r="AF3" s="1122"/>
      <c r="AG3" s="1122"/>
      <c r="AH3" s="1122"/>
      <c r="AI3" s="1122"/>
      <c r="AU3" s="1122"/>
      <c r="BG3" s="1122"/>
      <c r="BS3" s="1122"/>
      <c r="CE3" s="1122"/>
      <c r="CQ3" s="1122"/>
      <c r="DD3" s="163"/>
      <c r="DE3" s="163"/>
    </row>
    <row r="4" spans="1:109" s="82" customFormat="1" ht="13.2" x14ac:dyDescent="0.2">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CZ4" s="1122"/>
      <c r="DA4" s="1122"/>
      <c r="DB4" s="1122"/>
      <c r="DC4" s="1122"/>
      <c r="DD4" s="1122"/>
      <c r="DE4" s="1122"/>
    </row>
    <row r="5" spans="1:109" s="82" customFormat="1" ht="13.2" x14ac:dyDescent="0.2">
      <c r="A5" s="1122"/>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c r="BS5" s="1122"/>
      <c r="BT5" s="1122"/>
      <c r="BU5" s="1122"/>
      <c r="BV5" s="1122"/>
      <c r="BW5" s="1122"/>
      <c r="BX5" s="1122"/>
      <c r="BY5" s="1122"/>
      <c r="BZ5" s="1122"/>
      <c r="CA5" s="1122"/>
      <c r="CB5" s="1122"/>
      <c r="CC5" s="1122"/>
      <c r="CD5" s="1122"/>
      <c r="CE5" s="1122"/>
      <c r="CF5" s="1122"/>
      <c r="CG5" s="1122"/>
      <c r="CH5" s="1122"/>
      <c r="CI5" s="1122"/>
      <c r="CJ5" s="1122"/>
      <c r="CK5" s="1122"/>
      <c r="CL5" s="1122"/>
      <c r="CM5" s="1122"/>
      <c r="CN5" s="1122"/>
      <c r="CO5" s="1122"/>
      <c r="CP5" s="1122"/>
      <c r="CQ5" s="1122"/>
      <c r="CR5" s="1122"/>
      <c r="CS5" s="1122"/>
      <c r="CT5" s="1122"/>
      <c r="CU5" s="1122"/>
      <c r="CV5" s="1122"/>
      <c r="CW5" s="1122"/>
      <c r="CX5" s="1122"/>
      <c r="CY5" s="1122"/>
      <c r="CZ5" s="1122"/>
      <c r="DA5" s="1122"/>
      <c r="DB5" s="1122"/>
      <c r="DC5" s="1122"/>
      <c r="DD5" s="1122"/>
      <c r="DE5" s="1122"/>
    </row>
    <row r="6" spans="1:109" s="82" customFormat="1" ht="13.2" x14ac:dyDescent="0.2">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1122"/>
      <c r="BZ6" s="1122"/>
      <c r="CA6" s="1122"/>
      <c r="CB6" s="1122"/>
      <c r="CC6" s="1122"/>
      <c r="CD6" s="1122"/>
      <c r="CE6" s="1122"/>
      <c r="CF6" s="1122"/>
      <c r="CG6" s="1122"/>
      <c r="CH6" s="1122"/>
      <c r="CI6" s="1122"/>
      <c r="CJ6" s="1122"/>
      <c r="CK6" s="1122"/>
      <c r="CL6" s="1122"/>
      <c r="CM6" s="1122"/>
      <c r="CN6" s="1122"/>
      <c r="CO6" s="1122"/>
      <c r="CP6" s="1122"/>
      <c r="CQ6" s="1122"/>
      <c r="CR6" s="1122"/>
      <c r="CS6" s="1122"/>
      <c r="CT6" s="1122"/>
      <c r="CU6" s="1122"/>
      <c r="CV6" s="1122"/>
      <c r="CW6" s="1122"/>
      <c r="CX6" s="1122"/>
      <c r="CY6" s="1122"/>
      <c r="CZ6" s="1122"/>
      <c r="DA6" s="1122"/>
      <c r="DB6" s="1122"/>
      <c r="DC6" s="1122"/>
      <c r="DD6" s="1122"/>
      <c r="DE6" s="1122"/>
    </row>
    <row r="7" spans="1:109" s="82" customFormat="1" ht="13.2" x14ac:dyDescent="0.2">
      <c r="A7" s="1122"/>
      <c r="B7" s="1122"/>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c r="BD7" s="1122"/>
      <c r="BE7" s="1122"/>
      <c r="BF7" s="1122"/>
      <c r="BG7" s="1122"/>
      <c r="BH7" s="1122"/>
      <c r="BI7" s="1122"/>
      <c r="BJ7" s="1122"/>
      <c r="BK7" s="1122"/>
      <c r="BL7" s="1122"/>
      <c r="BM7" s="1122"/>
      <c r="BN7" s="1122"/>
      <c r="BO7" s="1122"/>
      <c r="BP7" s="1122"/>
      <c r="BQ7" s="1122"/>
      <c r="BR7" s="1122"/>
      <c r="BS7" s="1122"/>
      <c r="BT7" s="1122"/>
      <c r="BU7" s="1122"/>
      <c r="BV7" s="1122"/>
      <c r="BW7" s="1122"/>
      <c r="BX7" s="1122"/>
      <c r="BY7" s="1122"/>
      <c r="BZ7" s="1122"/>
      <c r="CA7" s="1122"/>
      <c r="CB7" s="1122"/>
      <c r="CC7" s="1122"/>
      <c r="CD7" s="1122"/>
      <c r="CE7" s="1122"/>
      <c r="CF7" s="1122"/>
      <c r="CG7" s="1122"/>
      <c r="CH7" s="1122"/>
      <c r="CI7" s="1122"/>
      <c r="CJ7" s="1122"/>
      <c r="CK7" s="1122"/>
      <c r="CL7" s="1122"/>
      <c r="CM7" s="1122"/>
      <c r="CN7" s="1122"/>
      <c r="CO7" s="1122"/>
      <c r="CP7" s="1122"/>
      <c r="CQ7" s="1122"/>
      <c r="CR7" s="1122"/>
      <c r="CS7" s="1122"/>
      <c r="CT7" s="1122"/>
      <c r="CU7" s="1122"/>
      <c r="CV7" s="1122"/>
      <c r="CW7" s="1122"/>
      <c r="CX7" s="1122"/>
      <c r="CY7" s="1122"/>
      <c r="CZ7" s="1122"/>
      <c r="DA7" s="1122"/>
      <c r="DB7" s="1122"/>
      <c r="DC7" s="1122"/>
      <c r="DD7" s="1122"/>
      <c r="DE7" s="1122"/>
    </row>
    <row r="8" spans="1:109" s="82" customFormat="1" ht="13.2" x14ac:dyDescent="0.2">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c r="BE8" s="1122"/>
      <c r="BF8" s="1122"/>
      <c r="BG8" s="1122"/>
      <c r="BH8" s="1122"/>
      <c r="BI8" s="1122"/>
      <c r="BJ8" s="1122"/>
      <c r="BK8" s="1122"/>
      <c r="BL8" s="1122"/>
      <c r="BM8" s="1122"/>
      <c r="BN8" s="1122"/>
      <c r="BO8" s="1122"/>
      <c r="BP8" s="1122"/>
      <c r="BQ8" s="1122"/>
      <c r="BR8" s="1122"/>
      <c r="BS8" s="1122"/>
      <c r="BT8" s="1122"/>
      <c r="BU8" s="1122"/>
      <c r="BV8" s="1122"/>
      <c r="BW8" s="1122"/>
      <c r="BX8" s="1122"/>
      <c r="BY8" s="1122"/>
      <c r="BZ8" s="1122"/>
      <c r="CA8" s="1122"/>
      <c r="CB8" s="1122"/>
      <c r="CC8" s="1122"/>
      <c r="CD8" s="1122"/>
      <c r="CE8" s="1122"/>
      <c r="CF8" s="1122"/>
      <c r="CG8" s="1122"/>
      <c r="CH8" s="1122"/>
      <c r="CI8" s="1122"/>
      <c r="CJ8" s="1122"/>
      <c r="CK8" s="1122"/>
      <c r="CL8" s="1122"/>
      <c r="CM8" s="1122"/>
      <c r="CN8" s="1122"/>
      <c r="CO8" s="1122"/>
      <c r="CP8" s="1122"/>
      <c r="CQ8" s="1122"/>
      <c r="CR8" s="1122"/>
      <c r="CS8" s="1122"/>
      <c r="CT8" s="1122"/>
      <c r="CU8" s="1122"/>
      <c r="CV8" s="1122"/>
      <c r="CW8" s="1122"/>
      <c r="CX8" s="1122"/>
      <c r="CY8" s="1122"/>
      <c r="CZ8" s="1122"/>
      <c r="DA8" s="1122"/>
      <c r="DB8" s="1122"/>
      <c r="DC8" s="1122"/>
      <c r="DD8" s="1122"/>
      <c r="DE8" s="1122"/>
    </row>
    <row r="9" spans="1:109" s="82" customFormat="1" ht="13.2" x14ac:dyDescent="0.2">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c r="BS9" s="1122"/>
      <c r="BT9" s="1122"/>
      <c r="BU9" s="1122"/>
      <c r="BV9" s="1122"/>
      <c r="BW9" s="1122"/>
      <c r="BX9" s="1122"/>
      <c r="BY9" s="1122"/>
      <c r="BZ9" s="1122"/>
      <c r="CA9" s="1122"/>
      <c r="CB9" s="1122"/>
      <c r="CC9" s="1122"/>
      <c r="CD9" s="1122"/>
      <c r="CE9" s="1122"/>
      <c r="CF9" s="1122"/>
      <c r="CG9" s="1122"/>
      <c r="CH9" s="1122"/>
      <c r="CI9" s="1122"/>
      <c r="CJ9" s="1122"/>
      <c r="CK9" s="1122"/>
      <c r="CL9" s="1122"/>
      <c r="CM9" s="1122"/>
      <c r="CN9" s="1122"/>
      <c r="CO9" s="1122"/>
      <c r="CP9" s="1122"/>
      <c r="CQ9" s="1122"/>
      <c r="CR9" s="1122"/>
      <c r="CS9" s="1122"/>
      <c r="CT9" s="1122"/>
      <c r="CU9" s="1122"/>
      <c r="CV9" s="1122"/>
      <c r="CW9" s="1122"/>
      <c r="CX9" s="1122"/>
      <c r="CY9" s="1122"/>
      <c r="CZ9" s="1122"/>
      <c r="DA9" s="1122"/>
      <c r="DB9" s="1122"/>
      <c r="DC9" s="1122"/>
      <c r="DD9" s="1122"/>
      <c r="DE9" s="1122"/>
    </row>
    <row r="10" spans="1:109" s="82" customFormat="1" ht="13.2" x14ac:dyDescent="0.2">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c r="BD10" s="1122"/>
      <c r="BE10" s="1122"/>
      <c r="BF10" s="1122"/>
      <c r="BG10" s="1122"/>
      <c r="BH10" s="1122"/>
      <c r="BI10" s="1122"/>
      <c r="BJ10" s="1122"/>
      <c r="BK10" s="1122"/>
      <c r="BL10" s="1122"/>
      <c r="BM10" s="1122"/>
      <c r="BN10" s="1122"/>
      <c r="BO10" s="1122"/>
      <c r="BP10" s="1122"/>
      <c r="BQ10" s="1122"/>
      <c r="BR10" s="1122"/>
      <c r="BS10" s="1122"/>
      <c r="BT10" s="1122"/>
      <c r="BU10" s="1122"/>
      <c r="BV10" s="1122"/>
      <c r="BW10" s="1122"/>
      <c r="BX10" s="1122"/>
      <c r="BY10" s="1122"/>
      <c r="BZ10" s="1122"/>
      <c r="CA10" s="1122"/>
      <c r="CB10" s="1122"/>
      <c r="CC10" s="1122"/>
      <c r="CD10" s="1122"/>
      <c r="CE10" s="1122"/>
      <c r="CF10" s="1122"/>
      <c r="CG10" s="1122"/>
      <c r="CH10" s="1122"/>
      <c r="CI10" s="1122"/>
      <c r="CJ10" s="1122"/>
      <c r="CK10" s="1122"/>
      <c r="CL10" s="1122"/>
      <c r="CM10" s="1122"/>
      <c r="CN10" s="1122"/>
      <c r="CO10" s="1122"/>
      <c r="CP10" s="1122"/>
      <c r="CQ10" s="1122"/>
      <c r="CR10" s="1122"/>
      <c r="CS10" s="1122"/>
      <c r="CT10" s="1122"/>
      <c r="CU10" s="1122"/>
      <c r="CV10" s="1122"/>
      <c r="CW10" s="1122"/>
      <c r="CX10" s="1122"/>
      <c r="CY10" s="1122"/>
      <c r="CZ10" s="1122"/>
      <c r="DA10" s="1122"/>
      <c r="DB10" s="1122"/>
      <c r="DC10" s="1122"/>
      <c r="DD10" s="1122"/>
      <c r="DE10" s="1122"/>
    </row>
    <row r="11" spans="1:109" s="82" customFormat="1" ht="13.2" x14ac:dyDescent="0.2">
      <c r="A11" s="1122"/>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c r="BE11" s="1122"/>
      <c r="BF11" s="1122"/>
      <c r="BG11" s="1122"/>
      <c r="BH11" s="1122"/>
      <c r="BI11" s="1122"/>
      <c r="BJ11" s="1122"/>
      <c r="BK11" s="1122"/>
      <c r="BL11" s="1122"/>
      <c r="BM11" s="1122"/>
      <c r="BN11" s="1122"/>
      <c r="BO11" s="1122"/>
      <c r="BP11" s="1122"/>
      <c r="BQ11" s="1122"/>
      <c r="BR11" s="1122"/>
      <c r="BS11" s="1122"/>
      <c r="BT11" s="1122"/>
      <c r="BU11" s="1122"/>
      <c r="BV11" s="1122"/>
      <c r="BW11" s="1122"/>
      <c r="BX11" s="1122"/>
      <c r="BY11" s="1122"/>
      <c r="BZ11" s="1122"/>
      <c r="CA11" s="1122"/>
      <c r="CB11" s="1122"/>
      <c r="CC11" s="1122"/>
      <c r="CD11" s="1122"/>
      <c r="CE11" s="1122"/>
      <c r="CF11" s="1122"/>
      <c r="CG11" s="1122"/>
      <c r="CH11" s="1122"/>
      <c r="CI11" s="1122"/>
      <c r="CJ11" s="1122"/>
      <c r="CK11" s="1122"/>
      <c r="CL11" s="1122"/>
      <c r="CM11" s="1122"/>
      <c r="CN11" s="1122"/>
      <c r="CO11" s="1122"/>
      <c r="CP11" s="1122"/>
      <c r="CQ11" s="1122"/>
      <c r="CR11" s="1122"/>
      <c r="CS11" s="1122"/>
      <c r="CT11" s="1122"/>
      <c r="CU11" s="1122"/>
      <c r="CV11" s="1122"/>
      <c r="CW11" s="1122"/>
      <c r="CX11" s="1122"/>
      <c r="CY11" s="1122"/>
      <c r="CZ11" s="1122"/>
      <c r="DA11" s="1122"/>
      <c r="DB11" s="1122"/>
      <c r="DC11" s="1122"/>
      <c r="DD11" s="1122"/>
      <c r="DE11" s="1122"/>
    </row>
    <row r="12" spans="1:109" s="82" customFormat="1" ht="13.2" x14ac:dyDescent="0.2">
      <c r="A12" s="1122"/>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2"/>
      <c r="CH12" s="1122"/>
      <c r="CI12" s="1122"/>
      <c r="CJ12" s="1122"/>
      <c r="CK12" s="1122"/>
      <c r="CL12" s="1122"/>
      <c r="CM12" s="1122"/>
      <c r="CN12" s="1122"/>
      <c r="CO12" s="1122"/>
      <c r="CP12" s="1122"/>
      <c r="CQ12" s="1122"/>
      <c r="CR12" s="1122"/>
      <c r="CS12" s="1122"/>
      <c r="CT12" s="1122"/>
      <c r="CU12" s="1122"/>
      <c r="CV12" s="1122"/>
      <c r="CW12" s="1122"/>
      <c r="CX12" s="1122"/>
      <c r="CY12" s="1122"/>
      <c r="CZ12" s="1122"/>
      <c r="DA12" s="1122"/>
      <c r="DB12" s="1122"/>
      <c r="DC12" s="1122"/>
      <c r="DD12" s="1122"/>
      <c r="DE12" s="1122"/>
    </row>
    <row r="13" spans="1:109" s="82" customFormat="1" ht="13.2" x14ac:dyDescent="0.2">
      <c r="A13" s="1122"/>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c r="BE13" s="1122"/>
      <c r="BF13" s="1122"/>
      <c r="BG13" s="1122"/>
      <c r="BH13" s="1122"/>
      <c r="BI13" s="1122"/>
      <c r="BJ13" s="1122"/>
      <c r="BK13" s="1122"/>
      <c r="BL13" s="1122"/>
      <c r="BM13" s="1122"/>
      <c r="BN13" s="1122"/>
      <c r="BO13" s="1122"/>
      <c r="BP13" s="1122"/>
      <c r="BQ13" s="1122"/>
      <c r="BR13" s="1122"/>
      <c r="BS13" s="1122"/>
      <c r="BT13" s="1122"/>
      <c r="BU13" s="1122"/>
      <c r="BV13" s="1122"/>
      <c r="BW13" s="1122"/>
      <c r="BX13" s="1122"/>
      <c r="BY13" s="1122"/>
      <c r="BZ13" s="1122"/>
      <c r="CA13" s="1122"/>
      <c r="CB13" s="1122"/>
      <c r="CC13" s="1122"/>
      <c r="CD13" s="1122"/>
      <c r="CE13" s="1122"/>
      <c r="CF13" s="1122"/>
      <c r="CG13" s="1122"/>
      <c r="CH13" s="1122"/>
      <c r="CI13" s="1122"/>
      <c r="CJ13" s="1122"/>
      <c r="CK13" s="1122"/>
      <c r="CL13" s="1122"/>
      <c r="CM13" s="1122"/>
      <c r="CN13" s="1122"/>
      <c r="CO13" s="1122"/>
      <c r="CP13" s="1122"/>
      <c r="CQ13" s="1122"/>
      <c r="CR13" s="1122"/>
      <c r="CS13" s="1122"/>
      <c r="CT13" s="1122"/>
      <c r="CU13" s="1122"/>
      <c r="CV13" s="1122"/>
      <c r="CW13" s="1122"/>
      <c r="CX13" s="1122"/>
      <c r="CY13" s="1122"/>
      <c r="CZ13" s="1122"/>
      <c r="DA13" s="1122"/>
      <c r="DB13" s="1122"/>
      <c r="DC13" s="1122"/>
      <c r="DD13" s="1122"/>
      <c r="DE13" s="1122"/>
    </row>
    <row r="14" spans="1:109" s="82" customFormat="1" ht="13.2" x14ac:dyDescent="0.2">
      <c r="A14" s="1122"/>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row>
    <row r="15" spans="1:109" s="82" customFormat="1" ht="13.2" x14ac:dyDescent="0.2">
      <c r="A15" s="163"/>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1122"/>
      <c r="CL15" s="1122"/>
      <c r="CM15" s="1122"/>
      <c r="CN15" s="1122"/>
      <c r="CO15" s="1122"/>
      <c r="CP15" s="1122"/>
      <c r="CQ15" s="1122"/>
      <c r="CR15" s="1122"/>
      <c r="CS15" s="1122"/>
      <c r="CT15" s="1122"/>
      <c r="CU15" s="1122"/>
      <c r="CV15" s="1122"/>
      <c r="CW15" s="1122"/>
      <c r="CX15" s="1122"/>
      <c r="CY15" s="1122"/>
      <c r="CZ15" s="1122"/>
      <c r="DA15" s="1122"/>
      <c r="DB15" s="1122"/>
      <c r="DC15" s="1122"/>
      <c r="DD15" s="1122"/>
      <c r="DE15" s="1122"/>
    </row>
    <row r="16" spans="1:109" s="82" customFormat="1" ht="13.2" x14ac:dyDescent="0.2">
      <c r="A16" s="163"/>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c r="BE16" s="1122"/>
      <c r="BF16" s="1122"/>
      <c r="BG16" s="1122"/>
      <c r="BH16" s="1122"/>
      <c r="BI16" s="1122"/>
      <c r="BJ16" s="1122"/>
      <c r="BK16" s="1122"/>
      <c r="BL16" s="1122"/>
      <c r="BM16" s="1122"/>
      <c r="BN16" s="1122"/>
      <c r="BO16" s="1122"/>
      <c r="BP16" s="1122"/>
      <c r="BQ16" s="1122"/>
      <c r="BR16" s="1122"/>
      <c r="BS16" s="1122"/>
      <c r="BT16" s="1122"/>
      <c r="BU16" s="1122"/>
      <c r="BV16" s="1122"/>
      <c r="BW16" s="1122"/>
      <c r="BX16" s="1122"/>
      <c r="BY16" s="1122"/>
      <c r="BZ16" s="1122"/>
      <c r="CA16" s="1122"/>
      <c r="CB16" s="1122"/>
      <c r="CC16" s="1122"/>
      <c r="CD16" s="1122"/>
      <c r="CE16" s="1122"/>
      <c r="CF16" s="1122"/>
      <c r="CG16" s="1122"/>
      <c r="CH16" s="1122"/>
      <c r="CI16" s="1122"/>
      <c r="CJ16" s="1122"/>
      <c r="CK16" s="1122"/>
      <c r="CL16" s="1122"/>
      <c r="CM16" s="1122"/>
      <c r="CN16" s="1122"/>
      <c r="CO16" s="1122"/>
      <c r="CP16" s="1122"/>
      <c r="CQ16" s="1122"/>
      <c r="CR16" s="1122"/>
      <c r="CS16" s="1122"/>
      <c r="CT16" s="1122"/>
      <c r="CU16" s="1122"/>
      <c r="CV16" s="1122"/>
      <c r="CW16" s="1122"/>
      <c r="CX16" s="1122"/>
      <c r="CY16" s="1122"/>
      <c r="CZ16" s="1122"/>
      <c r="DA16" s="1122"/>
      <c r="DB16" s="1122"/>
      <c r="DC16" s="1122"/>
      <c r="DD16" s="1122"/>
      <c r="DE16" s="1122"/>
    </row>
    <row r="17" spans="1:109" s="82" customFormat="1" ht="13.2" x14ac:dyDescent="0.2">
      <c r="A17" s="163"/>
      <c r="B17" s="1122"/>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c r="BE17" s="1122"/>
      <c r="BF17" s="1122"/>
      <c r="BG17" s="1122"/>
      <c r="BH17" s="1122"/>
      <c r="BI17" s="1122"/>
      <c r="BJ17" s="1122"/>
      <c r="BK17" s="1122"/>
      <c r="BL17" s="1122"/>
      <c r="BM17" s="1122"/>
      <c r="BN17" s="1122"/>
      <c r="BO17" s="1122"/>
      <c r="BP17" s="1122"/>
      <c r="BQ17" s="1122"/>
      <c r="BR17" s="1122"/>
      <c r="BS17" s="1122"/>
      <c r="BT17" s="1122"/>
      <c r="BU17" s="1122"/>
      <c r="BV17" s="1122"/>
      <c r="BW17" s="1122"/>
      <c r="BX17" s="1122"/>
      <c r="BY17" s="1122"/>
      <c r="BZ17" s="1122"/>
      <c r="CA17" s="1122"/>
      <c r="CB17" s="1122"/>
      <c r="CC17" s="1122"/>
      <c r="CD17" s="1122"/>
      <c r="CE17" s="1122"/>
      <c r="CF17" s="1122"/>
      <c r="CG17" s="1122"/>
      <c r="CH17" s="1122"/>
      <c r="CI17" s="1122"/>
      <c r="CJ17" s="1122"/>
      <c r="CK17" s="1122"/>
      <c r="CL17" s="1122"/>
      <c r="CM17" s="1122"/>
      <c r="CN17" s="1122"/>
      <c r="CO17" s="1122"/>
      <c r="CP17" s="1122"/>
      <c r="CQ17" s="1122"/>
      <c r="CR17" s="1122"/>
      <c r="CS17" s="1122"/>
      <c r="CT17" s="1122"/>
      <c r="CU17" s="1122"/>
      <c r="CV17" s="1122"/>
      <c r="CW17" s="1122"/>
      <c r="CX17" s="1122"/>
      <c r="CY17" s="1122"/>
      <c r="CZ17" s="1122"/>
      <c r="DA17" s="1122"/>
      <c r="DB17" s="1122"/>
      <c r="DC17" s="1122"/>
      <c r="DD17" s="1122"/>
      <c r="DE17" s="1122"/>
    </row>
    <row r="18" spans="1:109" s="82" customFormat="1" ht="13.2" x14ac:dyDescent="0.2">
      <c r="A18" s="163"/>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row>
    <row r="19" spans="1:109" ht="13.2" x14ac:dyDescent="0.2">
      <c r="DD19" s="163"/>
      <c r="DE19" s="163"/>
    </row>
    <row r="20" spans="1:109" ht="13.2" x14ac:dyDescent="0.2">
      <c r="DD20" s="163"/>
      <c r="DE20" s="163"/>
    </row>
    <row r="21" spans="1:109" ht="17.25" customHeight="1" x14ac:dyDescent="0.2">
      <c r="B21" s="1121"/>
      <c r="C21" s="90"/>
      <c r="D21" s="90"/>
      <c r="E21" s="90"/>
      <c r="F21" s="90"/>
      <c r="G21" s="90"/>
      <c r="H21" s="90"/>
      <c r="I21" s="90"/>
      <c r="J21" s="90"/>
      <c r="K21" s="90"/>
      <c r="L21" s="90"/>
      <c r="M21" s="90"/>
      <c r="N21" s="112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1120"/>
      <c r="AU21" s="90"/>
      <c r="AV21" s="90"/>
      <c r="AW21" s="90"/>
      <c r="AX21" s="90"/>
      <c r="AY21" s="90"/>
      <c r="AZ21" s="90"/>
      <c r="BA21" s="90"/>
      <c r="BB21" s="90"/>
      <c r="BC21" s="90"/>
      <c r="BD21" s="90"/>
      <c r="BE21" s="90"/>
      <c r="BF21" s="1120"/>
      <c r="BG21" s="90"/>
      <c r="BH21" s="90"/>
      <c r="BI21" s="90"/>
      <c r="BJ21" s="90"/>
      <c r="BK21" s="90"/>
      <c r="BL21" s="90"/>
      <c r="BM21" s="90"/>
      <c r="BN21" s="90"/>
      <c r="BO21" s="90"/>
      <c r="BP21" s="90"/>
      <c r="BQ21" s="90"/>
      <c r="BR21" s="1120"/>
      <c r="BS21" s="90"/>
      <c r="BT21" s="90"/>
      <c r="BU21" s="90"/>
      <c r="BV21" s="90"/>
      <c r="BW21" s="90"/>
      <c r="BX21" s="90"/>
      <c r="BY21" s="90"/>
      <c r="BZ21" s="90"/>
      <c r="CA21" s="90"/>
      <c r="CB21" s="90"/>
      <c r="CC21" s="90"/>
      <c r="CD21" s="1120"/>
      <c r="CE21" s="90"/>
      <c r="CF21" s="90"/>
      <c r="CG21" s="90"/>
      <c r="CH21" s="90"/>
      <c r="CI21" s="90"/>
      <c r="CJ21" s="90"/>
      <c r="CK21" s="90"/>
      <c r="CL21" s="90"/>
      <c r="CM21" s="90"/>
      <c r="CN21" s="90"/>
      <c r="CO21" s="90"/>
      <c r="CP21" s="1120"/>
      <c r="CQ21" s="90"/>
      <c r="CR21" s="90"/>
      <c r="CS21" s="90"/>
      <c r="CT21" s="90"/>
      <c r="CU21" s="90"/>
      <c r="CV21" s="90"/>
      <c r="CW21" s="90"/>
      <c r="CX21" s="90"/>
      <c r="CY21" s="90"/>
      <c r="CZ21" s="90"/>
      <c r="DA21" s="90"/>
      <c r="DB21" s="1120"/>
      <c r="DC21" s="90"/>
      <c r="DD21" s="164"/>
      <c r="DE21" s="163"/>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9"/>
    </row>
    <row r="40" spans="2:109" ht="13.2" x14ac:dyDescent="0.2">
      <c r="B40" s="1111"/>
      <c r="DD40" s="1111"/>
      <c r="DE40" s="163"/>
    </row>
    <row r="41" spans="2:109" ht="16.2" x14ac:dyDescent="0.2">
      <c r="B41" s="86" t="s">
        <v>557</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4"/>
    </row>
    <row r="42" spans="2:109" ht="13.2" x14ac:dyDescent="0.2">
      <c r="B42" s="84"/>
      <c r="G42" s="1109"/>
      <c r="I42" s="1108"/>
      <c r="J42" s="1108"/>
      <c r="K42" s="1108"/>
      <c r="AM42" s="1109"/>
      <c r="AN42" s="1109" t="s">
        <v>553</v>
      </c>
      <c r="AP42" s="1108"/>
      <c r="AQ42" s="1108"/>
      <c r="AR42" s="1108"/>
      <c r="AY42" s="1109"/>
      <c r="BA42" s="1108"/>
      <c r="BB42" s="1108"/>
      <c r="BC42" s="1108"/>
      <c r="BK42" s="1109"/>
      <c r="BM42" s="1108"/>
      <c r="BN42" s="1108"/>
      <c r="BO42" s="1108"/>
      <c r="BW42" s="1109"/>
      <c r="BY42" s="1108"/>
      <c r="BZ42" s="1108"/>
      <c r="CA42" s="1108"/>
      <c r="CI42" s="1109"/>
      <c r="CK42" s="1108"/>
      <c r="CL42" s="1108"/>
      <c r="CM42" s="1108"/>
      <c r="CU42" s="1109"/>
      <c r="CW42" s="1108"/>
      <c r="CX42" s="1108"/>
      <c r="CY42" s="1108"/>
    </row>
    <row r="43" spans="2:109" ht="13.5" customHeight="1" x14ac:dyDescent="0.2">
      <c r="B43" s="84"/>
      <c r="AN43" s="1107" t="s">
        <v>556</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5"/>
    </row>
    <row r="44" spans="2:109" ht="13.2" x14ac:dyDescent="0.2">
      <c r="B44" s="84"/>
      <c r="AN44" s="110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2"/>
    </row>
    <row r="45" spans="2:109" ht="13.2" x14ac:dyDescent="0.2">
      <c r="B45" s="84"/>
      <c r="AN45" s="110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2"/>
    </row>
    <row r="46" spans="2:109" ht="13.2" x14ac:dyDescent="0.2">
      <c r="B46" s="84"/>
      <c r="AN46" s="110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2"/>
    </row>
    <row r="47" spans="2:109" ht="13.2" x14ac:dyDescent="0.2">
      <c r="B47" s="84"/>
      <c r="AN47" s="1101"/>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099"/>
    </row>
    <row r="48" spans="2:109" ht="13.2" x14ac:dyDescent="0.2">
      <c r="B48" s="84"/>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ht="13.2" x14ac:dyDescent="0.2">
      <c r="B49" s="84"/>
      <c r="AN49" s="163" t="s">
        <v>551</v>
      </c>
    </row>
    <row r="50" spans="1:109" ht="13.2" x14ac:dyDescent="0.2">
      <c r="B50" s="84"/>
      <c r="G50" s="1084"/>
      <c r="H50" s="1084"/>
      <c r="I50" s="1084"/>
      <c r="J50" s="1084"/>
      <c r="K50" s="1093"/>
      <c r="L50" s="1093"/>
      <c r="M50" s="1092"/>
      <c r="N50" s="1092"/>
      <c r="AN50" s="1091"/>
      <c r="AO50" s="1090"/>
      <c r="AP50" s="1090"/>
      <c r="AQ50" s="1090"/>
      <c r="AR50" s="1090"/>
      <c r="AS50" s="1090"/>
      <c r="AT50" s="1090"/>
      <c r="AU50" s="1090"/>
      <c r="AV50" s="1090"/>
      <c r="AW50" s="1090"/>
      <c r="AX50" s="1090"/>
      <c r="AY50" s="1090"/>
      <c r="AZ50" s="1090"/>
      <c r="BA50" s="1090"/>
      <c r="BB50" s="1090"/>
      <c r="BC50" s="1090"/>
      <c r="BD50" s="1090"/>
      <c r="BE50" s="1090"/>
      <c r="BF50" s="1090"/>
      <c r="BG50" s="1090"/>
      <c r="BH50" s="1090"/>
      <c r="BI50" s="1090"/>
      <c r="BJ50" s="1090"/>
      <c r="BK50" s="1090"/>
      <c r="BL50" s="1090"/>
      <c r="BM50" s="1090"/>
      <c r="BN50" s="1090"/>
      <c r="BO50" s="1089"/>
      <c r="BP50" s="1081" t="s">
        <v>386</v>
      </c>
      <c r="BQ50" s="1081"/>
      <c r="BR50" s="1081"/>
      <c r="BS50" s="1081"/>
      <c r="BT50" s="1081"/>
      <c r="BU50" s="1081"/>
      <c r="BV50" s="1081"/>
      <c r="BW50" s="1081"/>
      <c r="BX50" s="1081" t="s">
        <v>350</v>
      </c>
      <c r="BY50" s="1081"/>
      <c r="BZ50" s="1081"/>
      <c r="CA50" s="1081"/>
      <c r="CB50" s="1081"/>
      <c r="CC50" s="1081"/>
      <c r="CD50" s="1081"/>
      <c r="CE50" s="1081"/>
      <c r="CF50" s="1081" t="s">
        <v>5</v>
      </c>
      <c r="CG50" s="1081"/>
      <c r="CH50" s="1081"/>
      <c r="CI50" s="1081"/>
      <c r="CJ50" s="1081"/>
      <c r="CK50" s="1081"/>
      <c r="CL50" s="1081"/>
      <c r="CM50" s="1081"/>
      <c r="CN50" s="1081" t="s">
        <v>489</v>
      </c>
      <c r="CO50" s="1081"/>
      <c r="CP50" s="1081"/>
      <c r="CQ50" s="1081"/>
      <c r="CR50" s="1081"/>
      <c r="CS50" s="1081"/>
      <c r="CT50" s="1081"/>
      <c r="CU50" s="1081"/>
      <c r="CV50" s="1081" t="s">
        <v>437</v>
      </c>
      <c r="CW50" s="1081"/>
      <c r="CX50" s="1081"/>
      <c r="CY50" s="1081"/>
      <c r="CZ50" s="1081"/>
      <c r="DA50" s="1081"/>
      <c r="DB50" s="1081"/>
      <c r="DC50" s="1081"/>
    </row>
    <row r="51" spans="1:109" ht="13.5" customHeight="1" x14ac:dyDescent="0.2">
      <c r="B51" s="84"/>
      <c r="G51" s="1088"/>
      <c r="H51" s="1088"/>
      <c r="I51" s="1119"/>
      <c r="J51" s="1119"/>
      <c r="K51" s="1087"/>
      <c r="L51" s="1087"/>
      <c r="M51" s="1087"/>
      <c r="N51" s="1087"/>
      <c r="AM51" s="1086"/>
      <c r="AN51" s="1080" t="s">
        <v>550</v>
      </c>
      <c r="AO51" s="1080"/>
      <c r="AP51" s="1080"/>
      <c r="AQ51" s="1080"/>
      <c r="AR51" s="1080"/>
      <c r="AS51" s="1080"/>
      <c r="AT51" s="1080"/>
      <c r="AU51" s="1080"/>
      <c r="AV51" s="1080"/>
      <c r="AW51" s="1080"/>
      <c r="AX51" s="1080"/>
      <c r="AY51" s="1080"/>
      <c r="AZ51" s="1080"/>
      <c r="BA51" s="1080"/>
      <c r="BB51" s="1080" t="s">
        <v>548</v>
      </c>
      <c r="BC51" s="1080"/>
      <c r="BD51" s="1080"/>
      <c r="BE51" s="1080"/>
      <c r="BF51" s="1080"/>
      <c r="BG51" s="1080"/>
      <c r="BH51" s="1080"/>
      <c r="BI51" s="1080"/>
      <c r="BJ51" s="1080"/>
      <c r="BK51" s="1080"/>
      <c r="BL51" s="1080"/>
      <c r="BM51" s="1080"/>
      <c r="BN51" s="1080"/>
      <c r="BO51" s="1080"/>
      <c r="BP51" s="1079">
        <v>120.8</v>
      </c>
      <c r="BQ51" s="1079"/>
      <c r="BR51" s="1079"/>
      <c r="BS51" s="1079"/>
      <c r="BT51" s="1079"/>
      <c r="BU51" s="1079"/>
      <c r="BV51" s="1079"/>
      <c r="BW51" s="1079"/>
      <c r="BX51" s="1079">
        <v>115.6</v>
      </c>
      <c r="BY51" s="1079"/>
      <c r="BZ51" s="1079"/>
      <c r="CA51" s="1079"/>
      <c r="CB51" s="1079"/>
      <c r="CC51" s="1079"/>
      <c r="CD51" s="1079"/>
      <c r="CE51" s="1079"/>
      <c r="CF51" s="1079">
        <v>99.1</v>
      </c>
      <c r="CG51" s="1079"/>
      <c r="CH51" s="1079"/>
      <c r="CI51" s="1079"/>
      <c r="CJ51" s="1079"/>
      <c r="CK51" s="1079"/>
      <c r="CL51" s="1079"/>
      <c r="CM51" s="1079"/>
      <c r="CN51" s="1079">
        <v>82</v>
      </c>
      <c r="CO51" s="1079"/>
      <c r="CP51" s="1079"/>
      <c r="CQ51" s="1079"/>
      <c r="CR51" s="1079"/>
      <c r="CS51" s="1079"/>
      <c r="CT51" s="1079"/>
      <c r="CU51" s="1079"/>
      <c r="CV51" s="1079">
        <v>55.1</v>
      </c>
      <c r="CW51" s="1079"/>
      <c r="CX51" s="1079"/>
      <c r="CY51" s="1079"/>
      <c r="CZ51" s="1079"/>
      <c r="DA51" s="1079"/>
      <c r="DB51" s="1079"/>
      <c r="DC51" s="1079"/>
    </row>
    <row r="52" spans="1:109" ht="13.2" x14ac:dyDescent="0.2">
      <c r="B52" s="84"/>
      <c r="G52" s="1088"/>
      <c r="H52" s="1088"/>
      <c r="I52" s="1119"/>
      <c r="J52" s="1119"/>
      <c r="K52" s="1087"/>
      <c r="L52" s="1087"/>
      <c r="M52" s="1087"/>
      <c r="N52" s="1087"/>
      <c r="AM52" s="1086"/>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x14ac:dyDescent="0.2">
      <c r="A53" s="1108"/>
      <c r="B53" s="84"/>
      <c r="G53" s="1088"/>
      <c r="H53" s="1088"/>
      <c r="I53" s="1084"/>
      <c r="J53" s="1084"/>
      <c r="K53" s="1087"/>
      <c r="L53" s="1087"/>
      <c r="M53" s="1087"/>
      <c r="N53" s="1087"/>
      <c r="AM53" s="1086"/>
      <c r="AN53" s="1080"/>
      <c r="AO53" s="1080"/>
      <c r="AP53" s="1080"/>
      <c r="AQ53" s="1080"/>
      <c r="AR53" s="1080"/>
      <c r="AS53" s="1080"/>
      <c r="AT53" s="1080"/>
      <c r="AU53" s="1080"/>
      <c r="AV53" s="1080"/>
      <c r="AW53" s="1080"/>
      <c r="AX53" s="1080"/>
      <c r="AY53" s="1080"/>
      <c r="AZ53" s="1080"/>
      <c r="BA53" s="1080"/>
      <c r="BB53" s="1080" t="s">
        <v>555</v>
      </c>
      <c r="BC53" s="1080"/>
      <c r="BD53" s="1080"/>
      <c r="BE53" s="1080"/>
      <c r="BF53" s="1080"/>
      <c r="BG53" s="1080"/>
      <c r="BH53" s="1080"/>
      <c r="BI53" s="1080"/>
      <c r="BJ53" s="1080"/>
      <c r="BK53" s="1080"/>
      <c r="BL53" s="1080"/>
      <c r="BM53" s="1080"/>
      <c r="BN53" s="1080"/>
      <c r="BO53" s="1080"/>
      <c r="BP53" s="1079">
        <v>51.6</v>
      </c>
      <c r="BQ53" s="1079"/>
      <c r="BR53" s="1079"/>
      <c r="BS53" s="1079"/>
      <c r="BT53" s="1079"/>
      <c r="BU53" s="1079"/>
      <c r="BV53" s="1079"/>
      <c r="BW53" s="1079"/>
      <c r="BX53" s="1079">
        <v>53</v>
      </c>
      <c r="BY53" s="1079"/>
      <c r="BZ53" s="1079"/>
      <c r="CA53" s="1079"/>
      <c r="CB53" s="1079"/>
      <c r="CC53" s="1079"/>
      <c r="CD53" s="1079"/>
      <c r="CE53" s="1079"/>
      <c r="CF53" s="1079">
        <v>54.9</v>
      </c>
      <c r="CG53" s="1079"/>
      <c r="CH53" s="1079"/>
      <c r="CI53" s="1079"/>
      <c r="CJ53" s="1079"/>
      <c r="CK53" s="1079"/>
      <c r="CL53" s="1079"/>
      <c r="CM53" s="1079"/>
      <c r="CN53" s="1079">
        <v>56.5</v>
      </c>
      <c r="CO53" s="1079"/>
      <c r="CP53" s="1079"/>
      <c r="CQ53" s="1079"/>
      <c r="CR53" s="1079"/>
      <c r="CS53" s="1079"/>
      <c r="CT53" s="1079"/>
      <c r="CU53" s="1079"/>
      <c r="CV53" s="1079">
        <v>58.1</v>
      </c>
      <c r="CW53" s="1079"/>
      <c r="CX53" s="1079"/>
      <c r="CY53" s="1079"/>
      <c r="CZ53" s="1079"/>
      <c r="DA53" s="1079"/>
      <c r="DB53" s="1079"/>
      <c r="DC53" s="1079"/>
    </row>
    <row r="54" spans="1:109" ht="13.2" x14ac:dyDescent="0.2">
      <c r="A54" s="1108"/>
      <c r="B54" s="84"/>
      <c r="G54" s="1088"/>
      <c r="H54" s="1088"/>
      <c r="I54" s="1084"/>
      <c r="J54" s="1084"/>
      <c r="K54" s="1087"/>
      <c r="L54" s="1087"/>
      <c r="M54" s="1087"/>
      <c r="N54" s="1087"/>
      <c r="AM54" s="1086"/>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x14ac:dyDescent="0.2">
      <c r="A55" s="1108"/>
      <c r="B55" s="84"/>
      <c r="G55" s="1084"/>
      <c r="H55" s="1084"/>
      <c r="I55" s="1084"/>
      <c r="J55" s="1084"/>
      <c r="K55" s="1087"/>
      <c r="L55" s="1087"/>
      <c r="M55" s="1087"/>
      <c r="N55" s="1087"/>
      <c r="AN55" s="1081" t="s">
        <v>549</v>
      </c>
      <c r="AO55" s="1081"/>
      <c r="AP55" s="1081"/>
      <c r="AQ55" s="1081"/>
      <c r="AR55" s="1081"/>
      <c r="AS55" s="1081"/>
      <c r="AT55" s="1081"/>
      <c r="AU55" s="1081"/>
      <c r="AV55" s="1081"/>
      <c r="AW55" s="1081"/>
      <c r="AX55" s="1081"/>
      <c r="AY55" s="1081"/>
      <c r="AZ55" s="1081"/>
      <c r="BA55" s="1081"/>
      <c r="BB55" s="1080" t="s">
        <v>548</v>
      </c>
      <c r="BC55" s="1080"/>
      <c r="BD55" s="1080"/>
      <c r="BE55" s="1080"/>
      <c r="BF55" s="1080"/>
      <c r="BG55" s="1080"/>
      <c r="BH55" s="1080"/>
      <c r="BI55" s="1080"/>
      <c r="BJ55" s="1080"/>
      <c r="BK55" s="1080"/>
      <c r="BL55" s="1080"/>
      <c r="BM55" s="1080"/>
      <c r="BN55" s="1080"/>
      <c r="BO55" s="1080"/>
      <c r="BP55" s="1079">
        <v>20.2</v>
      </c>
      <c r="BQ55" s="1079"/>
      <c r="BR55" s="1079"/>
      <c r="BS55" s="1079"/>
      <c r="BT55" s="1079"/>
      <c r="BU55" s="1079"/>
      <c r="BV55" s="1079"/>
      <c r="BW55" s="1079"/>
      <c r="BX55" s="1079">
        <v>18.2</v>
      </c>
      <c r="BY55" s="1079"/>
      <c r="BZ55" s="1079"/>
      <c r="CA55" s="1079"/>
      <c r="CB55" s="1079"/>
      <c r="CC55" s="1079"/>
      <c r="CD55" s="1079"/>
      <c r="CE55" s="1079"/>
      <c r="CF55" s="1079">
        <v>20.3</v>
      </c>
      <c r="CG55" s="1079"/>
      <c r="CH55" s="1079"/>
      <c r="CI55" s="1079"/>
      <c r="CJ55" s="1079"/>
      <c r="CK55" s="1079"/>
      <c r="CL55" s="1079"/>
      <c r="CM55" s="1079"/>
      <c r="CN55" s="1079">
        <v>15.5</v>
      </c>
      <c r="CO55" s="1079"/>
      <c r="CP55" s="1079"/>
      <c r="CQ55" s="1079"/>
      <c r="CR55" s="1079"/>
      <c r="CS55" s="1079"/>
      <c r="CT55" s="1079"/>
      <c r="CU55" s="1079"/>
      <c r="CV55" s="1079">
        <v>4.5999999999999996</v>
      </c>
      <c r="CW55" s="1079"/>
      <c r="CX55" s="1079"/>
      <c r="CY55" s="1079"/>
      <c r="CZ55" s="1079"/>
      <c r="DA55" s="1079"/>
      <c r="DB55" s="1079"/>
      <c r="DC55" s="1079"/>
    </row>
    <row r="56" spans="1:109" ht="13.2" x14ac:dyDescent="0.2">
      <c r="A56" s="1108"/>
      <c r="B56" s="84"/>
      <c r="G56" s="1084"/>
      <c r="H56" s="1084"/>
      <c r="I56" s="1084"/>
      <c r="J56" s="1084"/>
      <c r="K56" s="1087"/>
      <c r="L56" s="1087"/>
      <c r="M56" s="1087"/>
      <c r="N56" s="1087"/>
      <c r="AN56" s="1081"/>
      <c r="AO56" s="1081"/>
      <c r="AP56" s="1081"/>
      <c r="AQ56" s="1081"/>
      <c r="AR56" s="1081"/>
      <c r="AS56" s="1081"/>
      <c r="AT56" s="1081"/>
      <c r="AU56" s="1081"/>
      <c r="AV56" s="1081"/>
      <c r="AW56" s="1081"/>
      <c r="AX56" s="1081"/>
      <c r="AY56" s="1081"/>
      <c r="AZ56" s="1081"/>
      <c r="BA56" s="1081"/>
      <c r="BB56" s="1080"/>
      <c r="BC56" s="1080"/>
      <c r="BD56" s="1080"/>
      <c r="BE56" s="1080"/>
      <c r="BF56" s="1080"/>
      <c r="BG56" s="1080"/>
      <c r="BH56" s="1080"/>
      <c r="BI56" s="1080"/>
      <c r="BJ56" s="1080"/>
      <c r="BK56" s="1080"/>
      <c r="BL56" s="1080"/>
      <c r="BM56" s="1080"/>
      <c r="BN56" s="1080"/>
      <c r="BO56" s="1080"/>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108" customFormat="1" ht="13.2" x14ac:dyDescent="0.2">
      <c r="B57" s="1112"/>
      <c r="G57" s="1084"/>
      <c r="H57" s="1084"/>
      <c r="I57" s="1083"/>
      <c r="J57" s="1083"/>
      <c r="K57" s="1087"/>
      <c r="L57" s="1087"/>
      <c r="M57" s="1087"/>
      <c r="N57" s="1087"/>
      <c r="AM57" s="163"/>
      <c r="AN57" s="1081"/>
      <c r="AO57" s="1081"/>
      <c r="AP57" s="1081"/>
      <c r="AQ57" s="1081"/>
      <c r="AR57" s="1081"/>
      <c r="AS57" s="1081"/>
      <c r="AT57" s="1081"/>
      <c r="AU57" s="1081"/>
      <c r="AV57" s="1081"/>
      <c r="AW57" s="1081"/>
      <c r="AX57" s="1081"/>
      <c r="AY57" s="1081"/>
      <c r="AZ57" s="1081"/>
      <c r="BA57" s="1081"/>
      <c r="BB57" s="1080" t="s">
        <v>555</v>
      </c>
      <c r="BC57" s="1080"/>
      <c r="BD57" s="1080"/>
      <c r="BE57" s="1080"/>
      <c r="BF57" s="1080"/>
      <c r="BG57" s="1080"/>
      <c r="BH57" s="1080"/>
      <c r="BI57" s="1080"/>
      <c r="BJ57" s="1080"/>
      <c r="BK57" s="1080"/>
      <c r="BL57" s="1080"/>
      <c r="BM57" s="1080"/>
      <c r="BN57" s="1080"/>
      <c r="BO57" s="1080"/>
      <c r="BP57" s="1079">
        <v>57.5</v>
      </c>
      <c r="BQ57" s="1079"/>
      <c r="BR57" s="1079"/>
      <c r="BS57" s="1079"/>
      <c r="BT57" s="1079"/>
      <c r="BU57" s="1079"/>
      <c r="BV57" s="1079"/>
      <c r="BW57" s="1079"/>
      <c r="BX57" s="1079">
        <v>59.3</v>
      </c>
      <c r="BY57" s="1079"/>
      <c r="BZ57" s="1079"/>
      <c r="CA57" s="1079"/>
      <c r="CB57" s="1079"/>
      <c r="CC57" s="1079"/>
      <c r="CD57" s="1079"/>
      <c r="CE57" s="1079"/>
      <c r="CF57" s="1079">
        <v>60.3</v>
      </c>
      <c r="CG57" s="1079"/>
      <c r="CH57" s="1079"/>
      <c r="CI57" s="1079"/>
      <c r="CJ57" s="1079"/>
      <c r="CK57" s="1079"/>
      <c r="CL57" s="1079"/>
      <c r="CM57" s="1079"/>
      <c r="CN57" s="1079">
        <v>61.5</v>
      </c>
      <c r="CO57" s="1079"/>
      <c r="CP57" s="1079"/>
      <c r="CQ57" s="1079"/>
      <c r="CR57" s="1079"/>
      <c r="CS57" s="1079"/>
      <c r="CT57" s="1079"/>
      <c r="CU57" s="1079"/>
      <c r="CV57" s="1079">
        <v>61</v>
      </c>
      <c r="CW57" s="1079"/>
      <c r="CX57" s="1079"/>
      <c r="CY57" s="1079"/>
      <c r="CZ57" s="1079"/>
      <c r="DA57" s="1079"/>
      <c r="DB57" s="1079"/>
      <c r="DC57" s="1079"/>
      <c r="DD57" s="1117"/>
      <c r="DE57" s="1112"/>
    </row>
    <row r="58" spans="1:109" s="1108" customFormat="1" ht="13.2" x14ac:dyDescent="0.2">
      <c r="A58" s="163"/>
      <c r="B58" s="1112"/>
      <c r="G58" s="1084"/>
      <c r="H58" s="1084"/>
      <c r="I58" s="1083"/>
      <c r="J58" s="1083"/>
      <c r="K58" s="1087"/>
      <c r="L58" s="1087"/>
      <c r="M58" s="1087"/>
      <c r="N58" s="1087"/>
      <c r="AM58" s="163"/>
      <c r="AN58" s="1081"/>
      <c r="AO58" s="1081"/>
      <c r="AP58" s="1081"/>
      <c r="AQ58" s="1081"/>
      <c r="AR58" s="1081"/>
      <c r="AS58" s="1081"/>
      <c r="AT58" s="1081"/>
      <c r="AU58" s="1081"/>
      <c r="AV58" s="1081"/>
      <c r="AW58" s="1081"/>
      <c r="AX58" s="1081"/>
      <c r="AY58" s="1081"/>
      <c r="AZ58" s="1081"/>
      <c r="BA58" s="1081"/>
      <c r="BB58" s="1080"/>
      <c r="BC58" s="1080"/>
      <c r="BD58" s="1080"/>
      <c r="BE58" s="1080"/>
      <c r="BF58" s="1080"/>
      <c r="BG58" s="1080"/>
      <c r="BH58" s="1080"/>
      <c r="BI58" s="1080"/>
      <c r="BJ58" s="1080"/>
      <c r="BK58" s="1080"/>
      <c r="BL58" s="1080"/>
      <c r="BM58" s="1080"/>
      <c r="BN58" s="1080"/>
      <c r="BO58" s="1080"/>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117"/>
      <c r="DE58" s="1112"/>
    </row>
    <row r="59" spans="1:109" s="1108" customFormat="1" ht="13.2" x14ac:dyDescent="0.2">
      <c r="A59" s="163"/>
      <c r="B59" s="1112"/>
      <c r="K59" s="1118"/>
      <c r="L59" s="1118"/>
      <c r="M59" s="1118"/>
      <c r="N59" s="1118"/>
      <c r="AQ59" s="1118"/>
      <c r="AR59" s="1118"/>
      <c r="AS59" s="1118"/>
      <c r="AT59" s="1118"/>
      <c r="BC59" s="1118"/>
      <c r="BD59" s="1118"/>
      <c r="BE59" s="1118"/>
      <c r="BF59" s="1118"/>
      <c r="BO59" s="1118"/>
      <c r="BP59" s="1118"/>
      <c r="BQ59" s="1118"/>
      <c r="BR59" s="1118"/>
      <c r="CA59" s="1118"/>
      <c r="CB59" s="1118"/>
      <c r="CC59" s="1118"/>
      <c r="CD59" s="1118"/>
      <c r="CM59" s="1118"/>
      <c r="CN59" s="1118"/>
      <c r="CO59" s="1118"/>
      <c r="CP59" s="1118"/>
      <c r="CY59" s="1118"/>
      <c r="CZ59" s="1118"/>
      <c r="DA59" s="1118"/>
      <c r="DB59" s="1118"/>
      <c r="DC59" s="1118"/>
      <c r="DD59" s="1117"/>
      <c r="DE59" s="1112"/>
    </row>
    <row r="60" spans="1:109" s="1108" customFormat="1" ht="13.2" x14ac:dyDescent="0.2">
      <c r="A60" s="163"/>
      <c r="B60" s="1112"/>
      <c r="K60" s="1118"/>
      <c r="L60" s="1118"/>
      <c r="M60" s="1118"/>
      <c r="N60" s="1118"/>
      <c r="AQ60" s="1118"/>
      <c r="AR60" s="1118"/>
      <c r="AS60" s="1118"/>
      <c r="AT60" s="1118"/>
      <c r="BC60" s="1118"/>
      <c r="BD60" s="1118"/>
      <c r="BE60" s="1118"/>
      <c r="BF60" s="1118"/>
      <c r="BO60" s="1118"/>
      <c r="BP60" s="1118"/>
      <c r="BQ60" s="1118"/>
      <c r="BR60" s="1118"/>
      <c r="CA60" s="1118"/>
      <c r="CB60" s="1118"/>
      <c r="CC60" s="1118"/>
      <c r="CD60" s="1118"/>
      <c r="CM60" s="1118"/>
      <c r="CN60" s="1118"/>
      <c r="CO60" s="1118"/>
      <c r="CP60" s="1118"/>
      <c r="CY60" s="1118"/>
      <c r="CZ60" s="1118"/>
      <c r="DA60" s="1118"/>
      <c r="DB60" s="1118"/>
      <c r="DC60" s="1118"/>
      <c r="DD60" s="1117"/>
      <c r="DE60" s="1112"/>
    </row>
    <row r="61" spans="1:109" s="1108" customFormat="1" ht="13.2" x14ac:dyDescent="0.2">
      <c r="A61" s="163"/>
      <c r="B61" s="1116"/>
      <c r="C61" s="1115"/>
      <c r="D61" s="1115"/>
      <c r="E61" s="1115"/>
      <c r="F61" s="1115"/>
      <c r="G61" s="1115"/>
      <c r="H61" s="1115"/>
      <c r="I61" s="1115"/>
      <c r="J61" s="1115"/>
      <c r="K61" s="1115"/>
      <c r="L61" s="1115"/>
      <c r="M61" s="1114"/>
      <c r="N61" s="1114"/>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4"/>
      <c r="AT61" s="1114"/>
      <c r="AU61" s="1115"/>
      <c r="AV61" s="1115"/>
      <c r="AW61" s="1115"/>
      <c r="AX61" s="1115"/>
      <c r="AY61" s="1115"/>
      <c r="AZ61" s="1115"/>
      <c r="BA61" s="1115"/>
      <c r="BB61" s="1115"/>
      <c r="BC61" s="1115"/>
      <c r="BD61" s="1115"/>
      <c r="BE61" s="1114"/>
      <c r="BF61" s="1114"/>
      <c r="BG61" s="1115"/>
      <c r="BH61" s="1115"/>
      <c r="BI61" s="1115"/>
      <c r="BJ61" s="1115"/>
      <c r="BK61" s="1115"/>
      <c r="BL61" s="1115"/>
      <c r="BM61" s="1115"/>
      <c r="BN61" s="1115"/>
      <c r="BO61" s="1115"/>
      <c r="BP61" s="1115"/>
      <c r="BQ61" s="1114"/>
      <c r="BR61" s="1114"/>
      <c r="BS61" s="1115"/>
      <c r="BT61" s="1115"/>
      <c r="BU61" s="1115"/>
      <c r="BV61" s="1115"/>
      <c r="BW61" s="1115"/>
      <c r="BX61" s="1115"/>
      <c r="BY61" s="1115"/>
      <c r="BZ61" s="1115"/>
      <c r="CA61" s="1115"/>
      <c r="CB61" s="1115"/>
      <c r="CC61" s="1114"/>
      <c r="CD61" s="1114"/>
      <c r="CE61" s="1115"/>
      <c r="CF61" s="1115"/>
      <c r="CG61" s="1115"/>
      <c r="CH61" s="1115"/>
      <c r="CI61" s="1115"/>
      <c r="CJ61" s="1115"/>
      <c r="CK61" s="1115"/>
      <c r="CL61" s="1115"/>
      <c r="CM61" s="1115"/>
      <c r="CN61" s="1115"/>
      <c r="CO61" s="1114"/>
      <c r="CP61" s="1114"/>
      <c r="CQ61" s="1115"/>
      <c r="CR61" s="1115"/>
      <c r="CS61" s="1115"/>
      <c r="CT61" s="1115"/>
      <c r="CU61" s="1115"/>
      <c r="CV61" s="1115"/>
      <c r="CW61" s="1115"/>
      <c r="CX61" s="1115"/>
      <c r="CY61" s="1115"/>
      <c r="CZ61" s="1115"/>
      <c r="DA61" s="1114"/>
      <c r="DB61" s="1114"/>
      <c r="DC61" s="1114"/>
      <c r="DD61" s="1113"/>
      <c r="DE61" s="1112"/>
    </row>
    <row r="62" spans="1:109" ht="13.2" x14ac:dyDescent="0.2">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1"/>
      <c r="AL62" s="1111"/>
      <c r="AM62" s="1111"/>
      <c r="AN62" s="1111"/>
      <c r="AO62" s="1111"/>
      <c r="AP62" s="1111"/>
      <c r="AQ62" s="1111"/>
      <c r="AR62" s="1111"/>
      <c r="AS62" s="1111"/>
      <c r="AT62" s="1111"/>
      <c r="AU62" s="1111"/>
      <c r="AV62" s="1111"/>
      <c r="AW62" s="1111"/>
      <c r="AX62" s="1111"/>
      <c r="AY62" s="1111"/>
      <c r="AZ62" s="1111"/>
      <c r="BA62" s="1111"/>
      <c r="BB62" s="1111"/>
      <c r="BC62" s="1111"/>
      <c r="BD62" s="1111"/>
      <c r="BE62" s="1111"/>
      <c r="BF62" s="1111"/>
      <c r="BG62" s="1111"/>
      <c r="BH62" s="1111"/>
      <c r="BI62" s="1111"/>
      <c r="BJ62" s="1111"/>
      <c r="BK62" s="1111"/>
      <c r="BL62" s="1111"/>
      <c r="BM62" s="1111"/>
      <c r="BN62" s="1111"/>
      <c r="BO62" s="1111"/>
      <c r="BP62" s="1111"/>
      <c r="BQ62" s="1111"/>
      <c r="BR62" s="1111"/>
      <c r="BS62" s="1111"/>
      <c r="BT62" s="1111"/>
      <c r="BU62" s="1111"/>
      <c r="BV62" s="1111"/>
      <c r="BW62" s="1111"/>
      <c r="BX62" s="1111"/>
      <c r="BY62" s="1111"/>
      <c r="BZ62" s="1111"/>
      <c r="CA62" s="1111"/>
      <c r="CB62" s="1111"/>
      <c r="CC62" s="1111"/>
      <c r="CD62" s="1111"/>
      <c r="CE62" s="1111"/>
      <c r="CF62" s="1111"/>
      <c r="CG62" s="1111"/>
      <c r="CH62" s="1111"/>
      <c r="CI62" s="1111"/>
      <c r="CJ62" s="1111"/>
      <c r="CK62" s="1111"/>
      <c r="CL62" s="1111"/>
      <c r="CM62" s="1111"/>
      <c r="CN62" s="1111"/>
      <c r="CO62" s="1111"/>
      <c r="CP62" s="1111"/>
      <c r="CQ62" s="1111"/>
      <c r="CR62" s="1111"/>
      <c r="CS62" s="1111"/>
      <c r="CT62" s="1111"/>
      <c r="CU62" s="1111"/>
      <c r="CV62" s="1111"/>
      <c r="CW62" s="1111"/>
      <c r="CX62" s="1111"/>
      <c r="CY62" s="1111"/>
      <c r="CZ62" s="1111"/>
      <c r="DA62" s="1111"/>
      <c r="DB62" s="1111"/>
      <c r="DC62" s="1111"/>
      <c r="DD62" s="1111"/>
      <c r="DE62" s="163"/>
    </row>
    <row r="63" spans="1:109" ht="16.2" x14ac:dyDescent="0.2">
      <c r="B63" s="92" t="s">
        <v>554</v>
      </c>
    </row>
    <row r="64" spans="1:109" ht="13.2" x14ac:dyDescent="0.2">
      <c r="B64" s="84"/>
      <c r="G64" s="1109"/>
      <c r="N64" s="1110"/>
      <c r="AM64" s="1109"/>
      <c r="AN64" s="1109" t="s">
        <v>553</v>
      </c>
      <c r="AP64" s="1108"/>
      <c r="AQ64" s="1108"/>
      <c r="AR64" s="1108"/>
      <c r="AY64" s="1109"/>
      <c r="BA64" s="1108"/>
      <c r="BB64" s="1108"/>
      <c r="BC64" s="1108"/>
      <c r="BK64" s="1109"/>
      <c r="BM64" s="1108"/>
      <c r="BN64" s="1108"/>
      <c r="BO64" s="1108"/>
      <c r="BW64" s="1109"/>
      <c r="BY64" s="1108"/>
      <c r="BZ64" s="1108"/>
      <c r="CA64" s="1108"/>
      <c r="CI64" s="1109"/>
      <c r="CK64" s="1108"/>
      <c r="CL64" s="1108"/>
      <c r="CM64" s="1108"/>
      <c r="CU64" s="1109"/>
      <c r="CW64" s="1108"/>
      <c r="CX64" s="1108"/>
      <c r="CY64" s="1108"/>
    </row>
    <row r="65" spans="2:107" ht="13.2" x14ac:dyDescent="0.2">
      <c r="B65" s="84"/>
      <c r="AN65" s="1107" t="s">
        <v>552</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5"/>
    </row>
    <row r="66" spans="2:107" ht="13.2" x14ac:dyDescent="0.2">
      <c r="B66" s="84"/>
      <c r="AN66" s="1104"/>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2"/>
    </row>
    <row r="67" spans="2:107" ht="13.2" x14ac:dyDescent="0.2">
      <c r="B67" s="84"/>
      <c r="AN67" s="1104"/>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2"/>
    </row>
    <row r="68" spans="2:107" ht="13.2" x14ac:dyDescent="0.2">
      <c r="B68" s="84"/>
      <c r="AN68" s="1104"/>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2"/>
    </row>
    <row r="69" spans="2:107" ht="13.2" x14ac:dyDescent="0.2">
      <c r="B69" s="84"/>
      <c r="AN69" s="1101"/>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099"/>
    </row>
    <row r="70" spans="2:107" ht="13.2" x14ac:dyDescent="0.2">
      <c r="B70" s="84"/>
      <c r="H70" s="1098"/>
      <c r="I70" s="1098"/>
      <c r="J70" s="1096"/>
      <c r="K70" s="1096"/>
      <c r="L70" s="1095"/>
      <c r="M70" s="1096"/>
      <c r="N70" s="1095"/>
      <c r="AN70" s="1086"/>
      <c r="AO70" s="1086"/>
      <c r="AP70" s="1086"/>
      <c r="AZ70" s="1086"/>
      <c r="BA70" s="1086"/>
      <c r="BB70" s="1086"/>
      <c r="BL70" s="1086"/>
      <c r="BM70" s="1086"/>
      <c r="BN70" s="1086"/>
      <c r="BX70" s="1086"/>
      <c r="BY70" s="1086"/>
      <c r="BZ70" s="1086"/>
      <c r="CJ70" s="1086"/>
      <c r="CK70" s="1086"/>
      <c r="CL70" s="1086"/>
      <c r="CV70" s="1086"/>
      <c r="CW70" s="1086"/>
      <c r="CX70" s="1086"/>
    </row>
    <row r="71" spans="2:107" ht="13.2" x14ac:dyDescent="0.2">
      <c r="B71" s="84"/>
      <c r="G71" s="1094"/>
      <c r="I71" s="1097"/>
      <c r="J71" s="1096"/>
      <c r="K71" s="1096"/>
      <c r="L71" s="1095"/>
      <c r="M71" s="1096"/>
      <c r="N71" s="1095"/>
      <c r="AM71" s="1094"/>
      <c r="AN71" s="163" t="s">
        <v>551</v>
      </c>
    </row>
    <row r="72" spans="2:107" ht="13.2" x14ac:dyDescent="0.2">
      <c r="B72" s="84"/>
      <c r="G72" s="1084"/>
      <c r="H72" s="1084"/>
      <c r="I72" s="1084"/>
      <c r="J72" s="1084"/>
      <c r="K72" s="1093"/>
      <c r="L72" s="1093"/>
      <c r="M72" s="1092"/>
      <c r="N72" s="1092"/>
      <c r="AN72" s="1091"/>
      <c r="AO72" s="1090"/>
      <c r="AP72" s="1090"/>
      <c r="AQ72" s="1090"/>
      <c r="AR72" s="1090"/>
      <c r="AS72" s="1090"/>
      <c r="AT72" s="1090"/>
      <c r="AU72" s="1090"/>
      <c r="AV72" s="1090"/>
      <c r="AW72" s="1090"/>
      <c r="AX72" s="1090"/>
      <c r="AY72" s="1090"/>
      <c r="AZ72" s="1090"/>
      <c r="BA72" s="1090"/>
      <c r="BB72" s="1090"/>
      <c r="BC72" s="1090"/>
      <c r="BD72" s="1090"/>
      <c r="BE72" s="1090"/>
      <c r="BF72" s="1090"/>
      <c r="BG72" s="1090"/>
      <c r="BH72" s="1090"/>
      <c r="BI72" s="1090"/>
      <c r="BJ72" s="1090"/>
      <c r="BK72" s="1090"/>
      <c r="BL72" s="1090"/>
      <c r="BM72" s="1090"/>
      <c r="BN72" s="1090"/>
      <c r="BO72" s="1089"/>
      <c r="BP72" s="1081" t="s">
        <v>386</v>
      </c>
      <c r="BQ72" s="1081"/>
      <c r="BR72" s="1081"/>
      <c r="BS72" s="1081"/>
      <c r="BT72" s="1081"/>
      <c r="BU72" s="1081"/>
      <c r="BV72" s="1081"/>
      <c r="BW72" s="1081"/>
      <c r="BX72" s="1081" t="s">
        <v>350</v>
      </c>
      <c r="BY72" s="1081"/>
      <c r="BZ72" s="1081"/>
      <c r="CA72" s="1081"/>
      <c r="CB72" s="1081"/>
      <c r="CC72" s="1081"/>
      <c r="CD72" s="1081"/>
      <c r="CE72" s="1081"/>
      <c r="CF72" s="1081" t="s">
        <v>5</v>
      </c>
      <c r="CG72" s="1081"/>
      <c r="CH72" s="1081"/>
      <c r="CI72" s="1081"/>
      <c r="CJ72" s="1081"/>
      <c r="CK72" s="1081"/>
      <c r="CL72" s="1081"/>
      <c r="CM72" s="1081"/>
      <c r="CN72" s="1081" t="s">
        <v>489</v>
      </c>
      <c r="CO72" s="1081"/>
      <c r="CP72" s="1081"/>
      <c r="CQ72" s="1081"/>
      <c r="CR72" s="1081"/>
      <c r="CS72" s="1081"/>
      <c r="CT72" s="1081"/>
      <c r="CU72" s="1081"/>
      <c r="CV72" s="1081" t="s">
        <v>437</v>
      </c>
      <c r="CW72" s="1081"/>
      <c r="CX72" s="1081"/>
      <c r="CY72" s="1081"/>
      <c r="CZ72" s="1081"/>
      <c r="DA72" s="1081"/>
      <c r="DB72" s="1081"/>
      <c r="DC72" s="1081"/>
    </row>
    <row r="73" spans="2:107" ht="13.2" x14ac:dyDescent="0.2">
      <c r="B73" s="84"/>
      <c r="G73" s="1088"/>
      <c r="H73" s="1088"/>
      <c r="I73" s="1088"/>
      <c r="J73" s="1088"/>
      <c r="K73" s="1085"/>
      <c r="L73" s="1085"/>
      <c r="M73" s="1085"/>
      <c r="N73" s="1085"/>
      <c r="AM73" s="1086"/>
      <c r="AN73" s="1080" t="s">
        <v>550</v>
      </c>
      <c r="AO73" s="1080"/>
      <c r="AP73" s="1080"/>
      <c r="AQ73" s="1080"/>
      <c r="AR73" s="1080"/>
      <c r="AS73" s="1080"/>
      <c r="AT73" s="1080"/>
      <c r="AU73" s="1080"/>
      <c r="AV73" s="1080"/>
      <c r="AW73" s="1080"/>
      <c r="AX73" s="1080"/>
      <c r="AY73" s="1080"/>
      <c r="AZ73" s="1080"/>
      <c r="BA73" s="1080"/>
      <c r="BB73" s="1080" t="s">
        <v>548</v>
      </c>
      <c r="BC73" s="1080"/>
      <c r="BD73" s="1080"/>
      <c r="BE73" s="1080"/>
      <c r="BF73" s="1080"/>
      <c r="BG73" s="1080"/>
      <c r="BH73" s="1080"/>
      <c r="BI73" s="1080"/>
      <c r="BJ73" s="1080"/>
      <c r="BK73" s="1080"/>
      <c r="BL73" s="1080"/>
      <c r="BM73" s="1080"/>
      <c r="BN73" s="1080"/>
      <c r="BO73" s="1080"/>
      <c r="BP73" s="1079">
        <v>120.8</v>
      </c>
      <c r="BQ73" s="1079"/>
      <c r="BR73" s="1079"/>
      <c r="BS73" s="1079"/>
      <c r="BT73" s="1079"/>
      <c r="BU73" s="1079"/>
      <c r="BV73" s="1079"/>
      <c r="BW73" s="1079"/>
      <c r="BX73" s="1079">
        <v>115.6</v>
      </c>
      <c r="BY73" s="1079"/>
      <c r="BZ73" s="1079"/>
      <c r="CA73" s="1079"/>
      <c r="CB73" s="1079"/>
      <c r="CC73" s="1079"/>
      <c r="CD73" s="1079"/>
      <c r="CE73" s="1079"/>
      <c r="CF73" s="1079">
        <v>99.1</v>
      </c>
      <c r="CG73" s="1079"/>
      <c r="CH73" s="1079"/>
      <c r="CI73" s="1079"/>
      <c r="CJ73" s="1079"/>
      <c r="CK73" s="1079"/>
      <c r="CL73" s="1079"/>
      <c r="CM73" s="1079"/>
      <c r="CN73" s="1079">
        <v>82</v>
      </c>
      <c r="CO73" s="1079"/>
      <c r="CP73" s="1079"/>
      <c r="CQ73" s="1079"/>
      <c r="CR73" s="1079"/>
      <c r="CS73" s="1079"/>
      <c r="CT73" s="1079"/>
      <c r="CU73" s="1079"/>
      <c r="CV73" s="1079">
        <v>55.1</v>
      </c>
      <c r="CW73" s="1079"/>
      <c r="CX73" s="1079"/>
      <c r="CY73" s="1079"/>
      <c r="CZ73" s="1079"/>
      <c r="DA73" s="1079"/>
      <c r="DB73" s="1079"/>
      <c r="DC73" s="1079"/>
    </row>
    <row r="74" spans="2:107" ht="13.2" x14ac:dyDescent="0.2">
      <c r="B74" s="84"/>
      <c r="G74" s="1088"/>
      <c r="H74" s="1088"/>
      <c r="I74" s="1088"/>
      <c r="J74" s="1088"/>
      <c r="K74" s="1085"/>
      <c r="L74" s="1085"/>
      <c r="M74" s="1085"/>
      <c r="N74" s="1085"/>
      <c r="AM74" s="1086"/>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x14ac:dyDescent="0.2">
      <c r="B75" s="84"/>
      <c r="G75" s="1088"/>
      <c r="H75" s="1088"/>
      <c r="I75" s="1084"/>
      <c r="J75" s="1084"/>
      <c r="K75" s="1087"/>
      <c r="L75" s="1087"/>
      <c r="M75" s="1087"/>
      <c r="N75" s="1087"/>
      <c r="AM75" s="1086"/>
      <c r="AN75" s="1080"/>
      <c r="AO75" s="1080"/>
      <c r="AP75" s="1080"/>
      <c r="AQ75" s="1080"/>
      <c r="AR75" s="1080"/>
      <c r="AS75" s="1080"/>
      <c r="AT75" s="1080"/>
      <c r="AU75" s="1080"/>
      <c r="AV75" s="1080"/>
      <c r="AW75" s="1080"/>
      <c r="AX75" s="1080"/>
      <c r="AY75" s="1080"/>
      <c r="AZ75" s="1080"/>
      <c r="BA75" s="1080"/>
      <c r="BB75" s="1080" t="s">
        <v>547</v>
      </c>
      <c r="BC75" s="1080"/>
      <c r="BD75" s="1080"/>
      <c r="BE75" s="1080"/>
      <c r="BF75" s="1080"/>
      <c r="BG75" s="1080"/>
      <c r="BH75" s="1080"/>
      <c r="BI75" s="1080"/>
      <c r="BJ75" s="1080"/>
      <c r="BK75" s="1080"/>
      <c r="BL75" s="1080"/>
      <c r="BM75" s="1080"/>
      <c r="BN75" s="1080"/>
      <c r="BO75" s="1080"/>
      <c r="BP75" s="1079">
        <v>13.4</v>
      </c>
      <c r="BQ75" s="1079"/>
      <c r="BR75" s="1079"/>
      <c r="BS75" s="1079"/>
      <c r="BT75" s="1079"/>
      <c r="BU75" s="1079"/>
      <c r="BV75" s="1079"/>
      <c r="BW75" s="1079"/>
      <c r="BX75" s="1079">
        <v>14.1</v>
      </c>
      <c r="BY75" s="1079"/>
      <c r="BZ75" s="1079"/>
      <c r="CA75" s="1079"/>
      <c r="CB75" s="1079"/>
      <c r="CC75" s="1079"/>
      <c r="CD75" s="1079"/>
      <c r="CE75" s="1079"/>
      <c r="CF75" s="1079">
        <v>13.6</v>
      </c>
      <c r="CG75" s="1079"/>
      <c r="CH75" s="1079"/>
      <c r="CI75" s="1079"/>
      <c r="CJ75" s="1079"/>
      <c r="CK75" s="1079"/>
      <c r="CL75" s="1079"/>
      <c r="CM75" s="1079"/>
      <c r="CN75" s="1079">
        <v>12.9</v>
      </c>
      <c r="CO75" s="1079"/>
      <c r="CP75" s="1079"/>
      <c r="CQ75" s="1079"/>
      <c r="CR75" s="1079"/>
      <c r="CS75" s="1079"/>
      <c r="CT75" s="1079"/>
      <c r="CU75" s="1079"/>
      <c r="CV75" s="1079">
        <v>11.8</v>
      </c>
      <c r="CW75" s="1079"/>
      <c r="CX75" s="1079"/>
      <c r="CY75" s="1079"/>
      <c r="CZ75" s="1079"/>
      <c r="DA75" s="1079"/>
      <c r="DB75" s="1079"/>
      <c r="DC75" s="1079"/>
    </row>
    <row r="76" spans="2:107" ht="13.2" x14ac:dyDescent="0.2">
      <c r="B76" s="84"/>
      <c r="G76" s="1088"/>
      <c r="H76" s="1088"/>
      <c r="I76" s="1084"/>
      <c r="J76" s="1084"/>
      <c r="K76" s="1087"/>
      <c r="L76" s="1087"/>
      <c r="M76" s="1087"/>
      <c r="N76" s="1087"/>
      <c r="AM76" s="1086"/>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x14ac:dyDescent="0.2">
      <c r="B77" s="84"/>
      <c r="G77" s="1084"/>
      <c r="H77" s="1084"/>
      <c r="I77" s="1084"/>
      <c r="J77" s="1084"/>
      <c r="K77" s="1085"/>
      <c r="L77" s="1085"/>
      <c r="M77" s="1085"/>
      <c r="N77" s="1085"/>
      <c r="AN77" s="1081" t="s">
        <v>549</v>
      </c>
      <c r="AO77" s="1081"/>
      <c r="AP77" s="1081"/>
      <c r="AQ77" s="1081"/>
      <c r="AR77" s="1081"/>
      <c r="AS77" s="1081"/>
      <c r="AT77" s="1081"/>
      <c r="AU77" s="1081"/>
      <c r="AV77" s="1081"/>
      <c r="AW77" s="1081"/>
      <c r="AX77" s="1081"/>
      <c r="AY77" s="1081"/>
      <c r="AZ77" s="1081"/>
      <c r="BA77" s="1081"/>
      <c r="BB77" s="1080" t="s">
        <v>548</v>
      </c>
      <c r="BC77" s="1080"/>
      <c r="BD77" s="1080"/>
      <c r="BE77" s="1080"/>
      <c r="BF77" s="1080"/>
      <c r="BG77" s="1080"/>
      <c r="BH77" s="1080"/>
      <c r="BI77" s="1080"/>
      <c r="BJ77" s="1080"/>
      <c r="BK77" s="1080"/>
      <c r="BL77" s="1080"/>
      <c r="BM77" s="1080"/>
      <c r="BN77" s="1080"/>
      <c r="BO77" s="1080"/>
      <c r="BP77" s="1079">
        <v>20.2</v>
      </c>
      <c r="BQ77" s="1079"/>
      <c r="BR77" s="1079"/>
      <c r="BS77" s="1079"/>
      <c r="BT77" s="1079"/>
      <c r="BU77" s="1079"/>
      <c r="BV77" s="1079"/>
      <c r="BW77" s="1079"/>
      <c r="BX77" s="1079">
        <v>18.2</v>
      </c>
      <c r="BY77" s="1079"/>
      <c r="BZ77" s="1079"/>
      <c r="CA77" s="1079"/>
      <c r="CB77" s="1079"/>
      <c r="CC77" s="1079"/>
      <c r="CD77" s="1079"/>
      <c r="CE77" s="1079"/>
      <c r="CF77" s="1079">
        <v>20.3</v>
      </c>
      <c r="CG77" s="1079"/>
      <c r="CH77" s="1079"/>
      <c r="CI77" s="1079"/>
      <c r="CJ77" s="1079"/>
      <c r="CK77" s="1079"/>
      <c r="CL77" s="1079"/>
      <c r="CM77" s="1079"/>
      <c r="CN77" s="1079">
        <v>15.5</v>
      </c>
      <c r="CO77" s="1079"/>
      <c r="CP77" s="1079"/>
      <c r="CQ77" s="1079"/>
      <c r="CR77" s="1079"/>
      <c r="CS77" s="1079"/>
      <c r="CT77" s="1079"/>
      <c r="CU77" s="1079"/>
      <c r="CV77" s="1079">
        <v>4.5999999999999996</v>
      </c>
      <c r="CW77" s="1079"/>
      <c r="CX77" s="1079"/>
      <c r="CY77" s="1079"/>
      <c r="CZ77" s="1079"/>
      <c r="DA77" s="1079"/>
      <c r="DB77" s="1079"/>
      <c r="DC77" s="1079"/>
    </row>
    <row r="78" spans="2:107" ht="13.2" x14ac:dyDescent="0.2">
      <c r="B78" s="84"/>
      <c r="G78" s="1084"/>
      <c r="H78" s="1084"/>
      <c r="I78" s="1084"/>
      <c r="J78" s="1084"/>
      <c r="K78" s="1085"/>
      <c r="L78" s="1085"/>
      <c r="M78" s="1085"/>
      <c r="N78" s="1085"/>
      <c r="AN78" s="1081"/>
      <c r="AO78" s="1081"/>
      <c r="AP78" s="1081"/>
      <c r="AQ78" s="1081"/>
      <c r="AR78" s="1081"/>
      <c r="AS78" s="1081"/>
      <c r="AT78" s="1081"/>
      <c r="AU78" s="1081"/>
      <c r="AV78" s="1081"/>
      <c r="AW78" s="1081"/>
      <c r="AX78" s="1081"/>
      <c r="AY78" s="1081"/>
      <c r="AZ78" s="1081"/>
      <c r="BA78" s="1081"/>
      <c r="BB78" s="1080"/>
      <c r="BC78" s="1080"/>
      <c r="BD78" s="1080"/>
      <c r="BE78" s="1080"/>
      <c r="BF78" s="1080"/>
      <c r="BG78" s="1080"/>
      <c r="BH78" s="1080"/>
      <c r="BI78" s="1080"/>
      <c r="BJ78" s="1080"/>
      <c r="BK78" s="1080"/>
      <c r="BL78" s="1080"/>
      <c r="BM78" s="1080"/>
      <c r="BN78" s="1080"/>
      <c r="BO78" s="1080"/>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x14ac:dyDescent="0.2">
      <c r="B79" s="84"/>
      <c r="G79" s="1084"/>
      <c r="H79" s="1084"/>
      <c r="I79" s="1083"/>
      <c r="J79" s="1083"/>
      <c r="K79" s="1082"/>
      <c r="L79" s="1082"/>
      <c r="M79" s="1082"/>
      <c r="N79" s="1082"/>
      <c r="AN79" s="1081"/>
      <c r="AO79" s="1081"/>
      <c r="AP79" s="1081"/>
      <c r="AQ79" s="1081"/>
      <c r="AR79" s="1081"/>
      <c r="AS79" s="1081"/>
      <c r="AT79" s="1081"/>
      <c r="AU79" s="1081"/>
      <c r="AV79" s="1081"/>
      <c r="AW79" s="1081"/>
      <c r="AX79" s="1081"/>
      <c r="AY79" s="1081"/>
      <c r="AZ79" s="1081"/>
      <c r="BA79" s="1081"/>
      <c r="BB79" s="1080" t="s">
        <v>547</v>
      </c>
      <c r="BC79" s="1080"/>
      <c r="BD79" s="1080"/>
      <c r="BE79" s="1080"/>
      <c r="BF79" s="1080"/>
      <c r="BG79" s="1080"/>
      <c r="BH79" s="1080"/>
      <c r="BI79" s="1080"/>
      <c r="BJ79" s="1080"/>
      <c r="BK79" s="1080"/>
      <c r="BL79" s="1080"/>
      <c r="BM79" s="1080"/>
      <c r="BN79" s="1080"/>
      <c r="BO79" s="1080"/>
      <c r="BP79" s="1079">
        <v>6.8</v>
      </c>
      <c r="BQ79" s="1079"/>
      <c r="BR79" s="1079"/>
      <c r="BS79" s="1079"/>
      <c r="BT79" s="1079"/>
      <c r="BU79" s="1079"/>
      <c r="BV79" s="1079"/>
      <c r="BW79" s="1079"/>
      <c r="BX79" s="1079">
        <v>6.8</v>
      </c>
      <c r="BY79" s="1079"/>
      <c r="BZ79" s="1079"/>
      <c r="CA79" s="1079"/>
      <c r="CB79" s="1079"/>
      <c r="CC79" s="1079"/>
      <c r="CD79" s="1079"/>
      <c r="CE79" s="1079"/>
      <c r="CF79" s="1079">
        <v>6.6</v>
      </c>
      <c r="CG79" s="1079"/>
      <c r="CH79" s="1079"/>
      <c r="CI79" s="1079"/>
      <c r="CJ79" s="1079"/>
      <c r="CK79" s="1079"/>
      <c r="CL79" s="1079"/>
      <c r="CM79" s="1079"/>
      <c r="CN79" s="1079">
        <v>6.4</v>
      </c>
      <c r="CO79" s="1079"/>
      <c r="CP79" s="1079"/>
      <c r="CQ79" s="1079"/>
      <c r="CR79" s="1079"/>
      <c r="CS79" s="1079"/>
      <c r="CT79" s="1079"/>
      <c r="CU79" s="1079"/>
      <c r="CV79" s="1079">
        <v>6.3</v>
      </c>
      <c r="CW79" s="1079"/>
      <c r="CX79" s="1079"/>
      <c r="CY79" s="1079"/>
      <c r="CZ79" s="1079"/>
      <c r="DA79" s="1079"/>
      <c r="DB79" s="1079"/>
      <c r="DC79" s="1079"/>
    </row>
    <row r="80" spans="2:107" ht="13.2" x14ac:dyDescent="0.2">
      <c r="B80" s="84"/>
      <c r="G80" s="1084"/>
      <c r="H80" s="1084"/>
      <c r="I80" s="1083"/>
      <c r="J80" s="1083"/>
      <c r="K80" s="1082"/>
      <c r="L80" s="1082"/>
      <c r="M80" s="1082"/>
      <c r="N80" s="1082"/>
      <c r="AN80" s="1081"/>
      <c r="AO80" s="1081"/>
      <c r="AP80" s="1081"/>
      <c r="AQ80" s="1081"/>
      <c r="AR80" s="1081"/>
      <c r="AS80" s="1081"/>
      <c r="AT80" s="1081"/>
      <c r="AU80" s="1081"/>
      <c r="AV80" s="1081"/>
      <c r="AW80" s="1081"/>
      <c r="AX80" s="1081"/>
      <c r="AY80" s="1081"/>
      <c r="AZ80" s="1081"/>
      <c r="BA80" s="1081"/>
      <c r="BB80" s="1080"/>
      <c r="BC80" s="1080"/>
      <c r="BD80" s="1080"/>
      <c r="BE80" s="1080"/>
      <c r="BF80" s="1080"/>
      <c r="BG80" s="1080"/>
      <c r="BH80" s="1080"/>
      <c r="BI80" s="1080"/>
      <c r="BJ80" s="1080"/>
      <c r="BK80" s="1080"/>
      <c r="BL80" s="1080"/>
      <c r="BM80" s="1080"/>
      <c r="BN80" s="1080"/>
      <c r="BO80" s="1080"/>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x14ac:dyDescent="0.2">
      <c r="B81" s="84"/>
    </row>
    <row r="82" spans="2:109" ht="16.2" x14ac:dyDescent="0.2">
      <c r="B82" s="84"/>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9"/>
    </row>
    <row r="84" spans="2:109" ht="13.2" x14ac:dyDescent="0.2">
      <c r="DD84" s="163"/>
      <c r="DE84" s="163"/>
    </row>
    <row r="85" spans="2:109" ht="13.2" x14ac:dyDescent="0.2">
      <c r="DD85" s="163"/>
      <c r="DE85" s="163"/>
    </row>
  </sheetData>
  <sheetProtection algorithmName="SHA-512" hashValue="0B5ycCBoc6CQoa15OSEQNLGZ9KkmoLKOh2SsW+2ryAFQBIKsBzA5InZywGl6H0NEO1zqyrbqzCwWHHUfwT3jSQ==" saltValue="EH57RyUZemfbQ4vEl+XYRA==" spinCount="100000" sheet="1" objects="1" scenarios="1" formatCells="0"/>
  <mergeCells count="112">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BB73:BO74"/>
    <mergeCell ref="BP73:BW74"/>
    <mergeCell ref="BX73:CE74"/>
    <mergeCell ref="CF73:CM74"/>
    <mergeCell ref="CN73:CU74"/>
    <mergeCell ref="CV73:DC74"/>
    <mergeCell ref="CV57:DC58"/>
    <mergeCell ref="CN79:CU80"/>
    <mergeCell ref="AN65:DC69"/>
    <mergeCell ref="G73:H76"/>
    <mergeCell ref="I73:J74"/>
    <mergeCell ref="K73:K74"/>
    <mergeCell ref="L73:L74"/>
    <mergeCell ref="M73:M74"/>
    <mergeCell ref="N73:N74"/>
    <mergeCell ref="AN73:BA76"/>
    <mergeCell ref="CV55:DC56"/>
    <mergeCell ref="I57:J58"/>
    <mergeCell ref="K57:K58"/>
    <mergeCell ref="L57:L58"/>
    <mergeCell ref="M57:M58"/>
    <mergeCell ref="N57:N58"/>
    <mergeCell ref="BB57:BO58"/>
    <mergeCell ref="BP57:BW58"/>
    <mergeCell ref="BX57:CE58"/>
    <mergeCell ref="CF57:CM58"/>
    <mergeCell ref="BP53:BW54"/>
    <mergeCell ref="BX53:CE54"/>
    <mergeCell ref="CF53:CM54"/>
    <mergeCell ref="CN53:CU54"/>
    <mergeCell ref="CN75:CU76"/>
    <mergeCell ref="BX55:CE56"/>
    <mergeCell ref="CF55:CM56"/>
    <mergeCell ref="CN55:CU56"/>
    <mergeCell ref="CN57:CU58"/>
    <mergeCell ref="BP75:BW76"/>
    <mergeCell ref="I53:J54"/>
    <mergeCell ref="K53:K54"/>
    <mergeCell ref="L53:L54"/>
    <mergeCell ref="M53:M54"/>
    <mergeCell ref="N53:N54"/>
    <mergeCell ref="BB53:BO54"/>
    <mergeCell ref="BB51:BO52"/>
    <mergeCell ref="BP51:BW52"/>
    <mergeCell ref="BX51:CE52"/>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72:J72"/>
    <mergeCell ref="AN72:BO72"/>
    <mergeCell ref="BP72:BW72"/>
    <mergeCell ref="BX72:CE72"/>
    <mergeCell ref="CF72:CM72"/>
    <mergeCell ref="CN72:CU72"/>
    <mergeCell ref="CV72:DC72"/>
    <mergeCell ref="CV53:DC54"/>
    <mergeCell ref="G55:H58"/>
    <mergeCell ref="G50:J50"/>
    <mergeCell ref="AN50:BO50"/>
    <mergeCell ref="BP50:BW50"/>
    <mergeCell ref="BX50:CE50"/>
    <mergeCell ref="CF50:CM50"/>
    <mergeCell ref="CN50:CU50"/>
  </mergeCells>
  <phoneticPr fontId="4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6C7F-A57C-487C-B836-E52BFF349319}">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107</v>
      </c>
    </row>
  </sheetData>
  <sheetProtection algorithmName="SHA-512" hashValue="VeaBbgSXEcpUTss9RwOK11UumbA/8+fi8FJxi/WZpqqsgKOuS2cMNk4OyfW9jIt3OmKTCqIlg7IAlysXwmTcoA==" saltValue="9hKTvYLDt4Lw0n3De748bA==" spinCount="100000" sheet="1" objects="1" scenarios="1"/>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4BB8-FB00-4E96-A586-8EF215B9C80E}">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107</v>
      </c>
    </row>
  </sheetData>
  <sheetProtection algorithmName="SHA-512" hashValue="7IU4s18076ky04LPejgP3n6c0WC3oPUx+Q8y7udER/3o7Xu5RGahzo3uu1WFHLCy5jjPQ7d/PEcXo1b7CHzagA==" saltValue="tvvYwOGJFQgDgLh9o6LUVg==" spinCount="100000" sheet="1" objects="1" scenarios="1"/>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9" customWidth="1"/>
    <col min="2" max="8" width="13.33203125" style="279" customWidth="1"/>
    <col min="9" max="16384" width="11.109375" style="279"/>
  </cols>
  <sheetData>
    <row r="1" spans="1:8" x14ac:dyDescent="0.2">
      <c r="A1" s="99"/>
      <c r="B1" s="105"/>
      <c r="C1" s="109"/>
      <c r="D1" s="115"/>
      <c r="E1" s="125"/>
      <c r="F1" s="125"/>
      <c r="G1" s="125"/>
      <c r="H1" s="159"/>
    </row>
    <row r="2" spans="1:8" x14ac:dyDescent="0.2">
      <c r="A2" s="100"/>
      <c r="B2" s="106"/>
      <c r="C2" s="286"/>
      <c r="D2" s="116" t="s">
        <v>86</v>
      </c>
      <c r="E2" s="126"/>
      <c r="F2" s="294" t="s">
        <v>488</v>
      </c>
      <c r="G2" s="150"/>
      <c r="H2" s="160"/>
    </row>
    <row r="3" spans="1:8" x14ac:dyDescent="0.2">
      <c r="A3" s="116" t="s">
        <v>235</v>
      </c>
      <c r="B3" s="108"/>
      <c r="C3" s="287"/>
      <c r="D3" s="290">
        <v>67049</v>
      </c>
      <c r="E3" s="292"/>
      <c r="F3" s="295">
        <v>52191</v>
      </c>
      <c r="G3" s="297"/>
      <c r="H3" s="300"/>
    </row>
    <row r="4" spans="1:8" x14ac:dyDescent="0.2">
      <c r="A4" s="101"/>
      <c r="B4" s="107"/>
      <c r="C4" s="288"/>
      <c r="D4" s="291">
        <v>55404</v>
      </c>
      <c r="E4" s="293"/>
      <c r="F4" s="296">
        <v>24843</v>
      </c>
      <c r="G4" s="298"/>
      <c r="H4" s="301"/>
    </row>
    <row r="5" spans="1:8" x14ac:dyDescent="0.2">
      <c r="A5" s="116" t="s">
        <v>467</v>
      </c>
      <c r="B5" s="108"/>
      <c r="C5" s="287"/>
      <c r="D5" s="290">
        <v>46967</v>
      </c>
      <c r="E5" s="292"/>
      <c r="F5" s="295">
        <v>47387</v>
      </c>
      <c r="G5" s="297"/>
      <c r="H5" s="300"/>
    </row>
    <row r="6" spans="1:8" x14ac:dyDescent="0.2">
      <c r="A6" s="101"/>
      <c r="B6" s="107"/>
      <c r="C6" s="288"/>
      <c r="D6" s="291">
        <v>30445</v>
      </c>
      <c r="E6" s="293"/>
      <c r="F6" s="296">
        <v>24928</v>
      </c>
      <c r="G6" s="298"/>
      <c r="H6" s="301"/>
    </row>
    <row r="7" spans="1:8" x14ac:dyDescent="0.2">
      <c r="A7" s="116" t="s">
        <v>486</v>
      </c>
      <c r="B7" s="108"/>
      <c r="C7" s="287"/>
      <c r="D7" s="290">
        <v>23777</v>
      </c>
      <c r="E7" s="292"/>
      <c r="F7" s="295">
        <v>51264</v>
      </c>
      <c r="G7" s="297"/>
      <c r="H7" s="300"/>
    </row>
    <row r="8" spans="1:8" x14ac:dyDescent="0.2">
      <c r="A8" s="101"/>
      <c r="B8" s="107"/>
      <c r="C8" s="288"/>
      <c r="D8" s="291">
        <v>18497</v>
      </c>
      <c r="E8" s="293"/>
      <c r="F8" s="296">
        <v>26040</v>
      </c>
      <c r="G8" s="298"/>
      <c r="H8" s="301"/>
    </row>
    <row r="9" spans="1:8" x14ac:dyDescent="0.2">
      <c r="A9" s="116" t="s">
        <v>436</v>
      </c>
      <c r="B9" s="108"/>
      <c r="C9" s="287"/>
      <c r="D9" s="290">
        <v>35756</v>
      </c>
      <c r="E9" s="292"/>
      <c r="F9" s="295">
        <v>52068</v>
      </c>
      <c r="G9" s="297"/>
      <c r="H9" s="300"/>
    </row>
    <row r="10" spans="1:8" x14ac:dyDescent="0.2">
      <c r="A10" s="101"/>
      <c r="B10" s="107"/>
      <c r="C10" s="288"/>
      <c r="D10" s="291">
        <v>26377</v>
      </c>
      <c r="E10" s="293"/>
      <c r="F10" s="296">
        <v>26936</v>
      </c>
      <c r="G10" s="298"/>
      <c r="H10" s="301"/>
    </row>
    <row r="11" spans="1:8" x14ac:dyDescent="0.2">
      <c r="A11" s="116" t="s">
        <v>316</v>
      </c>
      <c r="B11" s="108"/>
      <c r="C11" s="287"/>
      <c r="D11" s="290">
        <v>48155</v>
      </c>
      <c r="E11" s="292"/>
      <c r="F11" s="295">
        <v>47161</v>
      </c>
      <c r="G11" s="297"/>
      <c r="H11" s="300"/>
    </row>
    <row r="12" spans="1:8" x14ac:dyDescent="0.2">
      <c r="A12" s="101"/>
      <c r="B12" s="107"/>
      <c r="C12" s="289"/>
      <c r="D12" s="291">
        <v>30199</v>
      </c>
      <c r="E12" s="293"/>
      <c r="F12" s="296">
        <v>24595</v>
      </c>
      <c r="G12" s="298"/>
      <c r="H12" s="301"/>
    </row>
    <row r="13" spans="1:8" x14ac:dyDescent="0.2">
      <c r="A13" s="116"/>
      <c r="B13" s="108"/>
      <c r="C13" s="287"/>
      <c r="D13" s="290">
        <v>44341</v>
      </c>
      <c r="E13" s="292"/>
      <c r="F13" s="295">
        <v>50014</v>
      </c>
      <c r="G13" s="299"/>
      <c r="H13" s="300"/>
    </row>
    <row r="14" spans="1:8" x14ac:dyDescent="0.2">
      <c r="A14" s="101"/>
      <c r="B14" s="107"/>
      <c r="C14" s="288"/>
      <c r="D14" s="291">
        <v>32184</v>
      </c>
      <c r="E14" s="293"/>
      <c r="F14" s="296">
        <v>25468</v>
      </c>
      <c r="G14" s="298"/>
      <c r="H14" s="301"/>
    </row>
    <row r="17" spans="1:11" x14ac:dyDescent="0.2">
      <c r="A17" s="279" t="s">
        <v>27</v>
      </c>
    </row>
    <row r="18" spans="1:11" x14ac:dyDescent="0.2">
      <c r="A18" s="280"/>
      <c r="B18" s="280" t="str">
        <f>実質収支比率等に係る経年分析!F$46</f>
        <v>H29</v>
      </c>
      <c r="C18" s="280" t="str">
        <f>実質収支比率等に係る経年分析!G$46</f>
        <v>H30</v>
      </c>
      <c r="D18" s="280" t="str">
        <f>実質収支比率等に係る経年分析!H$46</f>
        <v>R01</v>
      </c>
      <c r="E18" s="280" t="str">
        <f>実質収支比率等に係る経年分析!I$46</f>
        <v>R02</v>
      </c>
      <c r="F18" s="280" t="str">
        <f>実質収支比率等に係る経年分析!J$46</f>
        <v>R03</v>
      </c>
    </row>
    <row r="19" spans="1:11" x14ac:dyDescent="0.2">
      <c r="A19" s="280" t="s">
        <v>93</v>
      </c>
      <c r="B19" s="280">
        <f>ROUND(VALUE(SUBSTITUTE(実質収支比率等に係る経年分析!F$48,"▲","-")),2)</f>
        <v>0.61</v>
      </c>
      <c r="C19" s="280">
        <f>ROUND(VALUE(SUBSTITUTE(実質収支比率等に係る経年分析!G$48,"▲","-")),2)</f>
        <v>0.66</v>
      </c>
      <c r="D19" s="280">
        <f>ROUND(VALUE(SUBSTITUTE(実質収支比率等に係る経年分析!H$48,"▲","-")),2)</f>
        <v>1.18</v>
      </c>
      <c r="E19" s="280">
        <f>ROUND(VALUE(SUBSTITUTE(実質収支比率等に係る経年分析!I$48,"▲","-")),2)</f>
        <v>1.43</v>
      </c>
      <c r="F19" s="280">
        <f>ROUND(VALUE(SUBSTITUTE(実質収支比率等に係る経年分析!J$48,"▲","-")),2)</f>
        <v>2.4700000000000002</v>
      </c>
    </row>
    <row r="20" spans="1:11" x14ac:dyDescent="0.2">
      <c r="A20" s="280" t="s">
        <v>40</v>
      </c>
      <c r="B20" s="280">
        <f>ROUND(VALUE(SUBSTITUTE(実質収支比率等に係る経年分析!F$47,"▲","-")),2)</f>
        <v>7.99</v>
      </c>
      <c r="C20" s="280">
        <f>ROUND(VALUE(SUBSTITUTE(実質収支比率等に係る経年分析!G$47,"▲","-")),2)</f>
        <v>8.17</v>
      </c>
      <c r="D20" s="280">
        <f>ROUND(VALUE(SUBSTITUTE(実質収支比率等に係る経年分析!H$47,"▲","-")),2)</f>
        <v>10.09</v>
      </c>
      <c r="E20" s="280">
        <f>ROUND(VALUE(SUBSTITUTE(実質収支比率等に係る経年分析!I$47,"▲","-")),2)</f>
        <v>7.86</v>
      </c>
      <c r="F20" s="280">
        <f>ROUND(VALUE(SUBSTITUTE(実質収支比率等に係る経年分析!J$47,"▲","-")),2)</f>
        <v>9.6999999999999993</v>
      </c>
    </row>
    <row r="21" spans="1:11" x14ac:dyDescent="0.2">
      <c r="A21" s="280" t="s">
        <v>119</v>
      </c>
      <c r="B21" s="280">
        <f>IF(ISNUMBER(VALUE(SUBSTITUTE(実質収支比率等に係る経年分析!F$49,"▲","-"))),ROUND(VALUE(SUBSTITUTE(実質収支比率等に係る経年分析!F$49,"▲","-")),2),NA())</f>
        <v>-3.84</v>
      </c>
      <c r="C21" s="280">
        <f>IF(ISNUMBER(VALUE(SUBSTITUTE(実質収支比率等に係る経年分析!G$49,"▲","-"))),ROUND(VALUE(SUBSTITUTE(実質収支比率等に係る経年分析!G$49,"▲","-")),2),NA())</f>
        <v>0.06</v>
      </c>
      <c r="D21" s="280">
        <f>IF(ISNUMBER(VALUE(SUBSTITUTE(実質収支比率等に係る経年分析!H$49,"▲","-"))),ROUND(VALUE(SUBSTITUTE(実質収支比率等に係る経年分析!H$49,"▲","-")),2),NA())</f>
        <v>0.53</v>
      </c>
      <c r="E21" s="280">
        <f>IF(ISNUMBER(VALUE(SUBSTITUTE(実質収支比率等に係る経年分析!I$49,"▲","-"))),ROUND(VALUE(SUBSTITUTE(実質収支比率等に係る経年分析!I$49,"▲","-")),2),NA())</f>
        <v>-1.99</v>
      </c>
      <c r="F21" s="280">
        <f>IF(ISNUMBER(VALUE(SUBSTITUTE(実質収支比率等に係る経年分析!J$49,"▲","-"))),ROUND(VALUE(SUBSTITUTE(実質収支比率等に係る経年分析!J$49,"▲","-")),2),NA())</f>
        <v>2.2000000000000002</v>
      </c>
    </row>
    <row r="24" spans="1:11" x14ac:dyDescent="0.2">
      <c r="A24" s="279" t="s">
        <v>105</v>
      </c>
    </row>
    <row r="25" spans="1:11" x14ac:dyDescent="0.2">
      <c r="A25" s="281"/>
      <c r="B25" s="281" t="str">
        <f>連結実質赤字比率に係る赤字・黒字の構成分析!F$33</f>
        <v>H29</v>
      </c>
      <c r="C25" s="281"/>
      <c r="D25" s="281" t="str">
        <f>連結実質赤字比率に係る赤字・黒字の構成分析!G$33</f>
        <v>H30</v>
      </c>
      <c r="E25" s="281"/>
      <c r="F25" s="281" t="str">
        <f>連結実質赤字比率に係る赤字・黒字の構成分析!H$33</f>
        <v>R01</v>
      </c>
      <c r="G25" s="281"/>
      <c r="H25" s="281" t="str">
        <f>連結実質赤字比率に係る赤字・黒字の構成分析!I$33</f>
        <v>R02</v>
      </c>
      <c r="I25" s="281"/>
      <c r="J25" s="281" t="str">
        <f>連結実質赤字比率に係る赤字・黒字の構成分析!J$33</f>
        <v>R03</v>
      </c>
      <c r="K25" s="281"/>
    </row>
    <row r="26" spans="1:11" x14ac:dyDescent="0.2">
      <c r="A26" s="281"/>
      <c r="B26" s="281" t="s">
        <v>121</v>
      </c>
      <c r="C26" s="281" t="s">
        <v>71</v>
      </c>
      <c r="D26" s="281" t="s">
        <v>121</v>
      </c>
      <c r="E26" s="281" t="s">
        <v>71</v>
      </c>
      <c r="F26" s="281" t="s">
        <v>121</v>
      </c>
      <c r="G26" s="281" t="s">
        <v>71</v>
      </c>
      <c r="H26" s="281" t="s">
        <v>121</v>
      </c>
      <c r="I26" s="281" t="s">
        <v>71</v>
      </c>
      <c r="J26" s="281" t="s">
        <v>121</v>
      </c>
      <c r="K26" s="281" t="s">
        <v>71</v>
      </c>
    </row>
    <row r="27" spans="1:11" x14ac:dyDescent="0.2">
      <c r="A27" s="281" t="str">
        <f>IF(連結実質赤字比率に係る赤字・黒字の構成分析!C$43="",NA(),連結実質赤字比率に係る赤字・黒字の構成分析!C$43)</f>
        <v>その他会計（黒字）</v>
      </c>
      <c r="B27" s="281" t="e">
        <f>IF(ROUND(VALUE(SUBSTITUTE(連結実質赤字比率に係る赤字・黒字の構成分析!F$43,"▲","-")),2)&lt;0,ABS(ROUND(VALUE(SUBSTITUTE(連結実質赤字比率に係る赤字・黒字の構成分析!F$43,"▲","-")),2)),NA())</f>
        <v>#VALUE!</v>
      </c>
      <c r="C27" s="281" t="e">
        <f>IF(ROUND(VALUE(SUBSTITUTE(連結実質赤字比率に係る赤字・黒字の構成分析!F$43,"▲","-")),2)&gt;=0,ABS(ROUND(VALUE(SUBSTITUTE(連結実質赤字比率に係る赤字・黒字の構成分析!F$43,"▲","-")),2)),NA())</f>
        <v>#VALUE!</v>
      </c>
      <c r="D27" s="281" t="e">
        <f>IF(ROUND(VALUE(SUBSTITUTE(連結実質赤字比率に係る赤字・黒字の構成分析!G$43,"▲","-")),2)&lt;0,ABS(ROUND(VALUE(SUBSTITUTE(連結実質赤字比率に係る赤字・黒字の構成分析!G$43,"▲","-")),2)),NA())</f>
        <v>#VALUE!</v>
      </c>
      <c r="E27" s="281" t="e">
        <f>IF(ROUND(VALUE(SUBSTITUTE(連結実質赤字比率に係る赤字・黒字の構成分析!G$43,"▲","-")),2)&gt;=0,ABS(ROUND(VALUE(SUBSTITUTE(連結実質赤字比率に係る赤字・黒字の構成分析!G$43,"▲","-")),2)),NA())</f>
        <v>#VALUE!</v>
      </c>
      <c r="F27" s="281" t="e">
        <f>IF(ROUND(VALUE(SUBSTITUTE(連結実質赤字比率に係る赤字・黒字の構成分析!H$43,"▲","-")),2)&lt;0,ABS(ROUND(VALUE(SUBSTITUTE(連結実質赤字比率に係る赤字・黒字の構成分析!H$43,"▲","-")),2)),NA())</f>
        <v>#VALUE!</v>
      </c>
      <c r="G27" s="281" t="e">
        <f>IF(ROUND(VALUE(SUBSTITUTE(連結実質赤字比率に係る赤字・黒字の構成分析!H$43,"▲","-")),2)&gt;=0,ABS(ROUND(VALUE(SUBSTITUTE(連結実質赤字比率に係る赤字・黒字の構成分析!H$43,"▲","-")),2)),NA())</f>
        <v>#VALUE!</v>
      </c>
      <c r="H27" s="281" t="e">
        <f>IF(ROUND(VALUE(SUBSTITUTE(連結実質赤字比率に係る赤字・黒字の構成分析!I$43,"▲","-")),2)&lt;0,ABS(ROUND(VALUE(SUBSTITUTE(連結実質赤字比率に係る赤字・黒字の構成分析!I$43,"▲","-")),2)),NA())</f>
        <v>#VALUE!</v>
      </c>
      <c r="I27" s="281" t="e">
        <f>IF(ROUND(VALUE(SUBSTITUTE(連結実質赤字比率に係る赤字・黒字の構成分析!I$43,"▲","-")),2)&gt;=0,ABS(ROUND(VALUE(SUBSTITUTE(連結実質赤字比率に係る赤字・黒字の構成分析!I$43,"▲","-")),2)),NA())</f>
        <v>#VALUE!</v>
      </c>
      <c r="J27" s="281" t="e">
        <f>IF(ROUND(VALUE(SUBSTITUTE(連結実質赤字比率に係る赤字・黒字の構成分析!J$43,"▲","-")),2)&lt;0,ABS(ROUND(VALUE(SUBSTITUTE(連結実質赤字比率に係る赤字・黒字の構成分析!J$43,"▲","-")),2)),NA())</f>
        <v>#VALUE!</v>
      </c>
      <c r="K27" s="281" t="e">
        <f>IF(ROUND(VALUE(SUBSTITUTE(連結実質赤字比率に係る赤字・黒字の構成分析!J$43,"▲","-")),2)&gt;=0,ABS(ROUND(VALUE(SUBSTITUTE(連結実質赤字比率に係る赤字・黒字の構成分析!J$43,"▲","-")),2)),NA())</f>
        <v>#VALUE!</v>
      </c>
    </row>
    <row r="28" spans="1:11" x14ac:dyDescent="0.2">
      <c r="A28" s="281" t="str">
        <f>IF(連結実質赤字比率に係る赤字・黒字の構成分析!C$42="",NA(),連結実質赤字比率に係る赤字・黒字の構成分析!C$42)</f>
        <v>その他会計（赤字）</v>
      </c>
      <c r="B28" s="281" t="e">
        <f>IF(ROUND(VALUE(SUBSTITUTE(連結実質赤字比率に係る赤字・黒字の構成分析!F$42,"▲","-")),2)&lt;0,ABS(ROUND(VALUE(SUBSTITUTE(連結実質赤字比率に係る赤字・黒字の構成分析!F$42,"▲","-")),2)),NA())</f>
        <v>#VALUE!</v>
      </c>
      <c r="C28" s="281" t="e">
        <f>IF(ROUND(VALUE(SUBSTITUTE(連結実質赤字比率に係る赤字・黒字の構成分析!F$42,"▲","-")),2)&gt;=0,ABS(ROUND(VALUE(SUBSTITUTE(連結実質赤字比率に係る赤字・黒字の構成分析!F$42,"▲","-")),2)),NA())</f>
        <v>#VALUE!</v>
      </c>
      <c r="D28" s="281" t="e">
        <f>IF(ROUND(VALUE(SUBSTITUTE(連結実質赤字比率に係る赤字・黒字の構成分析!G$42,"▲","-")),2)&lt;0,ABS(ROUND(VALUE(SUBSTITUTE(連結実質赤字比率に係る赤字・黒字の構成分析!G$42,"▲","-")),2)),NA())</f>
        <v>#VALUE!</v>
      </c>
      <c r="E28" s="281" t="e">
        <f>IF(ROUND(VALUE(SUBSTITUTE(連結実質赤字比率に係る赤字・黒字の構成分析!G$42,"▲","-")),2)&gt;=0,ABS(ROUND(VALUE(SUBSTITUTE(連結実質赤字比率に係る赤字・黒字の構成分析!G$42,"▲","-")),2)),NA())</f>
        <v>#VALUE!</v>
      </c>
      <c r="F28" s="281" t="e">
        <f>IF(ROUND(VALUE(SUBSTITUTE(連結実質赤字比率に係る赤字・黒字の構成分析!H$42,"▲","-")),2)&lt;0,ABS(ROUND(VALUE(SUBSTITUTE(連結実質赤字比率に係る赤字・黒字の構成分析!H$42,"▲","-")),2)),NA())</f>
        <v>#VALUE!</v>
      </c>
      <c r="G28" s="281" t="e">
        <f>IF(ROUND(VALUE(SUBSTITUTE(連結実質赤字比率に係る赤字・黒字の構成分析!H$42,"▲","-")),2)&gt;=0,ABS(ROUND(VALUE(SUBSTITUTE(連結実質赤字比率に係る赤字・黒字の構成分析!H$42,"▲","-")),2)),NA())</f>
        <v>#VALUE!</v>
      </c>
      <c r="H28" s="281" t="e">
        <f>IF(ROUND(VALUE(SUBSTITUTE(連結実質赤字比率に係る赤字・黒字の構成分析!I$42,"▲","-")),2)&lt;0,ABS(ROUND(VALUE(SUBSTITUTE(連結実質赤字比率に係る赤字・黒字の構成分析!I$42,"▲","-")),2)),NA())</f>
        <v>#VALUE!</v>
      </c>
      <c r="I28" s="281" t="e">
        <f>IF(ROUND(VALUE(SUBSTITUTE(連結実質赤字比率に係る赤字・黒字の構成分析!I$42,"▲","-")),2)&gt;=0,ABS(ROUND(VALUE(SUBSTITUTE(連結実質赤字比率に係る赤字・黒字の構成分析!I$42,"▲","-")),2)),NA())</f>
        <v>#VALUE!</v>
      </c>
      <c r="J28" s="281" t="e">
        <f>IF(ROUND(VALUE(SUBSTITUTE(連結実質赤字比率に係る赤字・黒字の構成分析!J$42,"▲","-")),2)&lt;0,ABS(ROUND(VALUE(SUBSTITUTE(連結実質赤字比率に係る赤字・黒字の構成分析!J$42,"▲","-")),2)),NA())</f>
        <v>#VALUE!</v>
      </c>
      <c r="K28" s="281" t="e">
        <f>IF(ROUND(VALUE(SUBSTITUTE(連結実質赤字比率に係る赤字・黒字の構成分析!J$42,"▲","-")),2)&gt;=0,ABS(ROUND(VALUE(SUBSTITUTE(連結実質赤字比率に係る赤字・黒字の構成分析!J$42,"▲","-")),2)),NA())</f>
        <v>#VALUE!</v>
      </c>
    </row>
    <row r="29" spans="1:11" x14ac:dyDescent="0.2">
      <c r="A29" s="281" t="e">
        <f>IF(連結実質赤字比率に係る赤字・黒字の構成分析!C$41="",NA(),連結実質赤字比率に係る赤字・黒字の構成分析!C$41)</f>
        <v>#N/A</v>
      </c>
      <c r="B29" s="281" t="e">
        <f>IF(ROUND(VALUE(SUBSTITUTE(連結実質赤字比率に係る赤字・黒字の構成分析!F$41,"▲","-")),2)&lt;0,ABS(ROUND(VALUE(SUBSTITUTE(連結実質赤字比率に係る赤字・黒字の構成分析!F$41,"▲","-")),2)),NA())</f>
        <v>#VALUE!</v>
      </c>
      <c r="C29" s="281" t="e">
        <f>IF(ROUND(VALUE(SUBSTITUTE(連結実質赤字比率に係る赤字・黒字の構成分析!F$41,"▲","-")),2)&gt;=0,ABS(ROUND(VALUE(SUBSTITUTE(連結実質赤字比率に係る赤字・黒字の構成分析!F$41,"▲","-")),2)),NA())</f>
        <v>#VALUE!</v>
      </c>
      <c r="D29" s="281" t="e">
        <f>IF(ROUND(VALUE(SUBSTITUTE(連結実質赤字比率に係る赤字・黒字の構成分析!G$41,"▲","-")),2)&lt;0,ABS(ROUND(VALUE(SUBSTITUTE(連結実質赤字比率に係る赤字・黒字の構成分析!G$41,"▲","-")),2)),NA())</f>
        <v>#VALUE!</v>
      </c>
      <c r="E29" s="281" t="e">
        <f>IF(ROUND(VALUE(SUBSTITUTE(連結実質赤字比率に係る赤字・黒字の構成分析!G$41,"▲","-")),2)&gt;=0,ABS(ROUND(VALUE(SUBSTITUTE(連結実質赤字比率に係る赤字・黒字の構成分析!G$41,"▲","-")),2)),NA())</f>
        <v>#VALUE!</v>
      </c>
      <c r="F29" s="281" t="e">
        <f>IF(ROUND(VALUE(SUBSTITUTE(連結実質赤字比率に係る赤字・黒字の構成分析!H$41,"▲","-")),2)&lt;0,ABS(ROUND(VALUE(SUBSTITUTE(連結実質赤字比率に係る赤字・黒字の構成分析!H$41,"▲","-")),2)),NA())</f>
        <v>#VALUE!</v>
      </c>
      <c r="G29" s="281" t="e">
        <f>IF(ROUND(VALUE(SUBSTITUTE(連結実質赤字比率に係る赤字・黒字の構成分析!H$41,"▲","-")),2)&gt;=0,ABS(ROUND(VALUE(SUBSTITUTE(連結実質赤字比率に係る赤字・黒字の構成分析!H$41,"▲","-")),2)),NA())</f>
        <v>#VALUE!</v>
      </c>
      <c r="H29" s="281" t="e">
        <f>IF(ROUND(VALUE(SUBSTITUTE(連結実質赤字比率に係る赤字・黒字の構成分析!I$41,"▲","-")),2)&lt;0,ABS(ROUND(VALUE(SUBSTITUTE(連結実質赤字比率に係る赤字・黒字の構成分析!I$41,"▲","-")),2)),NA())</f>
        <v>#VALUE!</v>
      </c>
      <c r="I29" s="281" t="e">
        <f>IF(ROUND(VALUE(SUBSTITUTE(連結実質赤字比率に係る赤字・黒字の構成分析!I$41,"▲","-")),2)&gt;=0,ABS(ROUND(VALUE(SUBSTITUTE(連結実質赤字比率に係る赤字・黒字の構成分析!I$41,"▲","-")),2)),NA())</f>
        <v>#VALUE!</v>
      </c>
      <c r="J29" s="281" t="e">
        <f>IF(ROUND(VALUE(SUBSTITUTE(連結実質赤字比率に係る赤字・黒字の構成分析!J$41,"▲","-")),2)&lt;0,ABS(ROUND(VALUE(SUBSTITUTE(連結実質赤字比率に係る赤字・黒字の構成分析!J$41,"▲","-")),2)),NA())</f>
        <v>#VALUE!</v>
      </c>
      <c r="K29" s="281" t="e">
        <f>IF(ROUND(VALUE(SUBSTITUTE(連結実質赤字比率に係る赤字・黒字の構成分析!J$41,"▲","-")),2)&gt;=0,ABS(ROUND(VALUE(SUBSTITUTE(連結実質赤字比率に係る赤字・黒字の構成分析!J$41,"▲","-")),2)),NA())</f>
        <v>#VALUE!</v>
      </c>
    </row>
    <row r="30" spans="1:11" x14ac:dyDescent="0.2">
      <c r="A30" s="281" t="str">
        <f>IF(連結実質赤字比率に係る赤字・黒字の構成分析!C$40="",NA(),連結実質赤字比率に係る赤字・黒字の構成分析!C$40)</f>
        <v>公共下水道事業特別会計</v>
      </c>
      <c r="B30" s="281" t="e">
        <f>IF(ROUND(VALUE(SUBSTITUTE(連結実質赤字比率に係る赤字・黒字の構成分析!F$40,"▲","-")),2)&lt;0,ABS(ROUND(VALUE(SUBSTITUTE(連結実質赤字比率に係る赤字・黒字の構成分析!F$40,"▲","-")),2)),NA())</f>
        <v>#N/A</v>
      </c>
      <c r="C30" s="281">
        <f>IF(ROUND(VALUE(SUBSTITUTE(連結実質赤字比率に係る赤字・黒字の構成分析!F$40,"▲","-")),2)&gt;=0,ABS(ROUND(VALUE(SUBSTITUTE(連結実質赤字比率に係る赤字・黒字の構成分析!F$40,"▲","-")),2)),NA())</f>
        <v>0</v>
      </c>
      <c r="D30" s="281" t="e">
        <f>IF(ROUND(VALUE(SUBSTITUTE(連結実質赤字比率に係る赤字・黒字の構成分析!G$40,"▲","-")),2)&lt;0,ABS(ROUND(VALUE(SUBSTITUTE(連結実質赤字比率に係る赤字・黒字の構成分析!G$40,"▲","-")),2)),NA())</f>
        <v>#N/A</v>
      </c>
      <c r="E30" s="281">
        <f>IF(ROUND(VALUE(SUBSTITUTE(連結実質赤字比率に係る赤字・黒字の構成分析!G$40,"▲","-")),2)&gt;=0,ABS(ROUND(VALUE(SUBSTITUTE(連結実質赤字比率に係る赤字・黒字の構成分析!G$40,"▲","-")),2)),NA())</f>
        <v>2.17</v>
      </c>
      <c r="F30" s="281" t="e">
        <f>IF(ROUND(VALUE(SUBSTITUTE(連結実質赤字比率に係る赤字・黒字の構成分析!H$40,"▲","-")),2)&lt;0,ABS(ROUND(VALUE(SUBSTITUTE(連結実質赤字比率に係る赤字・黒字の構成分析!H$40,"▲","-")),2)),NA())</f>
        <v>#N/A</v>
      </c>
      <c r="G30" s="281">
        <f>IF(ROUND(VALUE(SUBSTITUTE(連結実質赤字比率に係る赤字・黒字の構成分析!H$40,"▲","-")),2)&gt;=0,ABS(ROUND(VALUE(SUBSTITUTE(連結実質赤字比率に係る赤字・黒字の構成分析!H$40,"▲","-")),2)),NA())</f>
        <v>0</v>
      </c>
      <c r="H30" s="281" t="e">
        <f>IF(ROUND(VALUE(SUBSTITUTE(連結実質赤字比率に係る赤字・黒字の構成分析!I$40,"▲","-")),2)&lt;0,ABS(ROUND(VALUE(SUBSTITUTE(連結実質赤字比率に係る赤字・黒字の構成分析!I$40,"▲","-")),2)),NA())</f>
        <v>#N/A</v>
      </c>
      <c r="I30" s="281">
        <f>IF(ROUND(VALUE(SUBSTITUTE(連結実質赤字比率に係る赤字・黒字の構成分析!I$40,"▲","-")),2)&gt;=0,ABS(ROUND(VALUE(SUBSTITUTE(連結実質赤字比率に係る赤字・黒字の構成分析!I$40,"▲","-")),2)),NA())</f>
        <v>0</v>
      </c>
      <c r="J30" s="281" t="e">
        <f>IF(ROUND(VALUE(SUBSTITUTE(連結実質赤字比率に係る赤字・黒字の構成分析!J$40,"▲","-")),2)&lt;0,ABS(ROUND(VALUE(SUBSTITUTE(連結実質赤字比率に係る赤字・黒字の構成分析!J$40,"▲","-")),2)),NA())</f>
        <v>#N/A</v>
      </c>
      <c r="K30" s="281">
        <f>IF(ROUND(VALUE(SUBSTITUTE(連結実質赤字比率に係る赤字・黒字の構成分析!J$40,"▲","-")),2)&gt;=0,ABS(ROUND(VALUE(SUBSTITUTE(連結実質赤字比率に係る赤字・黒字の構成分析!J$40,"▲","-")),2)),NA())</f>
        <v>0.08</v>
      </c>
    </row>
    <row r="31" spans="1:11" x14ac:dyDescent="0.2">
      <c r="A31" s="281" t="str">
        <f>IF(連結実質赤字比率に係る赤字・黒字の構成分析!C$39="",NA(),連結実質赤字比率に係る赤字・黒字の構成分析!C$39)</f>
        <v>国民健康保険病院事業特別会計</v>
      </c>
      <c r="B31" s="281" t="e">
        <f>IF(ROUND(VALUE(SUBSTITUTE(連結実質赤字比率に係る赤字・黒字の構成分析!F$39,"▲","-")),2)&lt;0,ABS(ROUND(VALUE(SUBSTITUTE(連結実質赤字比率に係る赤字・黒字の構成分析!F$39,"▲","-")),2)),NA())</f>
        <v>#N/A</v>
      </c>
      <c r="C31" s="281">
        <f>IF(ROUND(VALUE(SUBSTITUTE(連結実質赤字比率に係る赤字・黒字の構成分析!F$39,"▲","-")),2)&gt;=0,ABS(ROUND(VALUE(SUBSTITUTE(連結実質赤字比率に係る赤字・黒字の構成分析!F$39,"▲","-")),2)),NA())</f>
        <v>0.12</v>
      </c>
      <c r="D31" s="281" t="e">
        <f>IF(ROUND(VALUE(SUBSTITUTE(連結実質赤字比率に係る赤字・黒字の構成分析!G$39,"▲","-")),2)&lt;0,ABS(ROUND(VALUE(SUBSTITUTE(連結実質赤字比率に係る赤字・黒字の構成分析!G$39,"▲","-")),2)),NA())</f>
        <v>#N/A</v>
      </c>
      <c r="E31" s="281">
        <f>IF(ROUND(VALUE(SUBSTITUTE(連結実質赤字比率に係る赤字・黒字の構成分析!G$39,"▲","-")),2)&gt;=0,ABS(ROUND(VALUE(SUBSTITUTE(連結実質赤字比率に係る赤字・黒字の構成分析!G$39,"▲","-")),2)),NA())</f>
        <v>0.13</v>
      </c>
      <c r="F31" s="281" t="e">
        <f>IF(ROUND(VALUE(SUBSTITUTE(連結実質赤字比率に係る赤字・黒字の構成分析!H$39,"▲","-")),2)&lt;0,ABS(ROUND(VALUE(SUBSTITUTE(連結実質赤字比率に係る赤字・黒字の構成分析!H$39,"▲","-")),2)),NA())</f>
        <v>#N/A</v>
      </c>
      <c r="G31" s="281">
        <f>IF(ROUND(VALUE(SUBSTITUTE(連結実質赤字比率に係る赤字・黒字の構成分析!H$39,"▲","-")),2)&gt;=0,ABS(ROUND(VALUE(SUBSTITUTE(連結実質赤字比率に係る赤字・黒字の構成分析!H$39,"▲","-")),2)),NA())</f>
        <v>0.13</v>
      </c>
      <c r="H31" s="281" t="e">
        <f>IF(ROUND(VALUE(SUBSTITUTE(連結実質赤字比率に係る赤字・黒字の構成分析!I$39,"▲","-")),2)&lt;0,ABS(ROUND(VALUE(SUBSTITUTE(連結実質赤字比率に係る赤字・黒字の構成分析!I$39,"▲","-")),2)),NA())</f>
        <v>#N/A</v>
      </c>
      <c r="I31" s="281">
        <f>IF(ROUND(VALUE(SUBSTITUTE(連結実質赤字比率に係る赤字・黒字の構成分析!I$39,"▲","-")),2)&gt;=0,ABS(ROUND(VALUE(SUBSTITUTE(連結実質赤字比率に係る赤字・黒字の構成分析!I$39,"▲","-")),2)),NA())</f>
        <v>0.12</v>
      </c>
      <c r="J31" s="281" t="e">
        <f>IF(ROUND(VALUE(SUBSTITUTE(連結実質赤字比率に係る赤字・黒字の構成分析!J$39,"▲","-")),2)&lt;0,ABS(ROUND(VALUE(SUBSTITUTE(連結実質赤字比率に係る赤字・黒字の構成分析!J$39,"▲","-")),2)),NA())</f>
        <v>#N/A</v>
      </c>
      <c r="K31" s="281">
        <f>IF(ROUND(VALUE(SUBSTITUTE(連結実質赤字比率に係る赤字・黒字の構成分析!J$39,"▲","-")),2)&gt;=0,ABS(ROUND(VALUE(SUBSTITUTE(連結実質赤字比率に係る赤字・黒字の構成分析!J$39,"▲","-")),2)),NA())</f>
        <v>0.11</v>
      </c>
    </row>
    <row r="32" spans="1:11" x14ac:dyDescent="0.2">
      <c r="A32" s="281" t="str">
        <f>IF(連結実質赤字比率に係る赤字・黒字の構成分析!C$38="",NA(),連結実質赤字比率に係る赤字・黒字の構成分析!C$38)</f>
        <v>後期高齢者医療特別会計</v>
      </c>
      <c r="B32" s="281" t="e">
        <f>IF(ROUND(VALUE(SUBSTITUTE(連結実質赤字比率に係る赤字・黒字の構成分析!F$38,"▲","-")),2)&lt;0,ABS(ROUND(VALUE(SUBSTITUTE(連結実質赤字比率に係る赤字・黒字の構成分析!F$38,"▲","-")),2)),NA())</f>
        <v>#N/A</v>
      </c>
      <c r="C32" s="281">
        <f>IF(ROUND(VALUE(SUBSTITUTE(連結実質赤字比率に係る赤字・黒字の構成分析!F$38,"▲","-")),2)&gt;=0,ABS(ROUND(VALUE(SUBSTITUTE(連結実質赤字比率に係る赤字・黒字の構成分析!F$38,"▲","-")),2)),NA())</f>
        <v>0.14000000000000001</v>
      </c>
      <c r="D32" s="281" t="e">
        <f>IF(ROUND(VALUE(SUBSTITUTE(連結実質赤字比率に係る赤字・黒字の構成分析!G$38,"▲","-")),2)&lt;0,ABS(ROUND(VALUE(SUBSTITUTE(連結実質赤字比率に係る赤字・黒字の構成分析!G$38,"▲","-")),2)),NA())</f>
        <v>#N/A</v>
      </c>
      <c r="E32" s="281">
        <f>IF(ROUND(VALUE(SUBSTITUTE(連結実質赤字比率に係る赤字・黒字の構成分析!G$38,"▲","-")),2)&gt;=0,ABS(ROUND(VALUE(SUBSTITUTE(連結実質赤字比率に係る赤字・黒字の構成分析!G$38,"▲","-")),2)),NA())</f>
        <v>0.15</v>
      </c>
      <c r="F32" s="281" t="e">
        <f>IF(ROUND(VALUE(SUBSTITUTE(連結実質赤字比率に係る赤字・黒字の構成分析!H$38,"▲","-")),2)&lt;0,ABS(ROUND(VALUE(SUBSTITUTE(連結実質赤字比率に係る赤字・黒字の構成分析!H$38,"▲","-")),2)),NA())</f>
        <v>#N/A</v>
      </c>
      <c r="G32" s="281">
        <f>IF(ROUND(VALUE(SUBSTITUTE(連結実質赤字比率に係る赤字・黒字の構成分析!H$38,"▲","-")),2)&gt;=0,ABS(ROUND(VALUE(SUBSTITUTE(連結実質赤字比率に係る赤字・黒字の構成分析!H$38,"▲","-")),2)),NA())</f>
        <v>0.17</v>
      </c>
      <c r="H32" s="281" t="e">
        <f>IF(ROUND(VALUE(SUBSTITUTE(連結実質赤字比率に係る赤字・黒字の構成分析!I$38,"▲","-")),2)&lt;0,ABS(ROUND(VALUE(SUBSTITUTE(連結実質赤字比率に係る赤字・黒字の構成分析!I$38,"▲","-")),2)),NA())</f>
        <v>#N/A</v>
      </c>
      <c r="I32" s="281">
        <f>IF(ROUND(VALUE(SUBSTITUTE(連結実質赤字比率に係る赤字・黒字の構成分析!I$38,"▲","-")),2)&gt;=0,ABS(ROUND(VALUE(SUBSTITUTE(連結実質赤字比率に係る赤字・黒字の構成分析!I$38,"▲","-")),2)),NA())</f>
        <v>0.18</v>
      </c>
      <c r="J32" s="281" t="e">
        <f>IF(ROUND(VALUE(SUBSTITUTE(連結実質赤字比率に係る赤字・黒字の構成分析!J$38,"▲","-")),2)&lt;0,ABS(ROUND(VALUE(SUBSTITUTE(連結実質赤字比率に係る赤字・黒字の構成分析!J$38,"▲","-")),2)),NA())</f>
        <v>#N/A</v>
      </c>
      <c r="K32" s="281">
        <f>IF(ROUND(VALUE(SUBSTITUTE(連結実質赤字比率に係る赤字・黒字の構成分析!J$38,"▲","-")),2)&gt;=0,ABS(ROUND(VALUE(SUBSTITUTE(連結実質赤字比率に係る赤字・黒字の構成分析!J$38,"▲","-")),2)),NA())</f>
        <v>0.16</v>
      </c>
    </row>
    <row r="33" spans="1:16" x14ac:dyDescent="0.2">
      <c r="A33" s="281" t="str">
        <f>IF(連結実質赤字比率に係る赤字・黒字の構成分析!C$37="",NA(),連結実質赤字比率に係る赤字・黒字の構成分析!C$37)</f>
        <v>介護保険事業特別会計</v>
      </c>
      <c r="B33" s="281" t="e">
        <f>IF(ROUND(VALUE(SUBSTITUTE(連結実質赤字比率に係る赤字・黒字の構成分析!F$37,"▲","-")),2)&lt;0,ABS(ROUND(VALUE(SUBSTITUTE(連結実質赤字比率に係る赤字・黒字の構成分析!F$37,"▲","-")),2)),NA())</f>
        <v>#N/A</v>
      </c>
      <c r="C33" s="281">
        <f>IF(ROUND(VALUE(SUBSTITUTE(連結実質赤字比率に係る赤字・黒字の構成分析!F$37,"▲","-")),2)&gt;=0,ABS(ROUND(VALUE(SUBSTITUTE(連結実質赤字比率に係る赤字・黒字の構成分析!F$37,"▲","-")),2)),NA())</f>
        <v>2.2999999999999998</v>
      </c>
      <c r="D33" s="281" t="e">
        <f>IF(ROUND(VALUE(SUBSTITUTE(連結実質赤字比率に係る赤字・黒字の構成分析!G$37,"▲","-")),2)&lt;0,ABS(ROUND(VALUE(SUBSTITUTE(連結実質赤字比率に係る赤字・黒字の構成分析!G$37,"▲","-")),2)),NA())</f>
        <v>#N/A</v>
      </c>
      <c r="E33" s="281">
        <f>IF(ROUND(VALUE(SUBSTITUTE(連結実質赤字比率に係る赤字・黒字の構成分析!G$37,"▲","-")),2)&gt;=0,ABS(ROUND(VALUE(SUBSTITUTE(連結実質赤字比率に係る赤字・黒字の構成分析!G$37,"▲","-")),2)),NA())</f>
        <v>2.81</v>
      </c>
      <c r="F33" s="281" t="e">
        <f>IF(ROUND(VALUE(SUBSTITUTE(連結実質赤字比率に係る赤字・黒字の構成分析!H$37,"▲","-")),2)&lt;0,ABS(ROUND(VALUE(SUBSTITUTE(連結実質赤字比率に係る赤字・黒字の構成分析!H$37,"▲","-")),2)),NA())</f>
        <v>#N/A</v>
      </c>
      <c r="G33" s="281">
        <f>IF(ROUND(VALUE(SUBSTITUTE(連結実質赤字比率に係る赤字・黒字の構成分析!H$37,"▲","-")),2)&gt;=0,ABS(ROUND(VALUE(SUBSTITUTE(連結実質赤字比率に係る赤字・黒字の構成分析!H$37,"▲","-")),2)),NA())</f>
        <v>3.59</v>
      </c>
      <c r="H33" s="281" t="e">
        <f>IF(ROUND(VALUE(SUBSTITUTE(連結実質赤字比率に係る赤字・黒字の構成分析!I$37,"▲","-")),2)&lt;0,ABS(ROUND(VALUE(SUBSTITUTE(連結実質赤字比率に係る赤字・黒字の構成分析!I$37,"▲","-")),2)),NA())</f>
        <v>#N/A</v>
      </c>
      <c r="I33" s="281">
        <f>IF(ROUND(VALUE(SUBSTITUTE(連結実質赤字比率に係る赤字・黒字の構成分析!I$37,"▲","-")),2)&gt;=0,ABS(ROUND(VALUE(SUBSTITUTE(連結実質赤字比率に係る赤字・黒字の構成分析!I$37,"▲","-")),2)),NA())</f>
        <v>1.53</v>
      </c>
      <c r="J33" s="281" t="e">
        <f>IF(ROUND(VALUE(SUBSTITUTE(連結実質赤字比率に係る赤字・黒字の構成分析!J$37,"▲","-")),2)&lt;0,ABS(ROUND(VALUE(SUBSTITUTE(連結実質赤字比率に係る赤字・黒字の構成分析!J$37,"▲","-")),2)),NA())</f>
        <v>#N/A</v>
      </c>
      <c r="K33" s="281">
        <f>IF(ROUND(VALUE(SUBSTITUTE(連結実質赤字比率に係る赤字・黒字の構成分析!J$37,"▲","-")),2)&gt;=0,ABS(ROUND(VALUE(SUBSTITUTE(連結実質赤字比率に係る赤字・黒字の構成分析!J$37,"▲","-")),2)),NA())</f>
        <v>2.02</v>
      </c>
    </row>
    <row r="34" spans="1:16" x14ac:dyDescent="0.2">
      <c r="A34" s="281" t="str">
        <f>IF(連結実質赤字比率に係る赤字・黒字の構成分析!C$36="",NA(),連結実質赤字比率に係る赤字・黒字の構成分析!C$36)</f>
        <v>一般会計</v>
      </c>
      <c r="B34" s="281" t="e">
        <f>IF(ROUND(VALUE(SUBSTITUTE(連結実質赤字比率に係る赤字・黒字の構成分析!F$36,"▲","-")),2)&lt;0,ABS(ROUND(VALUE(SUBSTITUTE(連結実質赤字比率に係る赤字・黒字の構成分析!F$36,"▲","-")),2)),NA())</f>
        <v>#N/A</v>
      </c>
      <c r="C34" s="281">
        <f>IF(ROUND(VALUE(SUBSTITUTE(連結実質赤字比率に係る赤字・黒字の構成分析!F$36,"▲","-")),2)&gt;=0,ABS(ROUND(VALUE(SUBSTITUTE(連結実質赤字比率に係る赤字・黒字の構成分析!F$36,"▲","-")),2)),NA())</f>
        <v>0.61</v>
      </c>
      <c r="D34" s="281" t="e">
        <f>IF(ROUND(VALUE(SUBSTITUTE(連結実質赤字比率に係る赤字・黒字の構成分析!G$36,"▲","-")),2)&lt;0,ABS(ROUND(VALUE(SUBSTITUTE(連結実質赤字比率に係る赤字・黒字の構成分析!G$36,"▲","-")),2)),NA())</f>
        <v>#N/A</v>
      </c>
      <c r="E34" s="281">
        <f>IF(ROUND(VALUE(SUBSTITUTE(連結実質赤字比率に係る赤字・黒字の構成分析!G$36,"▲","-")),2)&gt;=0,ABS(ROUND(VALUE(SUBSTITUTE(連結実質赤字比率に係る赤字・黒字の構成分析!G$36,"▲","-")),2)),NA())</f>
        <v>0.65</v>
      </c>
      <c r="F34" s="281" t="e">
        <f>IF(ROUND(VALUE(SUBSTITUTE(連結実質赤字比率に係る赤字・黒字の構成分析!H$36,"▲","-")),2)&lt;0,ABS(ROUND(VALUE(SUBSTITUTE(連結実質赤字比率に係る赤字・黒字の構成分析!H$36,"▲","-")),2)),NA())</f>
        <v>#N/A</v>
      </c>
      <c r="G34" s="281">
        <f>IF(ROUND(VALUE(SUBSTITUTE(連結実質赤字比率に係る赤字・黒字の構成分析!H$36,"▲","-")),2)&gt;=0,ABS(ROUND(VALUE(SUBSTITUTE(連結実質赤字比率に係る赤字・黒字の構成分析!H$36,"▲","-")),2)),NA())</f>
        <v>1.18</v>
      </c>
      <c r="H34" s="281" t="e">
        <f>IF(ROUND(VALUE(SUBSTITUTE(連結実質赤字比率に係る赤字・黒字の構成分析!I$36,"▲","-")),2)&lt;0,ABS(ROUND(VALUE(SUBSTITUTE(連結実質赤字比率に係る赤字・黒字の構成分析!I$36,"▲","-")),2)),NA())</f>
        <v>#N/A</v>
      </c>
      <c r="I34" s="281">
        <f>IF(ROUND(VALUE(SUBSTITUTE(連結実質赤字比率に係る赤字・黒字の構成分析!I$36,"▲","-")),2)&gt;=0,ABS(ROUND(VALUE(SUBSTITUTE(連結実質赤字比率に係る赤字・黒字の構成分析!I$36,"▲","-")),2)),NA())</f>
        <v>1.42</v>
      </c>
      <c r="J34" s="281" t="e">
        <f>IF(ROUND(VALUE(SUBSTITUTE(連結実質赤字比率に係る赤字・黒字の構成分析!J$36,"▲","-")),2)&lt;0,ABS(ROUND(VALUE(SUBSTITUTE(連結実質赤字比率に係る赤字・黒字の構成分析!J$36,"▲","-")),2)),NA())</f>
        <v>#N/A</v>
      </c>
      <c r="K34" s="281">
        <f>IF(ROUND(VALUE(SUBSTITUTE(連結実質赤字比率に係る赤字・黒字の構成分析!J$36,"▲","-")),2)&gt;=0,ABS(ROUND(VALUE(SUBSTITUTE(連結実質赤字比率に係る赤字・黒字の構成分析!J$36,"▲","-")),2)),NA())</f>
        <v>2.4700000000000002</v>
      </c>
    </row>
    <row r="35" spans="1:16" x14ac:dyDescent="0.2">
      <c r="A35" s="281" t="str">
        <f>IF(連結実質赤字比率に係る赤字・黒字の構成分析!C$35="",NA(),連結実質赤字比率に係る赤字・黒字の構成分析!C$35)</f>
        <v>国民健康保険事業特別会計</v>
      </c>
      <c r="B35" s="281" t="e">
        <f>IF(ROUND(VALUE(SUBSTITUTE(連結実質赤字比率に係る赤字・黒字の構成分析!F$35,"▲","-")),2)&lt;0,ABS(ROUND(VALUE(SUBSTITUTE(連結実質赤字比率に係る赤字・黒字の構成分析!F$35,"▲","-")),2)),NA())</f>
        <v>#N/A</v>
      </c>
      <c r="C35" s="281">
        <f>IF(ROUND(VALUE(SUBSTITUTE(連結実質赤字比率に係る赤字・黒字の構成分析!F$35,"▲","-")),2)&gt;=0,ABS(ROUND(VALUE(SUBSTITUTE(連結実質赤字比率に係る赤字・黒字の構成分析!F$35,"▲","-")),2)),NA())</f>
        <v>2.1</v>
      </c>
      <c r="D35" s="281" t="e">
        <f>IF(ROUND(VALUE(SUBSTITUTE(連結実質赤字比率に係る赤字・黒字の構成分析!G$35,"▲","-")),2)&lt;0,ABS(ROUND(VALUE(SUBSTITUTE(連結実質赤字比率に係る赤字・黒字の構成分析!G$35,"▲","-")),2)),NA())</f>
        <v>#N/A</v>
      </c>
      <c r="E35" s="281">
        <f>IF(ROUND(VALUE(SUBSTITUTE(連結実質赤字比率に係る赤字・黒字の構成分析!G$35,"▲","-")),2)&gt;=0,ABS(ROUND(VALUE(SUBSTITUTE(連結実質赤字比率に係る赤字・黒字の構成分析!G$35,"▲","-")),2)),NA())</f>
        <v>2.4300000000000002</v>
      </c>
      <c r="F35" s="281" t="e">
        <f>IF(ROUND(VALUE(SUBSTITUTE(連結実質赤字比率に係る赤字・黒字の構成分析!H$35,"▲","-")),2)&lt;0,ABS(ROUND(VALUE(SUBSTITUTE(連結実質赤字比率に係る赤字・黒字の構成分析!H$35,"▲","-")),2)),NA())</f>
        <v>#N/A</v>
      </c>
      <c r="G35" s="281">
        <f>IF(ROUND(VALUE(SUBSTITUTE(連結実質赤字比率に係る赤字・黒字の構成分析!H$35,"▲","-")),2)&gt;=0,ABS(ROUND(VALUE(SUBSTITUTE(連結実質赤字比率に係る赤字・黒字の構成分析!H$35,"▲","-")),2)),NA())</f>
        <v>2.58</v>
      </c>
      <c r="H35" s="281" t="e">
        <f>IF(ROUND(VALUE(SUBSTITUTE(連結実質赤字比率に係る赤字・黒字の構成分析!I$35,"▲","-")),2)&lt;0,ABS(ROUND(VALUE(SUBSTITUTE(連結実質赤字比率に係る赤字・黒字の構成分析!I$35,"▲","-")),2)),NA())</f>
        <v>#N/A</v>
      </c>
      <c r="I35" s="281">
        <f>IF(ROUND(VALUE(SUBSTITUTE(連結実質赤字比率に係る赤字・黒字の構成分析!I$35,"▲","-")),2)&gt;=0,ABS(ROUND(VALUE(SUBSTITUTE(連結実質赤字比率に係る赤字・黒字の構成分析!I$35,"▲","-")),2)),NA())</f>
        <v>2.69</v>
      </c>
      <c r="J35" s="281" t="e">
        <f>IF(ROUND(VALUE(SUBSTITUTE(連結実質赤字比率に係る赤字・黒字の構成分析!J$35,"▲","-")),2)&lt;0,ABS(ROUND(VALUE(SUBSTITUTE(連結実質赤字比率に係る赤字・黒字の構成分析!J$35,"▲","-")),2)),NA())</f>
        <v>#N/A</v>
      </c>
      <c r="K35" s="281">
        <f>IF(ROUND(VALUE(SUBSTITUTE(連結実質赤字比率に係る赤字・黒字の構成分析!J$35,"▲","-")),2)&gt;=0,ABS(ROUND(VALUE(SUBSTITUTE(連結実質赤字比率に係る赤字・黒字の構成分析!J$35,"▲","-")),2)),NA())</f>
        <v>4.05</v>
      </c>
    </row>
    <row r="36" spans="1:16" x14ac:dyDescent="0.2">
      <c r="A36" s="281" t="str">
        <f>IF(連結実質赤字比率に係る赤字・黒字の構成分析!C$34="",NA(),連結実質赤字比率に係る赤字・黒字の構成分析!C$34)</f>
        <v>水道事業特別会計</v>
      </c>
      <c r="B36" s="281" t="e">
        <f>IF(ROUND(VALUE(SUBSTITUTE(連結実質赤字比率に係る赤字・黒字の構成分析!F$34,"▲","-")),2)&lt;0,ABS(ROUND(VALUE(SUBSTITUTE(連結実質赤字比率に係る赤字・黒字の構成分析!F$34,"▲","-")),2)),NA())</f>
        <v>#N/A</v>
      </c>
      <c r="C36" s="281">
        <f>IF(ROUND(VALUE(SUBSTITUTE(連結実質赤字比率に係る赤字・黒字の構成分析!F$34,"▲","-")),2)&gt;=0,ABS(ROUND(VALUE(SUBSTITUTE(連結実質赤字比率に係る赤字・黒字の構成分析!F$34,"▲","-")),2)),NA())</f>
        <v>34.39</v>
      </c>
      <c r="D36" s="281" t="e">
        <f>IF(ROUND(VALUE(SUBSTITUTE(連結実質赤字比率に係る赤字・黒字の構成分析!G$34,"▲","-")),2)&lt;0,ABS(ROUND(VALUE(SUBSTITUTE(連結実質赤字比率に係る赤字・黒字の構成分析!G$34,"▲","-")),2)),NA())</f>
        <v>#N/A</v>
      </c>
      <c r="E36" s="281">
        <f>IF(ROUND(VALUE(SUBSTITUTE(連結実質赤字比率に係る赤字・黒字の構成分析!G$34,"▲","-")),2)&gt;=0,ABS(ROUND(VALUE(SUBSTITUTE(連結実質赤字比率に係る赤字・黒字の構成分析!G$34,"▲","-")),2)),NA())</f>
        <v>35.08</v>
      </c>
      <c r="F36" s="281" t="e">
        <f>IF(ROUND(VALUE(SUBSTITUTE(連結実質赤字比率に係る赤字・黒字の構成分析!H$34,"▲","-")),2)&lt;0,ABS(ROUND(VALUE(SUBSTITUTE(連結実質赤字比率に係る赤字・黒字の構成分析!H$34,"▲","-")),2)),NA())</f>
        <v>#N/A</v>
      </c>
      <c r="G36" s="281">
        <f>IF(ROUND(VALUE(SUBSTITUTE(連結実質赤字比率に係る赤字・黒字の構成分析!H$34,"▲","-")),2)&gt;=0,ABS(ROUND(VALUE(SUBSTITUTE(連結実質赤字比率に係る赤字・黒字の構成分析!H$34,"▲","-")),2)),NA())</f>
        <v>37.83</v>
      </c>
      <c r="H36" s="281" t="e">
        <f>IF(ROUND(VALUE(SUBSTITUTE(連結実質赤字比率に係る赤字・黒字の構成分析!I$34,"▲","-")),2)&lt;0,ABS(ROUND(VALUE(SUBSTITUTE(連結実質赤字比率に係る赤字・黒字の構成分析!I$34,"▲","-")),2)),NA())</f>
        <v>#N/A</v>
      </c>
      <c r="I36" s="281">
        <f>IF(ROUND(VALUE(SUBSTITUTE(連結実質赤字比率に係る赤字・黒字の構成分析!I$34,"▲","-")),2)&gt;=0,ABS(ROUND(VALUE(SUBSTITUTE(連結実質赤字比率に係る赤字・黒字の構成分析!I$34,"▲","-")),2)),NA())</f>
        <v>38.799999999999997</v>
      </c>
      <c r="J36" s="281" t="e">
        <f>IF(ROUND(VALUE(SUBSTITUTE(連結実質赤字比率に係る赤字・黒字の構成分析!J$34,"▲","-")),2)&lt;0,ABS(ROUND(VALUE(SUBSTITUTE(連結実質赤字比率に係る赤字・黒字の構成分析!J$34,"▲","-")),2)),NA())</f>
        <v>#N/A</v>
      </c>
      <c r="K36" s="281">
        <f>IF(ROUND(VALUE(SUBSTITUTE(連結実質赤字比率に係る赤字・黒字の構成分析!J$34,"▲","-")),2)&gt;=0,ABS(ROUND(VALUE(SUBSTITUTE(連結実質赤字比率に係る赤字・黒字の構成分析!J$34,"▲","-")),2)),NA())</f>
        <v>37.549999999999997</v>
      </c>
    </row>
    <row r="39" spans="1:16" x14ac:dyDescent="0.2">
      <c r="A39" s="279" t="s">
        <v>17</v>
      </c>
    </row>
    <row r="40" spans="1:16" x14ac:dyDescent="0.2">
      <c r="A40" s="282"/>
      <c r="B40" s="282" t="str">
        <f>'実質公債費比率（分子）の構造'!K$44</f>
        <v>H29</v>
      </c>
      <c r="C40" s="282"/>
      <c r="D40" s="282"/>
      <c r="E40" s="282" t="str">
        <f>'実質公債費比率（分子）の構造'!L$44</f>
        <v>H30</v>
      </c>
      <c r="F40" s="282"/>
      <c r="G40" s="282"/>
      <c r="H40" s="282" t="str">
        <f>'実質公債費比率（分子）の構造'!M$44</f>
        <v>R01</v>
      </c>
      <c r="I40" s="282"/>
      <c r="J40" s="282"/>
      <c r="K40" s="282" t="str">
        <f>'実質公債費比率（分子）の構造'!N$44</f>
        <v>R02</v>
      </c>
      <c r="L40" s="282"/>
      <c r="M40" s="282"/>
      <c r="N40" s="282" t="str">
        <f>'実質公債費比率（分子）の構造'!O$44</f>
        <v>R03</v>
      </c>
      <c r="O40" s="282"/>
      <c r="P40" s="282"/>
    </row>
    <row r="41" spans="1:16" x14ac:dyDescent="0.2">
      <c r="A41" s="282"/>
      <c r="B41" s="282" t="s">
        <v>122</v>
      </c>
      <c r="C41" s="282"/>
      <c r="D41" s="282" t="s">
        <v>124</v>
      </c>
      <c r="E41" s="282" t="s">
        <v>122</v>
      </c>
      <c r="F41" s="282"/>
      <c r="G41" s="282" t="s">
        <v>124</v>
      </c>
      <c r="H41" s="282" t="s">
        <v>122</v>
      </c>
      <c r="I41" s="282"/>
      <c r="J41" s="282" t="s">
        <v>124</v>
      </c>
      <c r="K41" s="282" t="s">
        <v>122</v>
      </c>
      <c r="L41" s="282"/>
      <c r="M41" s="282" t="s">
        <v>124</v>
      </c>
      <c r="N41" s="282" t="s">
        <v>122</v>
      </c>
      <c r="O41" s="282"/>
      <c r="P41" s="282" t="s">
        <v>124</v>
      </c>
    </row>
    <row r="42" spans="1:16" x14ac:dyDescent="0.2">
      <c r="A42" s="282" t="s">
        <v>125</v>
      </c>
      <c r="B42" s="282"/>
      <c r="C42" s="282"/>
      <c r="D42" s="282">
        <f>'実質公債費比率（分子）の構造'!K$52</f>
        <v>1598</v>
      </c>
      <c r="E42" s="282"/>
      <c r="F42" s="282"/>
      <c r="G42" s="282">
        <f>'実質公債費比率（分子）の構造'!L$52</f>
        <v>1654</v>
      </c>
      <c r="H42" s="282"/>
      <c r="I42" s="282"/>
      <c r="J42" s="282">
        <f>'実質公債費比率（分子）の構造'!M$52</f>
        <v>1531</v>
      </c>
      <c r="K42" s="282"/>
      <c r="L42" s="282"/>
      <c r="M42" s="282">
        <f>'実質公債費比率（分子）の構造'!N$52</f>
        <v>1506</v>
      </c>
      <c r="N42" s="282"/>
      <c r="O42" s="282"/>
      <c r="P42" s="282">
        <f>'実質公債費比率（分子）の構造'!O$52</f>
        <v>1507</v>
      </c>
    </row>
    <row r="43" spans="1:16" x14ac:dyDescent="0.2">
      <c r="A43" s="282" t="s">
        <v>45</v>
      </c>
      <c r="B43" s="282" t="str">
        <f>'実質公債費比率（分子）の構造'!K$51</f>
        <v>-</v>
      </c>
      <c r="C43" s="282"/>
      <c r="D43" s="282"/>
      <c r="E43" s="282" t="str">
        <f>'実質公債費比率（分子）の構造'!L$51</f>
        <v>-</v>
      </c>
      <c r="F43" s="282"/>
      <c r="G43" s="282"/>
      <c r="H43" s="282" t="str">
        <f>'実質公債費比率（分子）の構造'!M$51</f>
        <v>-</v>
      </c>
      <c r="I43" s="282"/>
      <c r="J43" s="282"/>
      <c r="K43" s="282" t="str">
        <f>'実質公債費比率（分子）の構造'!N$51</f>
        <v>-</v>
      </c>
      <c r="L43" s="282"/>
      <c r="M43" s="282"/>
      <c r="N43" s="282" t="str">
        <f>'実質公債費比率（分子）の構造'!O$51</f>
        <v>-</v>
      </c>
      <c r="O43" s="282"/>
      <c r="P43" s="282"/>
    </row>
    <row r="44" spans="1:16" x14ac:dyDescent="0.2">
      <c r="A44" s="282" t="s">
        <v>42</v>
      </c>
      <c r="B44" s="282">
        <f>'実質公債費比率（分子）の構造'!K$50</f>
        <v>455</v>
      </c>
      <c r="C44" s="282"/>
      <c r="D44" s="282"/>
      <c r="E44" s="282">
        <f>'実質公債費比率（分子）の構造'!L$50</f>
        <v>422</v>
      </c>
      <c r="F44" s="282"/>
      <c r="G44" s="282"/>
      <c r="H44" s="282">
        <f>'実質公債費比率（分子）の構造'!M$50</f>
        <v>310</v>
      </c>
      <c r="I44" s="282"/>
      <c r="J44" s="282"/>
      <c r="K44" s="282">
        <f>'実質公債費比率（分子）の構造'!N$50</f>
        <v>310</v>
      </c>
      <c r="L44" s="282"/>
      <c r="M44" s="282"/>
      <c r="N44" s="282">
        <f>'実質公債費比率（分子）の構造'!O$50</f>
        <v>309</v>
      </c>
      <c r="O44" s="282"/>
      <c r="P44" s="282"/>
    </row>
    <row r="45" spans="1:16" x14ac:dyDescent="0.2">
      <c r="A45" s="282" t="s">
        <v>3</v>
      </c>
      <c r="B45" s="282" t="str">
        <f>'実質公債費比率（分子）の構造'!K$49</f>
        <v>-</v>
      </c>
      <c r="C45" s="282"/>
      <c r="D45" s="282"/>
      <c r="E45" s="282" t="str">
        <f>'実質公債費比率（分子）の構造'!L$49</f>
        <v>-</v>
      </c>
      <c r="F45" s="282"/>
      <c r="G45" s="282"/>
      <c r="H45" s="282" t="str">
        <f>'実質公債費比率（分子）の構造'!M$49</f>
        <v>-</v>
      </c>
      <c r="I45" s="282"/>
      <c r="J45" s="282"/>
      <c r="K45" s="282" t="str">
        <f>'実質公債費比率（分子）の構造'!N$49</f>
        <v>-</v>
      </c>
      <c r="L45" s="282"/>
      <c r="M45" s="282"/>
      <c r="N45" s="282">
        <f>'実質公債費比率（分子）の構造'!O$49</f>
        <v>0</v>
      </c>
      <c r="O45" s="282"/>
      <c r="P45" s="282"/>
    </row>
    <row r="46" spans="1:16" x14ac:dyDescent="0.2">
      <c r="A46" s="282" t="s">
        <v>37</v>
      </c>
      <c r="B46" s="282">
        <f>'実質公債費比率（分子）の構造'!K$48</f>
        <v>647</v>
      </c>
      <c r="C46" s="282"/>
      <c r="D46" s="282"/>
      <c r="E46" s="282">
        <f>'実質公債費比率（分子）の構造'!L$48</f>
        <v>635</v>
      </c>
      <c r="F46" s="282"/>
      <c r="G46" s="282"/>
      <c r="H46" s="282">
        <f>'実質公債費比率（分子）の構造'!M$48</f>
        <v>556</v>
      </c>
      <c r="I46" s="282"/>
      <c r="J46" s="282"/>
      <c r="K46" s="282">
        <f>'実質公債費比率（分子）の構造'!N$48</f>
        <v>604</v>
      </c>
      <c r="L46" s="282"/>
      <c r="M46" s="282"/>
      <c r="N46" s="282">
        <f>'実質公債費比率（分子）の構造'!O$48</f>
        <v>545</v>
      </c>
      <c r="O46" s="282"/>
      <c r="P46" s="282"/>
    </row>
    <row r="47" spans="1:16" x14ac:dyDescent="0.2">
      <c r="A47" s="282" t="s">
        <v>34</v>
      </c>
      <c r="B47" s="282" t="str">
        <f>'実質公債費比率（分子）の構造'!K$47</f>
        <v>-</v>
      </c>
      <c r="C47" s="282"/>
      <c r="D47" s="282"/>
      <c r="E47" s="282" t="str">
        <f>'実質公債費比率（分子）の構造'!L$47</f>
        <v>-</v>
      </c>
      <c r="F47" s="282"/>
      <c r="G47" s="282"/>
      <c r="H47" s="282" t="str">
        <f>'実質公債費比率（分子）の構造'!M$47</f>
        <v>-</v>
      </c>
      <c r="I47" s="282"/>
      <c r="J47" s="282"/>
      <c r="K47" s="282" t="str">
        <f>'実質公債費比率（分子）の構造'!N$47</f>
        <v>-</v>
      </c>
      <c r="L47" s="282"/>
      <c r="M47" s="282"/>
      <c r="N47" s="282" t="str">
        <f>'実質公債費比率（分子）の構造'!O$47</f>
        <v>-</v>
      </c>
      <c r="O47" s="282"/>
      <c r="P47" s="282"/>
    </row>
    <row r="48" spans="1:16" x14ac:dyDescent="0.2">
      <c r="A48" s="282" t="s">
        <v>32</v>
      </c>
      <c r="B48" s="282" t="str">
        <f>'実質公債費比率（分子）の構造'!K$46</f>
        <v>-</v>
      </c>
      <c r="C48" s="282"/>
      <c r="D48" s="282"/>
      <c r="E48" s="282" t="str">
        <f>'実質公債費比率（分子）の構造'!L$46</f>
        <v>-</v>
      </c>
      <c r="F48" s="282"/>
      <c r="G48" s="282"/>
      <c r="H48" s="282" t="str">
        <f>'実質公債費比率（分子）の構造'!M$46</f>
        <v>-</v>
      </c>
      <c r="I48" s="282"/>
      <c r="J48" s="282"/>
      <c r="K48" s="282" t="str">
        <f>'実質公債費比率（分子）の構造'!N$46</f>
        <v>-</v>
      </c>
      <c r="L48" s="282"/>
      <c r="M48" s="282"/>
      <c r="N48" s="282" t="str">
        <f>'実質公債費比率（分子）の構造'!O$46</f>
        <v>-</v>
      </c>
      <c r="O48" s="282"/>
      <c r="P48" s="282"/>
    </row>
    <row r="49" spans="1:16" x14ac:dyDescent="0.2">
      <c r="A49" s="282" t="s">
        <v>26</v>
      </c>
      <c r="B49" s="282">
        <f>'実質公債費比率（分子）の構造'!K$45</f>
        <v>1504</v>
      </c>
      <c r="C49" s="282"/>
      <c r="D49" s="282"/>
      <c r="E49" s="282">
        <f>'実質公債費比率（分子）の構造'!L$45</f>
        <v>1578</v>
      </c>
      <c r="F49" s="282"/>
      <c r="G49" s="282"/>
      <c r="H49" s="282">
        <f>'実質公債費比率（分子）の構造'!M$45</f>
        <v>1536</v>
      </c>
      <c r="I49" s="282"/>
      <c r="J49" s="282"/>
      <c r="K49" s="282">
        <f>'実質公債費比率（分子）の構造'!N$45</f>
        <v>1534</v>
      </c>
      <c r="L49" s="282"/>
      <c r="M49" s="282"/>
      <c r="N49" s="282">
        <f>'実質公債費比率（分子）の構造'!O$45</f>
        <v>1493</v>
      </c>
      <c r="O49" s="282"/>
      <c r="P49" s="282"/>
    </row>
    <row r="50" spans="1:16" x14ac:dyDescent="0.2">
      <c r="A50" s="282" t="s">
        <v>58</v>
      </c>
      <c r="B50" s="282" t="e">
        <f>NA()</f>
        <v>#N/A</v>
      </c>
      <c r="C50" s="282">
        <f>IF(ISNUMBER('実質公債費比率（分子）の構造'!K$53),'実質公債費比率（分子）の構造'!K$53,NA())</f>
        <v>1008</v>
      </c>
      <c r="D50" s="282" t="e">
        <f>NA()</f>
        <v>#N/A</v>
      </c>
      <c r="E50" s="282" t="e">
        <f>NA()</f>
        <v>#N/A</v>
      </c>
      <c r="F50" s="282">
        <f>IF(ISNUMBER('実質公債費比率（分子）の構造'!L$53),'実質公債費比率（分子）の構造'!L$53,NA())</f>
        <v>981</v>
      </c>
      <c r="G50" s="282" t="e">
        <f>NA()</f>
        <v>#N/A</v>
      </c>
      <c r="H50" s="282" t="e">
        <f>NA()</f>
        <v>#N/A</v>
      </c>
      <c r="I50" s="282">
        <f>IF(ISNUMBER('実質公債費比率（分子）の構造'!M$53),'実質公債費比率（分子）の構造'!M$53,NA())</f>
        <v>871</v>
      </c>
      <c r="J50" s="282" t="e">
        <f>NA()</f>
        <v>#N/A</v>
      </c>
      <c r="K50" s="282" t="e">
        <f>NA()</f>
        <v>#N/A</v>
      </c>
      <c r="L50" s="282">
        <f>IF(ISNUMBER('実質公債費比率（分子）の構造'!N$53),'実質公債費比率（分子）の構造'!N$53,NA())</f>
        <v>942</v>
      </c>
      <c r="M50" s="282" t="e">
        <f>NA()</f>
        <v>#N/A</v>
      </c>
      <c r="N50" s="282" t="e">
        <f>NA()</f>
        <v>#N/A</v>
      </c>
      <c r="O50" s="282">
        <f>IF(ISNUMBER('実質公債費比率（分子）の構造'!O$53),'実質公債費比率（分子）の構造'!O$53,NA())</f>
        <v>840</v>
      </c>
      <c r="P50" s="282" t="e">
        <f>NA()</f>
        <v>#N/A</v>
      </c>
    </row>
    <row r="53" spans="1:16" x14ac:dyDescent="0.2">
      <c r="A53" s="279" t="s">
        <v>62</v>
      </c>
    </row>
    <row r="54" spans="1:16" x14ac:dyDescent="0.2">
      <c r="A54" s="281"/>
      <c r="B54" s="281" t="str">
        <f>'将来負担比率（分子）の構造'!I$40</f>
        <v>H29</v>
      </c>
      <c r="C54" s="281"/>
      <c r="D54" s="281"/>
      <c r="E54" s="281" t="str">
        <f>'将来負担比率（分子）の構造'!J$40</f>
        <v>H30</v>
      </c>
      <c r="F54" s="281"/>
      <c r="G54" s="281"/>
      <c r="H54" s="281" t="str">
        <f>'将来負担比率（分子）の構造'!K$40</f>
        <v>R01</v>
      </c>
      <c r="I54" s="281"/>
      <c r="J54" s="281"/>
      <c r="K54" s="281" t="str">
        <f>'将来負担比率（分子）の構造'!L$40</f>
        <v>R02</v>
      </c>
      <c r="L54" s="281"/>
      <c r="M54" s="281"/>
      <c r="N54" s="281" t="str">
        <f>'将来負担比率（分子）の構造'!M$40</f>
        <v>R03</v>
      </c>
      <c r="O54" s="281"/>
      <c r="P54" s="281"/>
    </row>
    <row r="55" spans="1:16" x14ac:dyDescent="0.2">
      <c r="A55" s="281"/>
      <c r="B55" s="281" t="s">
        <v>127</v>
      </c>
      <c r="C55" s="281"/>
      <c r="D55" s="281" t="s">
        <v>130</v>
      </c>
      <c r="E55" s="281" t="s">
        <v>127</v>
      </c>
      <c r="F55" s="281"/>
      <c r="G55" s="281" t="s">
        <v>130</v>
      </c>
      <c r="H55" s="281" t="s">
        <v>127</v>
      </c>
      <c r="I55" s="281"/>
      <c r="J55" s="281" t="s">
        <v>130</v>
      </c>
      <c r="K55" s="281" t="s">
        <v>127</v>
      </c>
      <c r="L55" s="281"/>
      <c r="M55" s="281" t="s">
        <v>130</v>
      </c>
      <c r="N55" s="281" t="s">
        <v>127</v>
      </c>
      <c r="O55" s="281"/>
      <c r="P55" s="281" t="s">
        <v>130</v>
      </c>
    </row>
    <row r="56" spans="1:16" x14ac:dyDescent="0.2">
      <c r="A56" s="281" t="s">
        <v>50</v>
      </c>
      <c r="B56" s="281"/>
      <c r="C56" s="281"/>
      <c r="D56" s="281">
        <f>'将来負担比率（分子）の構造'!I$52</f>
        <v>14923</v>
      </c>
      <c r="E56" s="281"/>
      <c r="F56" s="281"/>
      <c r="G56" s="281">
        <f>'将来負担比率（分子）の構造'!J$52</f>
        <v>14673</v>
      </c>
      <c r="H56" s="281"/>
      <c r="I56" s="281"/>
      <c r="J56" s="281">
        <f>'将来負担比率（分子）の構造'!K$52</f>
        <v>14065</v>
      </c>
      <c r="K56" s="281"/>
      <c r="L56" s="281"/>
      <c r="M56" s="281">
        <f>'将来負担比率（分子）の構造'!L$52</f>
        <v>13960</v>
      </c>
      <c r="N56" s="281"/>
      <c r="O56" s="281"/>
      <c r="P56" s="281">
        <f>'将来負担比率（分子）の構造'!M$52</f>
        <v>14085</v>
      </c>
    </row>
    <row r="57" spans="1:16" x14ac:dyDescent="0.2">
      <c r="A57" s="281" t="s">
        <v>100</v>
      </c>
      <c r="B57" s="281"/>
      <c r="C57" s="281"/>
      <c r="D57" s="281">
        <f>'将来負担比率（分子）の構造'!I$51</f>
        <v>3521</v>
      </c>
      <c r="E57" s="281"/>
      <c r="F57" s="281"/>
      <c r="G57" s="281">
        <f>'将来負担比率（分子）の構造'!J$51</f>
        <v>3478</v>
      </c>
      <c r="H57" s="281"/>
      <c r="I57" s="281"/>
      <c r="J57" s="281">
        <f>'将来負担比率（分子）の構造'!K$51</f>
        <v>3575</v>
      </c>
      <c r="K57" s="281"/>
      <c r="L57" s="281"/>
      <c r="M57" s="281">
        <f>'将来負担比率（分子）の構造'!L$51</f>
        <v>3101</v>
      </c>
      <c r="N57" s="281"/>
      <c r="O57" s="281"/>
      <c r="P57" s="281">
        <f>'将来負担比率（分子）の構造'!M$51</f>
        <v>2878</v>
      </c>
    </row>
    <row r="58" spans="1:16" x14ac:dyDescent="0.2">
      <c r="A58" s="281" t="s">
        <v>98</v>
      </c>
      <c r="B58" s="281"/>
      <c r="C58" s="281"/>
      <c r="D58" s="281">
        <f>'将来負担比率（分子）の構造'!I$50</f>
        <v>1786</v>
      </c>
      <c r="E58" s="281"/>
      <c r="F58" s="281"/>
      <c r="G58" s="281">
        <f>'将来負担比率（分子）の構造'!J$50</f>
        <v>1516</v>
      </c>
      <c r="H58" s="281"/>
      <c r="I58" s="281"/>
      <c r="J58" s="281">
        <f>'将来負担比率（分子）の構造'!K$50</f>
        <v>1584</v>
      </c>
      <c r="K58" s="281"/>
      <c r="L58" s="281"/>
      <c r="M58" s="281">
        <f>'将来負担比率（分子）の構造'!L$50</f>
        <v>1994</v>
      </c>
      <c r="N58" s="281"/>
      <c r="O58" s="281"/>
      <c r="P58" s="281">
        <f>'将来負担比率（分子）の構造'!M$50</f>
        <v>2642</v>
      </c>
    </row>
    <row r="59" spans="1:16" x14ac:dyDescent="0.2">
      <c r="A59" s="281" t="s">
        <v>95</v>
      </c>
      <c r="B59" s="281" t="str">
        <f>'将来負担比率（分子）の構造'!I$49</f>
        <v>-</v>
      </c>
      <c r="C59" s="281"/>
      <c r="D59" s="281"/>
      <c r="E59" s="281" t="str">
        <f>'将来負担比率（分子）の構造'!J$49</f>
        <v>-</v>
      </c>
      <c r="F59" s="281"/>
      <c r="G59" s="281"/>
      <c r="H59" s="281" t="str">
        <f>'将来負担比率（分子）の構造'!K$49</f>
        <v>-</v>
      </c>
      <c r="I59" s="281"/>
      <c r="J59" s="281"/>
      <c r="K59" s="281" t="str">
        <f>'将来負担比率（分子）の構造'!L$49</f>
        <v>-</v>
      </c>
      <c r="L59" s="281"/>
      <c r="M59" s="281"/>
      <c r="N59" s="281" t="str">
        <f>'将来負担比率（分子）の構造'!M$49</f>
        <v>-</v>
      </c>
      <c r="O59" s="281"/>
      <c r="P59" s="281"/>
    </row>
    <row r="60" spans="1:16" x14ac:dyDescent="0.2">
      <c r="A60" s="281" t="s">
        <v>90</v>
      </c>
      <c r="B60" s="281" t="str">
        <f>'将来負担比率（分子）の構造'!I$48</f>
        <v>-</v>
      </c>
      <c r="C60" s="281"/>
      <c r="D60" s="281"/>
      <c r="E60" s="281" t="str">
        <f>'将来負担比率（分子）の構造'!J$48</f>
        <v>-</v>
      </c>
      <c r="F60" s="281"/>
      <c r="G60" s="281"/>
      <c r="H60" s="281" t="str">
        <f>'将来負担比率（分子）の構造'!K$48</f>
        <v>-</v>
      </c>
      <c r="I60" s="281"/>
      <c r="J60" s="281"/>
      <c r="K60" s="281" t="str">
        <f>'将来負担比率（分子）の構造'!L$48</f>
        <v>-</v>
      </c>
      <c r="L60" s="281"/>
      <c r="M60" s="281"/>
      <c r="N60" s="281" t="str">
        <f>'将来負担比率（分子）の構造'!M$48</f>
        <v>-</v>
      </c>
      <c r="O60" s="281"/>
      <c r="P60" s="281"/>
    </row>
    <row r="61" spans="1:16" x14ac:dyDescent="0.2">
      <c r="A61" s="281" t="s">
        <v>80</v>
      </c>
      <c r="B61" s="281" t="str">
        <f>'将来負担比率（分子）の構造'!I$46</f>
        <v>-</v>
      </c>
      <c r="C61" s="281"/>
      <c r="D61" s="281"/>
      <c r="E61" s="281" t="str">
        <f>'将来負担比率（分子）の構造'!J$46</f>
        <v>-</v>
      </c>
      <c r="F61" s="281"/>
      <c r="G61" s="281"/>
      <c r="H61" s="281" t="str">
        <f>'将来負担比率（分子）の構造'!K$46</f>
        <v>-</v>
      </c>
      <c r="I61" s="281"/>
      <c r="J61" s="281"/>
      <c r="K61" s="281" t="str">
        <f>'将来負担比率（分子）の構造'!L$46</f>
        <v>-</v>
      </c>
      <c r="L61" s="281"/>
      <c r="M61" s="281"/>
      <c r="N61" s="281" t="str">
        <f>'将来負担比率（分子）の構造'!M$46</f>
        <v>-</v>
      </c>
      <c r="O61" s="281"/>
      <c r="P61" s="281"/>
    </row>
    <row r="62" spans="1:16" x14ac:dyDescent="0.2">
      <c r="A62" s="281" t="s">
        <v>81</v>
      </c>
      <c r="B62" s="281">
        <f>'将来負担比率（分子）の構造'!I$45</f>
        <v>1567</v>
      </c>
      <c r="C62" s="281"/>
      <c r="D62" s="281"/>
      <c r="E62" s="281">
        <f>'将来負担比率（分子）の構造'!J$45</f>
        <v>1581</v>
      </c>
      <c r="F62" s="281"/>
      <c r="G62" s="281"/>
      <c r="H62" s="281">
        <f>'将来負担比率（分子）の構造'!K$45</f>
        <v>1526</v>
      </c>
      <c r="I62" s="281"/>
      <c r="J62" s="281"/>
      <c r="K62" s="281">
        <f>'将来負担比率（分子）の構造'!L$45</f>
        <v>1486</v>
      </c>
      <c r="L62" s="281"/>
      <c r="M62" s="281"/>
      <c r="N62" s="281">
        <f>'将来負担比率（分子）の構造'!M$45</f>
        <v>1529</v>
      </c>
      <c r="O62" s="281"/>
      <c r="P62" s="281"/>
    </row>
    <row r="63" spans="1:16" x14ac:dyDescent="0.2">
      <c r="A63" s="281" t="s">
        <v>79</v>
      </c>
      <c r="B63" s="281">
        <f>'将来負担比率（分子）の構造'!I$44</f>
        <v>3</v>
      </c>
      <c r="C63" s="281"/>
      <c r="D63" s="281"/>
      <c r="E63" s="281">
        <f>'将来負担比率（分子）の構造'!J$44</f>
        <v>2</v>
      </c>
      <c r="F63" s="281"/>
      <c r="G63" s="281"/>
      <c r="H63" s="281">
        <f>'将来負担比率（分子）の構造'!K$44</f>
        <v>1</v>
      </c>
      <c r="I63" s="281"/>
      <c r="J63" s="281"/>
      <c r="K63" s="281">
        <f>'将来負担比率（分子）の構造'!L$44</f>
        <v>163</v>
      </c>
      <c r="L63" s="281"/>
      <c r="M63" s="281"/>
      <c r="N63" s="281">
        <f>'将来負担比率（分子）の構造'!M$44</f>
        <v>163</v>
      </c>
      <c r="O63" s="281"/>
      <c r="P63" s="281"/>
    </row>
    <row r="64" spans="1:16" x14ac:dyDescent="0.2">
      <c r="A64" s="281" t="s">
        <v>77</v>
      </c>
      <c r="B64" s="281">
        <f>'将来負担比率（分子）の構造'!I$43</f>
        <v>8580</v>
      </c>
      <c r="C64" s="281"/>
      <c r="D64" s="281"/>
      <c r="E64" s="281">
        <f>'将来負担比率（分子）の構造'!J$43</f>
        <v>8286</v>
      </c>
      <c r="F64" s="281"/>
      <c r="G64" s="281"/>
      <c r="H64" s="281">
        <f>'将来負担比率（分子）の構造'!K$43</f>
        <v>7660</v>
      </c>
      <c r="I64" s="281"/>
      <c r="J64" s="281"/>
      <c r="K64" s="281">
        <f>'将来負担比率（分子）の構造'!L$43</f>
        <v>7193</v>
      </c>
      <c r="L64" s="281"/>
      <c r="M64" s="281"/>
      <c r="N64" s="281">
        <f>'将来負担比率（分子）の構造'!M$43</f>
        <v>6422</v>
      </c>
      <c r="O64" s="281"/>
      <c r="P64" s="281"/>
    </row>
    <row r="65" spans="1:16" x14ac:dyDescent="0.2">
      <c r="A65" s="281" t="s">
        <v>75</v>
      </c>
      <c r="B65" s="281">
        <f>'将来負担比率（分子）の構造'!I$42</f>
        <v>2385</v>
      </c>
      <c r="C65" s="281"/>
      <c r="D65" s="281"/>
      <c r="E65" s="281">
        <f>'将来負担比率（分子）の構造'!J$42</f>
        <v>1962</v>
      </c>
      <c r="F65" s="281"/>
      <c r="G65" s="281"/>
      <c r="H65" s="281">
        <f>'将来負担比率（分子）の構造'!K$42</f>
        <v>1657</v>
      </c>
      <c r="I65" s="281"/>
      <c r="J65" s="281"/>
      <c r="K65" s="281">
        <f>'将来負担比率（分子）の構造'!L$42</f>
        <v>1349</v>
      </c>
      <c r="L65" s="281"/>
      <c r="M65" s="281"/>
      <c r="N65" s="281">
        <f>'将来負担比率（分子）の構造'!M$42</f>
        <v>999</v>
      </c>
      <c r="O65" s="281"/>
      <c r="P65" s="281"/>
    </row>
    <row r="66" spans="1:16" x14ac:dyDescent="0.2">
      <c r="A66" s="281" t="s">
        <v>70</v>
      </c>
      <c r="B66" s="281">
        <f>'将来負担比率（分子）の構造'!I$41</f>
        <v>16059</v>
      </c>
      <c r="C66" s="281"/>
      <c r="D66" s="281"/>
      <c r="E66" s="281">
        <f>'将来負担比率（分子）の構造'!J$41</f>
        <v>15991</v>
      </c>
      <c r="F66" s="281"/>
      <c r="G66" s="281"/>
      <c r="H66" s="281">
        <f>'将来負担比率（分子）の構造'!K$41</f>
        <v>15375</v>
      </c>
      <c r="I66" s="281"/>
      <c r="J66" s="281"/>
      <c r="K66" s="281">
        <f>'将来負担比率（分子）の構造'!L$41</f>
        <v>15016</v>
      </c>
      <c r="L66" s="281"/>
      <c r="M66" s="281"/>
      <c r="N66" s="281">
        <f>'将来負担比率（分子）の構造'!M$41</f>
        <v>14875</v>
      </c>
      <c r="O66" s="281"/>
      <c r="P66" s="281"/>
    </row>
    <row r="67" spans="1:16" x14ac:dyDescent="0.2">
      <c r="A67" s="281" t="s">
        <v>104</v>
      </c>
      <c r="B67" s="281" t="e">
        <f>NA()</f>
        <v>#N/A</v>
      </c>
      <c r="C67" s="281">
        <f>IF(ISNUMBER('将来負担比率（分子）の構造'!I$53),IF('将来負担比率（分子）の構造'!I$53&lt;0,0,'将来負担比率（分子）の構造'!I$53),NA())</f>
        <v>8365</v>
      </c>
      <c r="D67" s="281" t="e">
        <f>NA()</f>
        <v>#N/A</v>
      </c>
      <c r="E67" s="281" t="e">
        <f>NA()</f>
        <v>#N/A</v>
      </c>
      <c r="F67" s="281">
        <f>IF(ISNUMBER('将来負担比率（分子）の構造'!J$53),IF('将来負担比率（分子）の構造'!J$53&lt;0,0,'将来負担比率（分子）の構造'!J$53),NA())</f>
        <v>8155</v>
      </c>
      <c r="G67" s="281" t="e">
        <f>NA()</f>
        <v>#N/A</v>
      </c>
      <c r="H67" s="281" t="e">
        <f>NA()</f>
        <v>#N/A</v>
      </c>
      <c r="I67" s="281">
        <f>IF(ISNUMBER('将来負担比率（分子）の構造'!K$53),IF('将来負担比率（分子）の構造'!K$53&lt;0,0,'将来負担比率（分子）の構造'!K$53),NA())</f>
        <v>6994</v>
      </c>
      <c r="J67" s="281" t="e">
        <f>NA()</f>
        <v>#N/A</v>
      </c>
      <c r="K67" s="281" t="e">
        <f>NA()</f>
        <v>#N/A</v>
      </c>
      <c r="L67" s="281">
        <f>IF(ISNUMBER('将来負担比率（分子）の構造'!L$53),IF('将来負担比率（分子）の構造'!L$53&lt;0,0,'将来負担比率（分子）の構造'!L$53),NA())</f>
        <v>6153</v>
      </c>
      <c r="M67" s="281" t="e">
        <f>NA()</f>
        <v>#N/A</v>
      </c>
      <c r="N67" s="281" t="e">
        <f>NA()</f>
        <v>#N/A</v>
      </c>
      <c r="O67" s="281">
        <f>IF(ISNUMBER('将来負担比率（分子）の構造'!M$53),IF('将来負担比率（分子）の構造'!M$53&lt;0,0,'将来負担比率（分子）の構造'!M$53),NA())</f>
        <v>4384</v>
      </c>
      <c r="P67" s="281" t="e">
        <f>NA()</f>
        <v>#N/A</v>
      </c>
    </row>
    <row r="70" spans="1:16" x14ac:dyDescent="0.2">
      <c r="A70" s="284" t="s">
        <v>132</v>
      </c>
      <c r="B70" s="284"/>
      <c r="C70" s="284"/>
      <c r="D70" s="284"/>
      <c r="E70" s="284"/>
      <c r="F70" s="284"/>
    </row>
    <row r="71" spans="1:16" x14ac:dyDescent="0.2">
      <c r="A71" s="283"/>
      <c r="B71" s="283" t="str">
        <f>基金残高に係る経年分析!F54</f>
        <v>R01</v>
      </c>
      <c r="C71" s="283" t="str">
        <f>基金残高に係る経年分析!G54</f>
        <v>R02</v>
      </c>
      <c r="D71" s="283" t="str">
        <f>基金残高に係る経年分析!H54</f>
        <v>R03</v>
      </c>
    </row>
    <row r="72" spans="1:16" x14ac:dyDescent="0.2">
      <c r="A72" s="283" t="s">
        <v>133</v>
      </c>
      <c r="B72" s="285">
        <f>基金残高に係る経年分析!F55</f>
        <v>835</v>
      </c>
      <c r="C72" s="285">
        <f>基金残高に係る経年分析!G55</f>
        <v>685</v>
      </c>
      <c r="D72" s="285">
        <f>基金残高に係る経年分析!H55</f>
        <v>889</v>
      </c>
    </row>
    <row r="73" spans="1:16" x14ac:dyDescent="0.2">
      <c r="A73" s="283" t="s">
        <v>134</v>
      </c>
      <c r="B73" s="285">
        <f>基金残高に係る経年分析!F56</f>
        <v>101</v>
      </c>
      <c r="C73" s="285">
        <f>基金残高に係る経年分析!G56</f>
        <v>101</v>
      </c>
      <c r="D73" s="285">
        <f>基金残高に係る経年分析!H56</f>
        <v>305</v>
      </c>
    </row>
    <row r="74" spans="1:16" x14ac:dyDescent="0.2">
      <c r="A74" s="283" t="s">
        <v>136</v>
      </c>
      <c r="B74" s="285">
        <f>基金残高に係る経年分析!F57</f>
        <v>646</v>
      </c>
      <c r="C74" s="285">
        <f>基金残高に係る経年分析!G57</f>
        <v>977</v>
      </c>
      <c r="D74" s="285">
        <f>基金残高に係る経年分析!H57</f>
        <v>1207</v>
      </c>
    </row>
  </sheetData>
  <sheetProtection algorithmName="SHA-512" hashValue="Uw070p7ZeWrRfxjiQNPScTjStx75CFDyEbzuQwmJuwLSVXtgLbUxM92vjP6ze2pwHVrvCYQP0KoDLWpuk1FzZA==" saltValue="7/oJZ9LdrETCp7kBQHGvu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6" t="s">
        <v>301</v>
      </c>
      <c r="DI1" s="537"/>
      <c r="DJ1" s="537"/>
      <c r="DK1" s="537"/>
      <c r="DL1" s="537"/>
      <c r="DM1" s="537"/>
      <c r="DN1" s="538"/>
      <c r="DO1" s="1"/>
      <c r="DP1" s="536" t="s">
        <v>303</v>
      </c>
      <c r="DQ1" s="537"/>
      <c r="DR1" s="537"/>
      <c r="DS1" s="537"/>
      <c r="DT1" s="537"/>
      <c r="DU1" s="537"/>
      <c r="DV1" s="537"/>
      <c r="DW1" s="537"/>
      <c r="DX1" s="537"/>
      <c r="DY1" s="537"/>
      <c r="DZ1" s="537"/>
      <c r="EA1" s="537"/>
      <c r="EB1" s="537"/>
      <c r="EC1" s="538"/>
      <c r="ED1" s="2"/>
      <c r="EE1" s="2"/>
      <c r="EF1" s="2"/>
      <c r="EG1" s="2"/>
      <c r="EH1" s="2"/>
      <c r="EI1" s="2"/>
      <c r="EJ1" s="2"/>
      <c r="EK1" s="2"/>
      <c r="EL1" s="2"/>
      <c r="EM1" s="2"/>
    </row>
    <row r="2" spans="2:143" ht="22.5" customHeight="1" x14ac:dyDescent="0.2">
      <c r="B2" s="40" t="s">
        <v>113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24" t="s">
        <v>123</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4" t="s">
        <v>501</v>
      </c>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74"/>
      <c r="CD3" s="324" t="s">
        <v>306</v>
      </c>
      <c r="CE3" s="325"/>
      <c r="CF3" s="325"/>
      <c r="CG3" s="325"/>
      <c r="CH3" s="325"/>
      <c r="CI3" s="325"/>
      <c r="CJ3" s="325"/>
      <c r="CK3" s="325"/>
      <c r="CL3" s="325"/>
      <c r="CM3" s="325"/>
      <c r="CN3" s="325"/>
      <c r="CO3" s="325"/>
      <c r="CP3" s="325"/>
      <c r="CQ3" s="325"/>
      <c r="CR3" s="325"/>
      <c r="CS3" s="325"/>
      <c r="CT3" s="325"/>
      <c r="CU3" s="325"/>
      <c r="CV3" s="325"/>
      <c r="CW3" s="325"/>
      <c r="CX3" s="325"/>
      <c r="CY3" s="325"/>
      <c r="CZ3" s="325"/>
      <c r="DA3" s="325"/>
      <c r="DB3" s="325"/>
      <c r="DC3" s="325"/>
      <c r="DD3" s="325"/>
      <c r="DE3" s="325"/>
      <c r="DF3" s="325"/>
      <c r="DG3" s="325"/>
      <c r="DH3" s="325"/>
      <c r="DI3" s="325"/>
      <c r="DJ3" s="325"/>
      <c r="DK3" s="325"/>
      <c r="DL3" s="325"/>
      <c r="DM3" s="325"/>
      <c r="DN3" s="325"/>
      <c r="DO3" s="325"/>
      <c r="DP3" s="325"/>
      <c r="DQ3" s="325"/>
      <c r="DR3" s="325"/>
      <c r="DS3" s="325"/>
      <c r="DT3" s="325"/>
      <c r="DU3" s="325"/>
      <c r="DV3" s="325"/>
      <c r="DW3" s="325"/>
      <c r="DX3" s="325"/>
      <c r="DY3" s="325"/>
      <c r="DZ3" s="325"/>
      <c r="EA3" s="325"/>
      <c r="EB3" s="325"/>
      <c r="EC3" s="374"/>
    </row>
    <row r="4" spans="2:143" ht="11.25" customHeight="1" x14ac:dyDescent="0.2">
      <c r="B4" s="324" t="s">
        <v>8</v>
      </c>
      <c r="C4" s="325"/>
      <c r="D4" s="325"/>
      <c r="E4" s="325"/>
      <c r="F4" s="325"/>
      <c r="G4" s="325"/>
      <c r="H4" s="325"/>
      <c r="I4" s="325"/>
      <c r="J4" s="325"/>
      <c r="K4" s="325"/>
      <c r="L4" s="325"/>
      <c r="M4" s="325"/>
      <c r="N4" s="325"/>
      <c r="O4" s="325"/>
      <c r="P4" s="325"/>
      <c r="Q4" s="374"/>
      <c r="R4" s="324" t="s">
        <v>308</v>
      </c>
      <c r="S4" s="325"/>
      <c r="T4" s="325"/>
      <c r="U4" s="325"/>
      <c r="V4" s="325"/>
      <c r="W4" s="325"/>
      <c r="X4" s="325"/>
      <c r="Y4" s="374"/>
      <c r="Z4" s="324" t="s">
        <v>311</v>
      </c>
      <c r="AA4" s="325"/>
      <c r="AB4" s="325"/>
      <c r="AC4" s="374"/>
      <c r="AD4" s="324" t="s">
        <v>256</v>
      </c>
      <c r="AE4" s="325"/>
      <c r="AF4" s="325"/>
      <c r="AG4" s="325"/>
      <c r="AH4" s="325"/>
      <c r="AI4" s="325"/>
      <c r="AJ4" s="325"/>
      <c r="AK4" s="374"/>
      <c r="AL4" s="324" t="s">
        <v>311</v>
      </c>
      <c r="AM4" s="325"/>
      <c r="AN4" s="325"/>
      <c r="AO4" s="374"/>
      <c r="AP4" s="539" t="s">
        <v>313</v>
      </c>
      <c r="AQ4" s="539"/>
      <c r="AR4" s="539"/>
      <c r="AS4" s="539"/>
      <c r="AT4" s="539"/>
      <c r="AU4" s="539"/>
      <c r="AV4" s="539"/>
      <c r="AW4" s="539"/>
      <c r="AX4" s="539"/>
      <c r="AY4" s="539"/>
      <c r="AZ4" s="539"/>
      <c r="BA4" s="539"/>
      <c r="BB4" s="539"/>
      <c r="BC4" s="539"/>
      <c r="BD4" s="539"/>
      <c r="BE4" s="539"/>
      <c r="BF4" s="539"/>
      <c r="BG4" s="539" t="s">
        <v>291</v>
      </c>
      <c r="BH4" s="539"/>
      <c r="BI4" s="539"/>
      <c r="BJ4" s="539"/>
      <c r="BK4" s="539"/>
      <c r="BL4" s="539"/>
      <c r="BM4" s="539"/>
      <c r="BN4" s="539"/>
      <c r="BO4" s="539" t="s">
        <v>311</v>
      </c>
      <c r="BP4" s="539"/>
      <c r="BQ4" s="539"/>
      <c r="BR4" s="539"/>
      <c r="BS4" s="539" t="s">
        <v>502</v>
      </c>
      <c r="BT4" s="539"/>
      <c r="BU4" s="539"/>
      <c r="BV4" s="539"/>
      <c r="BW4" s="539"/>
      <c r="BX4" s="539"/>
      <c r="BY4" s="539"/>
      <c r="BZ4" s="539"/>
      <c r="CA4" s="539"/>
      <c r="CB4" s="539"/>
      <c r="CD4" s="324" t="s">
        <v>503</v>
      </c>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c r="DT4" s="325"/>
      <c r="DU4" s="325"/>
      <c r="DV4" s="325"/>
      <c r="DW4" s="325"/>
      <c r="DX4" s="325"/>
      <c r="DY4" s="325"/>
      <c r="DZ4" s="325"/>
      <c r="EA4" s="325"/>
      <c r="EB4" s="325"/>
      <c r="EC4" s="374"/>
    </row>
    <row r="5" spans="2:143" s="38" customFormat="1" ht="11.25" customHeight="1" x14ac:dyDescent="0.2">
      <c r="B5" s="540" t="s">
        <v>309</v>
      </c>
      <c r="C5" s="541"/>
      <c r="D5" s="541"/>
      <c r="E5" s="541"/>
      <c r="F5" s="541"/>
      <c r="G5" s="541"/>
      <c r="H5" s="541"/>
      <c r="I5" s="541"/>
      <c r="J5" s="541"/>
      <c r="K5" s="541"/>
      <c r="L5" s="541"/>
      <c r="M5" s="541"/>
      <c r="N5" s="541"/>
      <c r="O5" s="541"/>
      <c r="P5" s="541"/>
      <c r="Q5" s="542"/>
      <c r="R5" s="543">
        <v>5841914</v>
      </c>
      <c r="S5" s="544"/>
      <c r="T5" s="544"/>
      <c r="U5" s="544"/>
      <c r="V5" s="544"/>
      <c r="W5" s="544"/>
      <c r="X5" s="544"/>
      <c r="Y5" s="545"/>
      <c r="Z5" s="546">
        <v>37</v>
      </c>
      <c r="AA5" s="546"/>
      <c r="AB5" s="546"/>
      <c r="AC5" s="546"/>
      <c r="AD5" s="547">
        <v>5459118</v>
      </c>
      <c r="AE5" s="547"/>
      <c r="AF5" s="547"/>
      <c r="AG5" s="547"/>
      <c r="AH5" s="547"/>
      <c r="AI5" s="547"/>
      <c r="AJ5" s="547"/>
      <c r="AK5" s="547"/>
      <c r="AL5" s="548">
        <v>61.1</v>
      </c>
      <c r="AM5" s="549"/>
      <c r="AN5" s="549"/>
      <c r="AO5" s="550"/>
      <c r="AP5" s="540" t="s">
        <v>315</v>
      </c>
      <c r="AQ5" s="541"/>
      <c r="AR5" s="541"/>
      <c r="AS5" s="541"/>
      <c r="AT5" s="541"/>
      <c r="AU5" s="541"/>
      <c r="AV5" s="541"/>
      <c r="AW5" s="541"/>
      <c r="AX5" s="541"/>
      <c r="AY5" s="541"/>
      <c r="AZ5" s="541"/>
      <c r="BA5" s="541"/>
      <c r="BB5" s="541"/>
      <c r="BC5" s="541"/>
      <c r="BD5" s="541"/>
      <c r="BE5" s="541"/>
      <c r="BF5" s="542"/>
      <c r="BG5" s="551">
        <v>5459118</v>
      </c>
      <c r="BH5" s="552"/>
      <c r="BI5" s="552"/>
      <c r="BJ5" s="552"/>
      <c r="BK5" s="552"/>
      <c r="BL5" s="552"/>
      <c r="BM5" s="552"/>
      <c r="BN5" s="553"/>
      <c r="BO5" s="554">
        <v>93.4</v>
      </c>
      <c r="BP5" s="554"/>
      <c r="BQ5" s="554"/>
      <c r="BR5" s="554"/>
      <c r="BS5" s="555">
        <v>97321</v>
      </c>
      <c r="BT5" s="555"/>
      <c r="BU5" s="555"/>
      <c r="BV5" s="555"/>
      <c r="BW5" s="555"/>
      <c r="BX5" s="555"/>
      <c r="BY5" s="555"/>
      <c r="BZ5" s="555"/>
      <c r="CA5" s="555"/>
      <c r="CB5" s="556"/>
      <c r="CD5" s="324" t="s">
        <v>313</v>
      </c>
      <c r="CE5" s="325"/>
      <c r="CF5" s="325"/>
      <c r="CG5" s="325"/>
      <c r="CH5" s="325"/>
      <c r="CI5" s="325"/>
      <c r="CJ5" s="325"/>
      <c r="CK5" s="325"/>
      <c r="CL5" s="325"/>
      <c r="CM5" s="325"/>
      <c r="CN5" s="325"/>
      <c r="CO5" s="325"/>
      <c r="CP5" s="325"/>
      <c r="CQ5" s="374"/>
      <c r="CR5" s="324" t="s">
        <v>317</v>
      </c>
      <c r="CS5" s="325"/>
      <c r="CT5" s="325"/>
      <c r="CU5" s="325"/>
      <c r="CV5" s="325"/>
      <c r="CW5" s="325"/>
      <c r="CX5" s="325"/>
      <c r="CY5" s="374"/>
      <c r="CZ5" s="324" t="s">
        <v>311</v>
      </c>
      <c r="DA5" s="325"/>
      <c r="DB5" s="325"/>
      <c r="DC5" s="374"/>
      <c r="DD5" s="324" t="s">
        <v>320</v>
      </c>
      <c r="DE5" s="325"/>
      <c r="DF5" s="325"/>
      <c r="DG5" s="325"/>
      <c r="DH5" s="325"/>
      <c r="DI5" s="325"/>
      <c r="DJ5" s="325"/>
      <c r="DK5" s="325"/>
      <c r="DL5" s="325"/>
      <c r="DM5" s="325"/>
      <c r="DN5" s="325"/>
      <c r="DO5" s="325"/>
      <c r="DP5" s="374"/>
      <c r="DQ5" s="324" t="s">
        <v>504</v>
      </c>
      <c r="DR5" s="325"/>
      <c r="DS5" s="325"/>
      <c r="DT5" s="325"/>
      <c r="DU5" s="325"/>
      <c r="DV5" s="325"/>
      <c r="DW5" s="325"/>
      <c r="DX5" s="325"/>
      <c r="DY5" s="325"/>
      <c r="DZ5" s="325"/>
      <c r="EA5" s="325"/>
      <c r="EB5" s="325"/>
      <c r="EC5" s="374"/>
    </row>
    <row r="6" spans="2:143" ht="11.25" customHeight="1" x14ac:dyDescent="0.2">
      <c r="B6" s="557" t="s">
        <v>505</v>
      </c>
      <c r="C6" s="558"/>
      <c r="D6" s="558"/>
      <c r="E6" s="558"/>
      <c r="F6" s="558"/>
      <c r="G6" s="558"/>
      <c r="H6" s="558"/>
      <c r="I6" s="558"/>
      <c r="J6" s="558"/>
      <c r="K6" s="558"/>
      <c r="L6" s="558"/>
      <c r="M6" s="558"/>
      <c r="N6" s="558"/>
      <c r="O6" s="558"/>
      <c r="P6" s="558"/>
      <c r="Q6" s="559"/>
      <c r="R6" s="551">
        <v>97210</v>
      </c>
      <c r="S6" s="552"/>
      <c r="T6" s="552"/>
      <c r="U6" s="552"/>
      <c r="V6" s="552"/>
      <c r="W6" s="552"/>
      <c r="X6" s="552"/>
      <c r="Y6" s="553"/>
      <c r="Z6" s="554">
        <v>0.6</v>
      </c>
      <c r="AA6" s="554"/>
      <c r="AB6" s="554"/>
      <c r="AC6" s="554"/>
      <c r="AD6" s="555">
        <v>97210</v>
      </c>
      <c r="AE6" s="555"/>
      <c r="AF6" s="555"/>
      <c r="AG6" s="555"/>
      <c r="AH6" s="555"/>
      <c r="AI6" s="555"/>
      <c r="AJ6" s="555"/>
      <c r="AK6" s="555"/>
      <c r="AL6" s="560">
        <v>1.1000000000000001</v>
      </c>
      <c r="AM6" s="561"/>
      <c r="AN6" s="561"/>
      <c r="AO6" s="562"/>
      <c r="AP6" s="557" t="s">
        <v>112</v>
      </c>
      <c r="AQ6" s="558"/>
      <c r="AR6" s="558"/>
      <c r="AS6" s="558"/>
      <c r="AT6" s="558"/>
      <c r="AU6" s="558"/>
      <c r="AV6" s="558"/>
      <c r="AW6" s="558"/>
      <c r="AX6" s="558"/>
      <c r="AY6" s="558"/>
      <c r="AZ6" s="558"/>
      <c r="BA6" s="558"/>
      <c r="BB6" s="558"/>
      <c r="BC6" s="558"/>
      <c r="BD6" s="558"/>
      <c r="BE6" s="558"/>
      <c r="BF6" s="559"/>
      <c r="BG6" s="551">
        <v>5459118</v>
      </c>
      <c r="BH6" s="552"/>
      <c r="BI6" s="552"/>
      <c r="BJ6" s="552"/>
      <c r="BK6" s="552"/>
      <c r="BL6" s="552"/>
      <c r="BM6" s="552"/>
      <c r="BN6" s="553"/>
      <c r="BO6" s="554">
        <v>93.4</v>
      </c>
      <c r="BP6" s="554"/>
      <c r="BQ6" s="554"/>
      <c r="BR6" s="554"/>
      <c r="BS6" s="555">
        <v>97321</v>
      </c>
      <c r="BT6" s="555"/>
      <c r="BU6" s="555"/>
      <c r="BV6" s="555"/>
      <c r="BW6" s="555"/>
      <c r="BX6" s="555"/>
      <c r="BY6" s="555"/>
      <c r="BZ6" s="555"/>
      <c r="CA6" s="555"/>
      <c r="CB6" s="556"/>
      <c r="CD6" s="540" t="s">
        <v>321</v>
      </c>
      <c r="CE6" s="541"/>
      <c r="CF6" s="541"/>
      <c r="CG6" s="541"/>
      <c r="CH6" s="541"/>
      <c r="CI6" s="541"/>
      <c r="CJ6" s="541"/>
      <c r="CK6" s="541"/>
      <c r="CL6" s="541"/>
      <c r="CM6" s="541"/>
      <c r="CN6" s="541"/>
      <c r="CO6" s="541"/>
      <c r="CP6" s="541"/>
      <c r="CQ6" s="542"/>
      <c r="CR6" s="551">
        <v>145589</v>
      </c>
      <c r="CS6" s="552"/>
      <c r="CT6" s="552"/>
      <c r="CU6" s="552"/>
      <c r="CV6" s="552"/>
      <c r="CW6" s="552"/>
      <c r="CX6" s="552"/>
      <c r="CY6" s="553"/>
      <c r="CZ6" s="548">
        <v>0.9</v>
      </c>
      <c r="DA6" s="549"/>
      <c r="DB6" s="549"/>
      <c r="DC6" s="563"/>
      <c r="DD6" s="564" t="s">
        <v>204</v>
      </c>
      <c r="DE6" s="552"/>
      <c r="DF6" s="552"/>
      <c r="DG6" s="552"/>
      <c r="DH6" s="552"/>
      <c r="DI6" s="552"/>
      <c r="DJ6" s="552"/>
      <c r="DK6" s="552"/>
      <c r="DL6" s="552"/>
      <c r="DM6" s="552"/>
      <c r="DN6" s="552"/>
      <c r="DO6" s="552"/>
      <c r="DP6" s="553"/>
      <c r="DQ6" s="564">
        <v>145563</v>
      </c>
      <c r="DR6" s="552"/>
      <c r="DS6" s="552"/>
      <c r="DT6" s="552"/>
      <c r="DU6" s="552"/>
      <c r="DV6" s="552"/>
      <c r="DW6" s="552"/>
      <c r="DX6" s="552"/>
      <c r="DY6" s="552"/>
      <c r="DZ6" s="552"/>
      <c r="EA6" s="552"/>
      <c r="EB6" s="552"/>
      <c r="EC6" s="565"/>
    </row>
    <row r="7" spans="2:143" ht="11.25" customHeight="1" x14ac:dyDescent="0.2">
      <c r="B7" s="557" t="s">
        <v>49</v>
      </c>
      <c r="C7" s="558"/>
      <c r="D7" s="558"/>
      <c r="E7" s="558"/>
      <c r="F7" s="558"/>
      <c r="G7" s="558"/>
      <c r="H7" s="558"/>
      <c r="I7" s="558"/>
      <c r="J7" s="558"/>
      <c r="K7" s="558"/>
      <c r="L7" s="558"/>
      <c r="M7" s="558"/>
      <c r="N7" s="558"/>
      <c r="O7" s="558"/>
      <c r="P7" s="558"/>
      <c r="Q7" s="559"/>
      <c r="R7" s="551">
        <v>5347</v>
      </c>
      <c r="S7" s="552"/>
      <c r="T7" s="552"/>
      <c r="U7" s="552"/>
      <c r="V7" s="552"/>
      <c r="W7" s="552"/>
      <c r="X7" s="552"/>
      <c r="Y7" s="553"/>
      <c r="Z7" s="554">
        <v>0</v>
      </c>
      <c r="AA7" s="554"/>
      <c r="AB7" s="554"/>
      <c r="AC7" s="554"/>
      <c r="AD7" s="555">
        <v>5347</v>
      </c>
      <c r="AE7" s="555"/>
      <c r="AF7" s="555"/>
      <c r="AG7" s="555"/>
      <c r="AH7" s="555"/>
      <c r="AI7" s="555"/>
      <c r="AJ7" s="555"/>
      <c r="AK7" s="555"/>
      <c r="AL7" s="560">
        <v>0.1</v>
      </c>
      <c r="AM7" s="561"/>
      <c r="AN7" s="561"/>
      <c r="AO7" s="562"/>
      <c r="AP7" s="557" t="s">
        <v>323</v>
      </c>
      <c r="AQ7" s="558"/>
      <c r="AR7" s="558"/>
      <c r="AS7" s="558"/>
      <c r="AT7" s="558"/>
      <c r="AU7" s="558"/>
      <c r="AV7" s="558"/>
      <c r="AW7" s="558"/>
      <c r="AX7" s="558"/>
      <c r="AY7" s="558"/>
      <c r="AZ7" s="558"/>
      <c r="BA7" s="558"/>
      <c r="BB7" s="558"/>
      <c r="BC7" s="558"/>
      <c r="BD7" s="558"/>
      <c r="BE7" s="558"/>
      <c r="BF7" s="559"/>
      <c r="BG7" s="551">
        <v>2712132</v>
      </c>
      <c r="BH7" s="552"/>
      <c r="BI7" s="552"/>
      <c r="BJ7" s="552"/>
      <c r="BK7" s="552"/>
      <c r="BL7" s="552"/>
      <c r="BM7" s="552"/>
      <c r="BN7" s="553"/>
      <c r="BO7" s="554">
        <v>46.4</v>
      </c>
      <c r="BP7" s="554"/>
      <c r="BQ7" s="554"/>
      <c r="BR7" s="554"/>
      <c r="BS7" s="555">
        <v>97321</v>
      </c>
      <c r="BT7" s="555"/>
      <c r="BU7" s="555"/>
      <c r="BV7" s="555"/>
      <c r="BW7" s="555"/>
      <c r="BX7" s="555"/>
      <c r="BY7" s="555"/>
      <c r="BZ7" s="555"/>
      <c r="CA7" s="555"/>
      <c r="CB7" s="556"/>
      <c r="CD7" s="557" t="s">
        <v>324</v>
      </c>
      <c r="CE7" s="558"/>
      <c r="CF7" s="558"/>
      <c r="CG7" s="558"/>
      <c r="CH7" s="558"/>
      <c r="CI7" s="558"/>
      <c r="CJ7" s="558"/>
      <c r="CK7" s="558"/>
      <c r="CL7" s="558"/>
      <c r="CM7" s="558"/>
      <c r="CN7" s="558"/>
      <c r="CO7" s="558"/>
      <c r="CP7" s="558"/>
      <c r="CQ7" s="559"/>
      <c r="CR7" s="551">
        <v>2530570</v>
      </c>
      <c r="CS7" s="552"/>
      <c r="CT7" s="552"/>
      <c r="CU7" s="552"/>
      <c r="CV7" s="552"/>
      <c r="CW7" s="552"/>
      <c r="CX7" s="552"/>
      <c r="CY7" s="553"/>
      <c r="CZ7" s="554">
        <v>16.399999999999999</v>
      </c>
      <c r="DA7" s="554"/>
      <c r="DB7" s="554"/>
      <c r="DC7" s="554"/>
      <c r="DD7" s="564">
        <v>68839</v>
      </c>
      <c r="DE7" s="552"/>
      <c r="DF7" s="552"/>
      <c r="DG7" s="552"/>
      <c r="DH7" s="552"/>
      <c r="DI7" s="552"/>
      <c r="DJ7" s="552"/>
      <c r="DK7" s="552"/>
      <c r="DL7" s="552"/>
      <c r="DM7" s="552"/>
      <c r="DN7" s="552"/>
      <c r="DO7" s="552"/>
      <c r="DP7" s="553"/>
      <c r="DQ7" s="564">
        <v>1930352</v>
      </c>
      <c r="DR7" s="552"/>
      <c r="DS7" s="552"/>
      <c r="DT7" s="552"/>
      <c r="DU7" s="552"/>
      <c r="DV7" s="552"/>
      <c r="DW7" s="552"/>
      <c r="DX7" s="552"/>
      <c r="DY7" s="552"/>
      <c r="DZ7" s="552"/>
      <c r="EA7" s="552"/>
      <c r="EB7" s="552"/>
      <c r="EC7" s="565"/>
    </row>
    <row r="8" spans="2:143" ht="11.25" customHeight="1" x14ac:dyDescent="0.2">
      <c r="B8" s="557" t="s">
        <v>326</v>
      </c>
      <c r="C8" s="558"/>
      <c r="D8" s="558"/>
      <c r="E8" s="558"/>
      <c r="F8" s="558"/>
      <c r="G8" s="558"/>
      <c r="H8" s="558"/>
      <c r="I8" s="558"/>
      <c r="J8" s="558"/>
      <c r="K8" s="558"/>
      <c r="L8" s="558"/>
      <c r="M8" s="558"/>
      <c r="N8" s="558"/>
      <c r="O8" s="558"/>
      <c r="P8" s="558"/>
      <c r="Q8" s="559"/>
      <c r="R8" s="551">
        <v>52018</v>
      </c>
      <c r="S8" s="552"/>
      <c r="T8" s="552"/>
      <c r="U8" s="552"/>
      <c r="V8" s="552"/>
      <c r="W8" s="552"/>
      <c r="X8" s="552"/>
      <c r="Y8" s="553"/>
      <c r="Z8" s="554">
        <v>0.3</v>
      </c>
      <c r="AA8" s="554"/>
      <c r="AB8" s="554"/>
      <c r="AC8" s="554"/>
      <c r="AD8" s="555">
        <v>52018</v>
      </c>
      <c r="AE8" s="555"/>
      <c r="AF8" s="555"/>
      <c r="AG8" s="555"/>
      <c r="AH8" s="555"/>
      <c r="AI8" s="555"/>
      <c r="AJ8" s="555"/>
      <c r="AK8" s="555"/>
      <c r="AL8" s="560">
        <v>0.6</v>
      </c>
      <c r="AM8" s="561"/>
      <c r="AN8" s="561"/>
      <c r="AO8" s="562"/>
      <c r="AP8" s="557" t="s">
        <v>128</v>
      </c>
      <c r="AQ8" s="558"/>
      <c r="AR8" s="558"/>
      <c r="AS8" s="558"/>
      <c r="AT8" s="558"/>
      <c r="AU8" s="558"/>
      <c r="AV8" s="558"/>
      <c r="AW8" s="558"/>
      <c r="AX8" s="558"/>
      <c r="AY8" s="558"/>
      <c r="AZ8" s="558"/>
      <c r="BA8" s="558"/>
      <c r="BB8" s="558"/>
      <c r="BC8" s="558"/>
      <c r="BD8" s="558"/>
      <c r="BE8" s="558"/>
      <c r="BF8" s="559"/>
      <c r="BG8" s="551">
        <v>64415</v>
      </c>
      <c r="BH8" s="552"/>
      <c r="BI8" s="552"/>
      <c r="BJ8" s="552"/>
      <c r="BK8" s="552"/>
      <c r="BL8" s="552"/>
      <c r="BM8" s="552"/>
      <c r="BN8" s="553"/>
      <c r="BO8" s="554">
        <v>1.1000000000000001</v>
      </c>
      <c r="BP8" s="554"/>
      <c r="BQ8" s="554"/>
      <c r="BR8" s="554"/>
      <c r="BS8" s="555" t="s">
        <v>204</v>
      </c>
      <c r="BT8" s="555"/>
      <c r="BU8" s="555"/>
      <c r="BV8" s="555"/>
      <c r="BW8" s="555"/>
      <c r="BX8" s="555"/>
      <c r="BY8" s="555"/>
      <c r="BZ8" s="555"/>
      <c r="CA8" s="555"/>
      <c r="CB8" s="556"/>
      <c r="CD8" s="557" t="s">
        <v>328</v>
      </c>
      <c r="CE8" s="558"/>
      <c r="CF8" s="558"/>
      <c r="CG8" s="558"/>
      <c r="CH8" s="558"/>
      <c r="CI8" s="558"/>
      <c r="CJ8" s="558"/>
      <c r="CK8" s="558"/>
      <c r="CL8" s="558"/>
      <c r="CM8" s="558"/>
      <c r="CN8" s="558"/>
      <c r="CO8" s="558"/>
      <c r="CP8" s="558"/>
      <c r="CQ8" s="559"/>
      <c r="CR8" s="551">
        <v>5417020</v>
      </c>
      <c r="CS8" s="552"/>
      <c r="CT8" s="552"/>
      <c r="CU8" s="552"/>
      <c r="CV8" s="552"/>
      <c r="CW8" s="552"/>
      <c r="CX8" s="552"/>
      <c r="CY8" s="553"/>
      <c r="CZ8" s="554">
        <v>35</v>
      </c>
      <c r="DA8" s="554"/>
      <c r="DB8" s="554"/>
      <c r="DC8" s="554"/>
      <c r="DD8" s="564">
        <v>84456</v>
      </c>
      <c r="DE8" s="552"/>
      <c r="DF8" s="552"/>
      <c r="DG8" s="552"/>
      <c r="DH8" s="552"/>
      <c r="DI8" s="552"/>
      <c r="DJ8" s="552"/>
      <c r="DK8" s="552"/>
      <c r="DL8" s="552"/>
      <c r="DM8" s="552"/>
      <c r="DN8" s="552"/>
      <c r="DO8" s="552"/>
      <c r="DP8" s="553"/>
      <c r="DQ8" s="564">
        <v>2705613</v>
      </c>
      <c r="DR8" s="552"/>
      <c r="DS8" s="552"/>
      <c r="DT8" s="552"/>
      <c r="DU8" s="552"/>
      <c r="DV8" s="552"/>
      <c r="DW8" s="552"/>
      <c r="DX8" s="552"/>
      <c r="DY8" s="552"/>
      <c r="DZ8" s="552"/>
      <c r="EA8" s="552"/>
      <c r="EB8" s="552"/>
      <c r="EC8" s="565"/>
    </row>
    <row r="9" spans="2:143" ht="11.25" customHeight="1" x14ac:dyDescent="0.2">
      <c r="B9" s="557" t="s">
        <v>327</v>
      </c>
      <c r="C9" s="558"/>
      <c r="D9" s="558"/>
      <c r="E9" s="558"/>
      <c r="F9" s="558"/>
      <c r="G9" s="558"/>
      <c r="H9" s="558"/>
      <c r="I9" s="558"/>
      <c r="J9" s="558"/>
      <c r="K9" s="558"/>
      <c r="L9" s="558"/>
      <c r="M9" s="558"/>
      <c r="N9" s="558"/>
      <c r="O9" s="558"/>
      <c r="P9" s="558"/>
      <c r="Q9" s="559"/>
      <c r="R9" s="551">
        <v>60559</v>
      </c>
      <c r="S9" s="552"/>
      <c r="T9" s="552"/>
      <c r="U9" s="552"/>
      <c r="V9" s="552"/>
      <c r="W9" s="552"/>
      <c r="X9" s="552"/>
      <c r="Y9" s="553"/>
      <c r="Z9" s="554">
        <v>0.4</v>
      </c>
      <c r="AA9" s="554"/>
      <c r="AB9" s="554"/>
      <c r="AC9" s="554"/>
      <c r="AD9" s="555">
        <v>60559</v>
      </c>
      <c r="AE9" s="555"/>
      <c r="AF9" s="555"/>
      <c r="AG9" s="555"/>
      <c r="AH9" s="555"/>
      <c r="AI9" s="555"/>
      <c r="AJ9" s="555"/>
      <c r="AK9" s="555"/>
      <c r="AL9" s="560">
        <v>0.7</v>
      </c>
      <c r="AM9" s="561"/>
      <c r="AN9" s="561"/>
      <c r="AO9" s="562"/>
      <c r="AP9" s="557" t="s">
        <v>330</v>
      </c>
      <c r="AQ9" s="558"/>
      <c r="AR9" s="558"/>
      <c r="AS9" s="558"/>
      <c r="AT9" s="558"/>
      <c r="AU9" s="558"/>
      <c r="AV9" s="558"/>
      <c r="AW9" s="558"/>
      <c r="AX9" s="558"/>
      <c r="AY9" s="558"/>
      <c r="AZ9" s="558"/>
      <c r="BA9" s="558"/>
      <c r="BB9" s="558"/>
      <c r="BC9" s="558"/>
      <c r="BD9" s="558"/>
      <c r="BE9" s="558"/>
      <c r="BF9" s="559"/>
      <c r="BG9" s="551">
        <v>2255306</v>
      </c>
      <c r="BH9" s="552"/>
      <c r="BI9" s="552"/>
      <c r="BJ9" s="552"/>
      <c r="BK9" s="552"/>
      <c r="BL9" s="552"/>
      <c r="BM9" s="552"/>
      <c r="BN9" s="553"/>
      <c r="BO9" s="554">
        <v>38.6</v>
      </c>
      <c r="BP9" s="554"/>
      <c r="BQ9" s="554"/>
      <c r="BR9" s="554"/>
      <c r="BS9" s="555" t="s">
        <v>204</v>
      </c>
      <c r="BT9" s="555"/>
      <c r="BU9" s="555"/>
      <c r="BV9" s="555"/>
      <c r="BW9" s="555"/>
      <c r="BX9" s="555"/>
      <c r="BY9" s="555"/>
      <c r="BZ9" s="555"/>
      <c r="CA9" s="555"/>
      <c r="CB9" s="556"/>
      <c r="CD9" s="557" t="s">
        <v>333</v>
      </c>
      <c r="CE9" s="558"/>
      <c r="CF9" s="558"/>
      <c r="CG9" s="558"/>
      <c r="CH9" s="558"/>
      <c r="CI9" s="558"/>
      <c r="CJ9" s="558"/>
      <c r="CK9" s="558"/>
      <c r="CL9" s="558"/>
      <c r="CM9" s="558"/>
      <c r="CN9" s="558"/>
      <c r="CO9" s="558"/>
      <c r="CP9" s="558"/>
      <c r="CQ9" s="559"/>
      <c r="CR9" s="551">
        <v>1267071</v>
      </c>
      <c r="CS9" s="552"/>
      <c r="CT9" s="552"/>
      <c r="CU9" s="552"/>
      <c r="CV9" s="552"/>
      <c r="CW9" s="552"/>
      <c r="CX9" s="552"/>
      <c r="CY9" s="553"/>
      <c r="CZ9" s="554">
        <v>8.1999999999999993</v>
      </c>
      <c r="DA9" s="554"/>
      <c r="DB9" s="554"/>
      <c r="DC9" s="554"/>
      <c r="DD9" s="564">
        <v>7040</v>
      </c>
      <c r="DE9" s="552"/>
      <c r="DF9" s="552"/>
      <c r="DG9" s="552"/>
      <c r="DH9" s="552"/>
      <c r="DI9" s="552"/>
      <c r="DJ9" s="552"/>
      <c r="DK9" s="552"/>
      <c r="DL9" s="552"/>
      <c r="DM9" s="552"/>
      <c r="DN9" s="552"/>
      <c r="DO9" s="552"/>
      <c r="DP9" s="553"/>
      <c r="DQ9" s="564">
        <v>723062</v>
      </c>
      <c r="DR9" s="552"/>
      <c r="DS9" s="552"/>
      <c r="DT9" s="552"/>
      <c r="DU9" s="552"/>
      <c r="DV9" s="552"/>
      <c r="DW9" s="552"/>
      <c r="DX9" s="552"/>
      <c r="DY9" s="552"/>
      <c r="DZ9" s="552"/>
      <c r="EA9" s="552"/>
      <c r="EB9" s="552"/>
      <c r="EC9" s="565"/>
    </row>
    <row r="10" spans="2:143" ht="11.25" customHeight="1" x14ac:dyDescent="0.2">
      <c r="B10" s="557" t="s">
        <v>135</v>
      </c>
      <c r="C10" s="558"/>
      <c r="D10" s="558"/>
      <c r="E10" s="558"/>
      <c r="F10" s="558"/>
      <c r="G10" s="558"/>
      <c r="H10" s="558"/>
      <c r="I10" s="558"/>
      <c r="J10" s="558"/>
      <c r="K10" s="558"/>
      <c r="L10" s="558"/>
      <c r="M10" s="558"/>
      <c r="N10" s="558"/>
      <c r="O10" s="558"/>
      <c r="P10" s="558"/>
      <c r="Q10" s="559"/>
      <c r="R10" s="551" t="s">
        <v>204</v>
      </c>
      <c r="S10" s="552"/>
      <c r="T10" s="552"/>
      <c r="U10" s="552"/>
      <c r="V10" s="552"/>
      <c r="W10" s="552"/>
      <c r="X10" s="552"/>
      <c r="Y10" s="553"/>
      <c r="Z10" s="554" t="s">
        <v>204</v>
      </c>
      <c r="AA10" s="554"/>
      <c r="AB10" s="554"/>
      <c r="AC10" s="554"/>
      <c r="AD10" s="555" t="s">
        <v>204</v>
      </c>
      <c r="AE10" s="555"/>
      <c r="AF10" s="555"/>
      <c r="AG10" s="555"/>
      <c r="AH10" s="555"/>
      <c r="AI10" s="555"/>
      <c r="AJ10" s="555"/>
      <c r="AK10" s="555"/>
      <c r="AL10" s="560" t="s">
        <v>204</v>
      </c>
      <c r="AM10" s="561"/>
      <c r="AN10" s="561"/>
      <c r="AO10" s="562"/>
      <c r="AP10" s="557" t="s">
        <v>196</v>
      </c>
      <c r="AQ10" s="558"/>
      <c r="AR10" s="558"/>
      <c r="AS10" s="558"/>
      <c r="AT10" s="558"/>
      <c r="AU10" s="558"/>
      <c r="AV10" s="558"/>
      <c r="AW10" s="558"/>
      <c r="AX10" s="558"/>
      <c r="AY10" s="558"/>
      <c r="AZ10" s="558"/>
      <c r="BA10" s="558"/>
      <c r="BB10" s="558"/>
      <c r="BC10" s="558"/>
      <c r="BD10" s="558"/>
      <c r="BE10" s="558"/>
      <c r="BF10" s="559"/>
      <c r="BG10" s="551">
        <v>126565</v>
      </c>
      <c r="BH10" s="552"/>
      <c r="BI10" s="552"/>
      <c r="BJ10" s="552"/>
      <c r="BK10" s="552"/>
      <c r="BL10" s="552"/>
      <c r="BM10" s="552"/>
      <c r="BN10" s="553"/>
      <c r="BO10" s="554">
        <v>2.2000000000000002</v>
      </c>
      <c r="BP10" s="554"/>
      <c r="BQ10" s="554"/>
      <c r="BR10" s="554"/>
      <c r="BS10" s="555">
        <v>21382</v>
      </c>
      <c r="BT10" s="555"/>
      <c r="BU10" s="555"/>
      <c r="BV10" s="555"/>
      <c r="BW10" s="555"/>
      <c r="BX10" s="555"/>
      <c r="BY10" s="555"/>
      <c r="BZ10" s="555"/>
      <c r="CA10" s="555"/>
      <c r="CB10" s="556"/>
      <c r="CD10" s="557" t="s">
        <v>46</v>
      </c>
      <c r="CE10" s="558"/>
      <c r="CF10" s="558"/>
      <c r="CG10" s="558"/>
      <c r="CH10" s="558"/>
      <c r="CI10" s="558"/>
      <c r="CJ10" s="558"/>
      <c r="CK10" s="558"/>
      <c r="CL10" s="558"/>
      <c r="CM10" s="558"/>
      <c r="CN10" s="558"/>
      <c r="CO10" s="558"/>
      <c r="CP10" s="558"/>
      <c r="CQ10" s="559"/>
      <c r="CR10" s="551" t="s">
        <v>204</v>
      </c>
      <c r="CS10" s="552"/>
      <c r="CT10" s="552"/>
      <c r="CU10" s="552"/>
      <c r="CV10" s="552"/>
      <c r="CW10" s="552"/>
      <c r="CX10" s="552"/>
      <c r="CY10" s="553"/>
      <c r="CZ10" s="554" t="s">
        <v>204</v>
      </c>
      <c r="DA10" s="554"/>
      <c r="DB10" s="554"/>
      <c r="DC10" s="554"/>
      <c r="DD10" s="564" t="s">
        <v>204</v>
      </c>
      <c r="DE10" s="552"/>
      <c r="DF10" s="552"/>
      <c r="DG10" s="552"/>
      <c r="DH10" s="552"/>
      <c r="DI10" s="552"/>
      <c r="DJ10" s="552"/>
      <c r="DK10" s="552"/>
      <c r="DL10" s="552"/>
      <c r="DM10" s="552"/>
      <c r="DN10" s="552"/>
      <c r="DO10" s="552"/>
      <c r="DP10" s="553"/>
      <c r="DQ10" s="564" t="s">
        <v>204</v>
      </c>
      <c r="DR10" s="552"/>
      <c r="DS10" s="552"/>
      <c r="DT10" s="552"/>
      <c r="DU10" s="552"/>
      <c r="DV10" s="552"/>
      <c r="DW10" s="552"/>
      <c r="DX10" s="552"/>
      <c r="DY10" s="552"/>
      <c r="DZ10" s="552"/>
      <c r="EA10" s="552"/>
      <c r="EB10" s="552"/>
      <c r="EC10" s="565"/>
    </row>
    <row r="11" spans="2:143" ht="11.25" customHeight="1" x14ac:dyDescent="0.2">
      <c r="B11" s="557" t="s">
        <v>110</v>
      </c>
      <c r="C11" s="558"/>
      <c r="D11" s="558"/>
      <c r="E11" s="558"/>
      <c r="F11" s="558"/>
      <c r="G11" s="558"/>
      <c r="H11" s="558"/>
      <c r="I11" s="558"/>
      <c r="J11" s="558"/>
      <c r="K11" s="558"/>
      <c r="L11" s="558"/>
      <c r="M11" s="558"/>
      <c r="N11" s="558"/>
      <c r="O11" s="558"/>
      <c r="P11" s="558"/>
      <c r="Q11" s="559"/>
      <c r="R11" s="551">
        <v>762475</v>
      </c>
      <c r="S11" s="552"/>
      <c r="T11" s="552"/>
      <c r="U11" s="552"/>
      <c r="V11" s="552"/>
      <c r="W11" s="552"/>
      <c r="X11" s="552"/>
      <c r="Y11" s="553"/>
      <c r="Z11" s="560">
        <v>4.8</v>
      </c>
      <c r="AA11" s="561"/>
      <c r="AB11" s="561"/>
      <c r="AC11" s="566"/>
      <c r="AD11" s="564">
        <v>762475</v>
      </c>
      <c r="AE11" s="552"/>
      <c r="AF11" s="552"/>
      <c r="AG11" s="552"/>
      <c r="AH11" s="552"/>
      <c r="AI11" s="552"/>
      <c r="AJ11" s="552"/>
      <c r="AK11" s="553"/>
      <c r="AL11" s="560">
        <v>8.5</v>
      </c>
      <c r="AM11" s="561"/>
      <c r="AN11" s="561"/>
      <c r="AO11" s="562"/>
      <c r="AP11" s="557" t="s">
        <v>337</v>
      </c>
      <c r="AQ11" s="558"/>
      <c r="AR11" s="558"/>
      <c r="AS11" s="558"/>
      <c r="AT11" s="558"/>
      <c r="AU11" s="558"/>
      <c r="AV11" s="558"/>
      <c r="AW11" s="558"/>
      <c r="AX11" s="558"/>
      <c r="AY11" s="558"/>
      <c r="AZ11" s="558"/>
      <c r="BA11" s="558"/>
      <c r="BB11" s="558"/>
      <c r="BC11" s="558"/>
      <c r="BD11" s="558"/>
      <c r="BE11" s="558"/>
      <c r="BF11" s="559"/>
      <c r="BG11" s="551">
        <v>265846</v>
      </c>
      <c r="BH11" s="552"/>
      <c r="BI11" s="552"/>
      <c r="BJ11" s="552"/>
      <c r="BK11" s="552"/>
      <c r="BL11" s="552"/>
      <c r="BM11" s="552"/>
      <c r="BN11" s="553"/>
      <c r="BO11" s="554">
        <v>4.5999999999999996</v>
      </c>
      <c r="BP11" s="554"/>
      <c r="BQ11" s="554"/>
      <c r="BR11" s="554"/>
      <c r="BS11" s="555">
        <v>75939</v>
      </c>
      <c r="BT11" s="555"/>
      <c r="BU11" s="555"/>
      <c r="BV11" s="555"/>
      <c r="BW11" s="555"/>
      <c r="BX11" s="555"/>
      <c r="BY11" s="555"/>
      <c r="BZ11" s="555"/>
      <c r="CA11" s="555"/>
      <c r="CB11" s="556"/>
      <c r="CD11" s="557" t="s">
        <v>338</v>
      </c>
      <c r="CE11" s="558"/>
      <c r="CF11" s="558"/>
      <c r="CG11" s="558"/>
      <c r="CH11" s="558"/>
      <c r="CI11" s="558"/>
      <c r="CJ11" s="558"/>
      <c r="CK11" s="558"/>
      <c r="CL11" s="558"/>
      <c r="CM11" s="558"/>
      <c r="CN11" s="558"/>
      <c r="CO11" s="558"/>
      <c r="CP11" s="558"/>
      <c r="CQ11" s="559"/>
      <c r="CR11" s="551">
        <v>134145</v>
      </c>
      <c r="CS11" s="552"/>
      <c r="CT11" s="552"/>
      <c r="CU11" s="552"/>
      <c r="CV11" s="552"/>
      <c r="CW11" s="552"/>
      <c r="CX11" s="552"/>
      <c r="CY11" s="553"/>
      <c r="CZ11" s="554">
        <v>0.9</v>
      </c>
      <c r="DA11" s="554"/>
      <c r="DB11" s="554"/>
      <c r="DC11" s="554"/>
      <c r="DD11" s="564">
        <v>31502</v>
      </c>
      <c r="DE11" s="552"/>
      <c r="DF11" s="552"/>
      <c r="DG11" s="552"/>
      <c r="DH11" s="552"/>
      <c r="DI11" s="552"/>
      <c r="DJ11" s="552"/>
      <c r="DK11" s="552"/>
      <c r="DL11" s="552"/>
      <c r="DM11" s="552"/>
      <c r="DN11" s="552"/>
      <c r="DO11" s="552"/>
      <c r="DP11" s="553"/>
      <c r="DQ11" s="564">
        <v>90521</v>
      </c>
      <c r="DR11" s="552"/>
      <c r="DS11" s="552"/>
      <c r="DT11" s="552"/>
      <c r="DU11" s="552"/>
      <c r="DV11" s="552"/>
      <c r="DW11" s="552"/>
      <c r="DX11" s="552"/>
      <c r="DY11" s="552"/>
      <c r="DZ11" s="552"/>
      <c r="EA11" s="552"/>
      <c r="EB11" s="552"/>
      <c r="EC11" s="565"/>
    </row>
    <row r="12" spans="2:143" ht="11.25" customHeight="1" x14ac:dyDescent="0.2">
      <c r="B12" s="557" t="s">
        <v>151</v>
      </c>
      <c r="C12" s="558"/>
      <c r="D12" s="558"/>
      <c r="E12" s="558"/>
      <c r="F12" s="558"/>
      <c r="G12" s="558"/>
      <c r="H12" s="558"/>
      <c r="I12" s="558"/>
      <c r="J12" s="558"/>
      <c r="K12" s="558"/>
      <c r="L12" s="558"/>
      <c r="M12" s="558"/>
      <c r="N12" s="558"/>
      <c r="O12" s="558"/>
      <c r="P12" s="558"/>
      <c r="Q12" s="559"/>
      <c r="R12" s="551" t="s">
        <v>204</v>
      </c>
      <c r="S12" s="552"/>
      <c r="T12" s="552"/>
      <c r="U12" s="552"/>
      <c r="V12" s="552"/>
      <c r="W12" s="552"/>
      <c r="X12" s="552"/>
      <c r="Y12" s="553"/>
      <c r="Z12" s="554" t="s">
        <v>204</v>
      </c>
      <c r="AA12" s="554"/>
      <c r="AB12" s="554"/>
      <c r="AC12" s="554"/>
      <c r="AD12" s="555" t="s">
        <v>204</v>
      </c>
      <c r="AE12" s="555"/>
      <c r="AF12" s="555"/>
      <c r="AG12" s="555"/>
      <c r="AH12" s="555"/>
      <c r="AI12" s="555"/>
      <c r="AJ12" s="555"/>
      <c r="AK12" s="555"/>
      <c r="AL12" s="560" t="s">
        <v>204</v>
      </c>
      <c r="AM12" s="561"/>
      <c r="AN12" s="561"/>
      <c r="AO12" s="562"/>
      <c r="AP12" s="557" t="s">
        <v>506</v>
      </c>
      <c r="AQ12" s="558"/>
      <c r="AR12" s="558"/>
      <c r="AS12" s="558"/>
      <c r="AT12" s="558"/>
      <c r="AU12" s="558"/>
      <c r="AV12" s="558"/>
      <c r="AW12" s="558"/>
      <c r="AX12" s="558"/>
      <c r="AY12" s="558"/>
      <c r="AZ12" s="558"/>
      <c r="BA12" s="558"/>
      <c r="BB12" s="558"/>
      <c r="BC12" s="558"/>
      <c r="BD12" s="558"/>
      <c r="BE12" s="558"/>
      <c r="BF12" s="559"/>
      <c r="BG12" s="551">
        <v>2558998</v>
      </c>
      <c r="BH12" s="552"/>
      <c r="BI12" s="552"/>
      <c r="BJ12" s="552"/>
      <c r="BK12" s="552"/>
      <c r="BL12" s="552"/>
      <c r="BM12" s="552"/>
      <c r="BN12" s="553"/>
      <c r="BO12" s="554">
        <v>43.8</v>
      </c>
      <c r="BP12" s="554"/>
      <c r="BQ12" s="554"/>
      <c r="BR12" s="554"/>
      <c r="BS12" s="555" t="s">
        <v>204</v>
      </c>
      <c r="BT12" s="555"/>
      <c r="BU12" s="555"/>
      <c r="BV12" s="555"/>
      <c r="BW12" s="555"/>
      <c r="BX12" s="555"/>
      <c r="BY12" s="555"/>
      <c r="BZ12" s="555"/>
      <c r="CA12" s="555"/>
      <c r="CB12" s="556"/>
      <c r="CD12" s="557" t="s">
        <v>96</v>
      </c>
      <c r="CE12" s="558"/>
      <c r="CF12" s="558"/>
      <c r="CG12" s="558"/>
      <c r="CH12" s="558"/>
      <c r="CI12" s="558"/>
      <c r="CJ12" s="558"/>
      <c r="CK12" s="558"/>
      <c r="CL12" s="558"/>
      <c r="CM12" s="558"/>
      <c r="CN12" s="558"/>
      <c r="CO12" s="558"/>
      <c r="CP12" s="558"/>
      <c r="CQ12" s="559"/>
      <c r="CR12" s="551">
        <v>211071</v>
      </c>
      <c r="CS12" s="552"/>
      <c r="CT12" s="552"/>
      <c r="CU12" s="552"/>
      <c r="CV12" s="552"/>
      <c r="CW12" s="552"/>
      <c r="CX12" s="552"/>
      <c r="CY12" s="553"/>
      <c r="CZ12" s="554">
        <v>1.4</v>
      </c>
      <c r="DA12" s="554"/>
      <c r="DB12" s="554"/>
      <c r="DC12" s="554"/>
      <c r="DD12" s="564" t="s">
        <v>204</v>
      </c>
      <c r="DE12" s="552"/>
      <c r="DF12" s="552"/>
      <c r="DG12" s="552"/>
      <c r="DH12" s="552"/>
      <c r="DI12" s="552"/>
      <c r="DJ12" s="552"/>
      <c r="DK12" s="552"/>
      <c r="DL12" s="552"/>
      <c r="DM12" s="552"/>
      <c r="DN12" s="552"/>
      <c r="DO12" s="552"/>
      <c r="DP12" s="553"/>
      <c r="DQ12" s="564">
        <v>193094</v>
      </c>
      <c r="DR12" s="552"/>
      <c r="DS12" s="552"/>
      <c r="DT12" s="552"/>
      <c r="DU12" s="552"/>
      <c r="DV12" s="552"/>
      <c r="DW12" s="552"/>
      <c r="DX12" s="552"/>
      <c r="DY12" s="552"/>
      <c r="DZ12" s="552"/>
      <c r="EA12" s="552"/>
      <c r="EB12" s="552"/>
      <c r="EC12" s="565"/>
    </row>
    <row r="13" spans="2:143" ht="11.25" customHeight="1" x14ac:dyDescent="0.2">
      <c r="B13" s="557" t="s">
        <v>339</v>
      </c>
      <c r="C13" s="558"/>
      <c r="D13" s="558"/>
      <c r="E13" s="558"/>
      <c r="F13" s="558"/>
      <c r="G13" s="558"/>
      <c r="H13" s="558"/>
      <c r="I13" s="558"/>
      <c r="J13" s="558"/>
      <c r="K13" s="558"/>
      <c r="L13" s="558"/>
      <c r="M13" s="558"/>
      <c r="N13" s="558"/>
      <c r="O13" s="558"/>
      <c r="P13" s="558"/>
      <c r="Q13" s="559"/>
      <c r="R13" s="551" t="s">
        <v>204</v>
      </c>
      <c r="S13" s="552"/>
      <c r="T13" s="552"/>
      <c r="U13" s="552"/>
      <c r="V13" s="552"/>
      <c r="W13" s="552"/>
      <c r="X13" s="552"/>
      <c r="Y13" s="553"/>
      <c r="Z13" s="554" t="s">
        <v>204</v>
      </c>
      <c r="AA13" s="554"/>
      <c r="AB13" s="554"/>
      <c r="AC13" s="554"/>
      <c r="AD13" s="555" t="s">
        <v>204</v>
      </c>
      <c r="AE13" s="555"/>
      <c r="AF13" s="555"/>
      <c r="AG13" s="555"/>
      <c r="AH13" s="555"/>
      <c r="AI13" s="555"/>
      <c r="AJ13" s="555"/>
      <c r="AK13" s="555"/>
      <c r="AL13" s="560" t="s">
        <v>204</v>
      </c>
      <c r="AM13" s="561"/>
      <c r="AN13" s="561"/>
      <c r="AO13" s="562"/>
      <c r="AP13" s="557" t="s">
        <v>340</v>
      </c>
      <c r="AQ13" s="558"/>
      <c r="AR13" s="558"/>
      <c r="AS13" s="558"/>
      <c r="AT13" s="558"/>
      <c r="AU13" s="558"/>
      <c r="AV13" s="558"/>
      <c r="AW13" s="558"/>
      <c r="AX13" s="558"/>
      <c r="AY13" s="558"/>
      <c r="AZ13" s="558"/>
      <c r="BA13" s="558"/>
      <c r="BB13" s="558"/>
      <c r="BC13" s="558"/>
      <c r="BD13" s="558"/>
      <c r="BE13" s="558"/>
      <c r="BF13" s="559"/>
      <c r="BG13" s="551">
        <v>2551382</v>
      </c>
      <c r="BH13" s="552"/>
      <c r="BI13" s="552"/>
      <c r="BJ13" s="552"/>
      <c r="BK13" s="552"/>
      <c r="BL13" s="552"/>
      <c r="BM13" s="552"/>
      <c r="BN13" s="553"/>
      <c r="BO13" s="554">
        <v>43.7</v>
      </c>
      <c r="BP13" s="554"/>
      <c r="BQ13" s="554"/>
      <c r="BR13" s="554"/>
      <c r="BS13" s="555" t="s">
        <v>204</v>
      </c>
      <c r="BT13" s="555"/>
      <c r="BU13" s="555"/>
      <c r="BV13" s="555"/>
      <c r="BW13" s="555"/>
      <c r="BX13" s="555"/>
      <c r="BY13" s="555"/>
      <c r="BZ13" s="555"/>
      <c r="CA13" s="555"/>
      <c r="CB13" s="556"/>
      <c r="CD13" s="557" t="s">
        <v>342</v>
      </c>
      <c r="CE13" s="558"/>
      <c r="CF13" s="558"/>
      <c r="CG13" s="558"/>
      <c r="CH13" s="558"/>
      <c r="CI13" s="558"/>
      <c r="CJ13" s="558"/>
      <c r="CK13" s="558"/>
      <c r="CL13" s="558"/>
      <c r="CM13" s="558"/>
      <c r="CN13" s="558"/>
      <c r="CO13" s="558"/>
      <c r="CP13" s="558"/>
      <c r="CQ13" s="559"/>
      <c r="CR13" s="551">
        <v>1991004</v>
      </c>
      <c r="CS13" s="552"/>
      <c r="CT13" s="552"/>
      <c r="CU13" s="552"/>
      <c r="CV13" s="552"/>
      <c r="CW13" s="552"/>
      <c r="CX13" s="552"/>
      <c r="CY13" s="553"/>
      <c r="CZ13" s="554">
        <v>12.9</v>
      </c>
      <c r="DA13" s="554"/>
      <c r="DB13" s="554"/>
      <c r="DC13" s="554"/>
      <c r="DD13" s="564">
        <v>773004</v>
      </c>
      <c r="DE13" s="552"/>
      <c r="DF13" s="552"/>
      <c r="DG13" s="552"/>
      <c r="DH13" s="552"/>
      <c r="DI13" s="552"/>
      <c r="DJ13" s="552"/>
      <c r="DK13" s="552"/>
      <c r="DL13" s="552"/>
      <c r="DM13" s="552"/>
      <c r="DN13" s="552"/>
      <c r="DO13" s="552"/>
      <c r="DP13" s="553"/>
      <c r="DQ13" s="564">
        <v>1435584</v>
      </c>
      <c r="DR13" s="552"/>
      <c r="DS13" s="552"/>
      <c r="DT13" s="552"/>
      <c r="DU13" s="552"/>
      <c r="DV13" s="552"/>
      <c r="DW13" s="552"/>
      <c r="DX13" s="552"/>
      <c r="DY13" s="552"/>
      <c r="DZ13" s="552"/>
      <c r="EA13" s="552"/>
      <c r="EB13" s="552"/>
      <c r="EC13" s="565"/>
    </row>
    <row r="14" spans="2:143" ht="11.25" customHeight="1" x14ac:dyDescent="0.2">
      <c r="B14" s="557" t="s">
        <v>343</v>
      </c>
      <c r="C14" s="558"/>
      <c r="D14" s="558"/>
      <c r="E14" s="558"/>
      <c r="F14" s="558"/>
      <c r="G14" s="558"/>
      <c r="H14" s="558"/>
      <c r="I14" s="558"/>
      <c r="J14" s="558"/>
      <c r="K14" s="558"/>
      <c r="L14" s="558"/>
      <c r="M14" s="558"/>
      <c r="N14" s="558"/>
      <c r="O14" s="558"/>
      <c r="P14" s="558"/>
      <c r="Q14" s="559"/>
      <c r="R14" s="551">
        <v>7</v>
      </c>
      <c r="S14" s="552"/>
      <c r="T14" s="552"/>
      <c r="U14" s="552"/>
      <c r="V14" s="552"/>
      <c r="W14" s="552"/>
      <c r="X14" s="552"/>
      <c r="Y14" s="553"/>
      <c r="Z14" s="554">
        <v>0</v>
      </c>
      <c r="AA14" s="554"/>
      <c r="AB14" s="554"/>
      <c r="AC14" s="554"/>
      <c r="AD14" s="555">
        <v>7</v>
      </c>
      <c r="AE14" s="555"/>
      <c r="AF14" s="555"/>
      <c r="AG14" s="555"/>
      <c r="AH14" s="555"/>
      <c r="AI14" s="555"/>
      <c r="AJ14" s="555"/>
      <c r="AK14" s="555"/>
      <c r="AL14" s="560">
        <v>0</v>
      </c>
      <c r="AM14" s="561"/>
      <c r="AN14" s="561"/>
      <c r="AO14" s="562"/>
      <c r="AP14" s="557" t="s">
        <v>219</v>
      </c>
      <c r="AQ14" s="558"/>
      <c r="AR14" s="558"/>
      <c r="AS14" s="558"/>
      <c r="AT14" s="558"/>
      <c r="AU14" s="558"/>
      <c r="AV14" s="558"/>
      <c r="AW14" s="558"/>
      <c r="AX14" s="558"/>
      <c r="AY14" s="558"/>
      <c r="AZ14" s="558"/>
      <c r="BA14" s="558"/>
      <c r="BB14" s="558"/>
      <c r="BC14" s="558"/>
      <c r="BD14" s="558"/>
      <c r="BE14" s="558"/>
      <c r="BF14" s="559"/>
      <c r="BG14" s="551">
        <v>77500</v>
      </c>
      <c r="BH14" s="552"/>
      <c r="BI14" s="552"/>
      <c r="BJ14" s="552"/>
      <c r="BK14" s="552"/>
      <c r="BL14" s="552"/>
      <c r="BM14" s="552"/>
      <c r="BN14" s="553"/>
      <c r="BO14" s="554">
        <v>1.3</v>
      </c>
      <c r="BP14" s="554"/>
      <c r="BQ14" s="554"/>
      <c r="BR14" s="554"/>
      <c r="BS14" s="555" t="s">
        <v>204</v>
      </c>
      <c r="BT14" s="555"/>
      <c r="BU14" s="555"/>
      <c r="BV14" s="555"/>
      <c r="BW14" s="555"/>
      <c r="BX14" s="555"/>
      <c r="BY14" s="555"/>
      <c r="BZ14" s="555"/>
      <c r="CA14" s="555"/>
      <c r="CB14" s="556"/>
      <c r="CD14" s="557" t="s">
        <v>345</v>
      </c>
      <c r="CE14" s="558"/>
      <c r="CF14" s="558"/>
      <c r="CG14" s="558"/>
      <c r="CH14" s="558"/>
      <c r="CI14" s="558"/>
      <c r="CJ14" s="558"/>
      <c r="CK14" s="558"/>
      <c r="CL14" s="558"/>
      <c r="CM14" s="558"/>
      <c r="CN14" s="558"/>
      <c r="CO14" s="558"/>
      <c r="CP14" s="558"/>
      <c r="CQ14" s="559"/>
      <c r="CR14" s="551">
        <v>696189</v>
      </c>
      <c r="CS14" s="552"/>
      <c r="CT14" s="552"/>
      <c r="CU14" s="552"/>
      <c r="CV14" s="552"/>
      <c r="CW14" s="552"/>
      <c r="CX14" s="552"/>
      <c r="CY14" s="553"/>
      <c r="CZ14" s="554">
        <v>4.5</v>
      </c>
      <c r="DA14" s="554"/>
      <c r="DB14" s="554"/>
      <c r="DC14" s="554"/>
      <c r="DD14" s="564">
        <v>165742</v>
      </c>
      <c r="DE14" s="552"/>
      <c r="DF14" s="552"/>
      <c r="DG14" s="552"/>
      <c r="DH14" s="552"/>
      <c r="DI14" s="552"/>
      <c r="DJ14" s="552"/>
      <c r="DK14" s="552"/>
      <c r="DL14" s="552"/>
      <c r="DM14" s="552"/>
      <c r="DN14" s="552"/>
      <c r="DO14" s="552"/>
      <c r="DP14" s="553"/>
      <c r="DQ14" s="564">
        <v>549387</v>
      </c>
      <c r="DR14" s="552"/>
      <c r="DS14" s="552"/>
      <c r="DT14" s="552"/>
      <c r="DU14" s="552"/>
      <c r="DV14" s="552"/>
      <c r="DW14" s="552"/>
      <c r="DX14" s="552"/>
      <c r="DY14" s="552"/>
      <c r="DZ14" s="552"/>
      <c r="EA14" s="552"/>
      <c r="EB14" s="552"/>
      <c r="EC14" s="565"/>
    </row>
    <row r="15" spans="2:143" ht="11.25" customHeight="1" x14ac:dyDescent="0.2">
      <c r="B15" s="557" t="s">
        <v>314</v>
      </c>
      <c r="C15" s="558"/>
      <c r="D15" s="558"/>
      <c r="E15" s="558"/>
      <c r="F15" s="558"/>
      <c r="G15" s="558"/>
      <c r="H15" s="558"/>
      <c r="I15" s="558"/>
      <c r="J15" s="558"/>
      <c r="K15" s="558"/>
      <c r="L15" s="558"/>
      <c r="M15" s="558"/>
      <c r="N15" s="558"/>
      <c r="O15" s="558"/>
      <c r="P15" s="558"/>
      <c r="Q15" s="559"/>
      <c r="R15" s="551" t="s">
        <v>204</v>
      </c>
      <c r="S15" s="552"/>
      <c r="T15" s="552"/>
      <c r="U15" s="552"/>
      <c r="V15" s="552"/>
      <c r="W15" s="552"/>
      <c r="X15" s="552"/>
      <c r="Y15" s="553"/>
      <c r="Z15" s="554" t="s">
        <v>204</v>
      </c>
      <c r="AA15" s="554"/>
      <c r="AB15" s="554"/>
      <c r="AC15" s="554"/>
      <c r="AD15" s="555" t="s">
        <v>204</v>
      </c>
      <c r="AE15" s="555"/>
      <c r="AF15" s="555"/>
      <c r="AG15" s="555"/>
      <c r="AH15" s="555"/>
      <c r="AI15" s="555"/>
      <c r="AJ15" s="555"/>
      <c r="AK15" s="555"/>
      <c r="AL15" s="560" t="s">
        <v>204</v>
      </c>
      <c r="AM15" s="561"/>
      <c r="AN15" s="561"/>
      <c r="AO15" s="562"/>
      <c r="AP15" s="557" t="s">
        <v>507</v>
      </c>
      <c r="AQ15" s="558"/>
      <c r="AR15" s="558"/>
      <c r="AS15" s="558"/>
      <c r="AT15" s="558"/>
      <c r="AU15" s="558"/>
      <c r="AV15" s="558"/>
      <c r="AW15" s="558"/>
      <c r="AX15" s="558"/>
      <c r="AY15" s="558"/>
      <c r="AZ15" s="558"/>
      <c r="BA15" s="558"/>
      <c r="BB15" s="558"/>
      <c r="BC15" s="558"/>
      <c r="BD15" s="558"/>
      <c r="BE15" s="558"/>
      <c r="BF15" s="559"/>
      <c r="BG15" s="551">
        <v>110488</v>
      </c>
      <c r="BH15" s="552"/>
      <c r="BI15" s="552"/>
      <c r="BJ15" s="552"/>
      <c r="BK15" s="552"/>
      <c r="BL15" s="552"/>
      <c r="BM15" s="552"/>
      <c r="BN15" s="553"/>
      <c r="BO15" s="554">
        <v>1.9</v>
      </c>
      <c r="BP15" s="554"/>
      <c r="BQ15" s="554"/>
      <c r="BR15" s="554"/>
      <c r="BS15" s="555" t="s">
        <v>204</v>
      </c>
      <c r="BT15" s="555"/>
      <c r="BU15" s="555"/>
      <c r="BV15" s="555"/>
      <c r="BW15" s="555"/>
      <c r="BX15" s="555"/>
      <c r="BY15" s="555"/>
      <c r="BZ15" s="555"/>
      <c r="CA15" s="555"/>
      <c r="CB15" s="556"/>
      <c r="CD15" s="557" t="s">
        <v>346</v>
      </c>
      <c r="CE15" s="558"/>
      <c r="CF15" s="558"/>
      <c r="CG15" s="558"/>
      <c r="CH15" s="558"/>
      <c r="CI15" s="558"/>
      <c r="CJ15" s="558"/>
      <c r="CK15" s="558"/>
      <c r="CL15" s="558"/>
      <c r="CM15" s="558"/>
      <c r="CN15" s="558"/>
      <c r="CO15" s="558"/>
      <c r="CP15" s="558"/>
      <c r="CQ15" s="559"/>
      <c r="CR15" s="551">
        <v>1567842</v>
      </c>
      <c r="CS15" s="552"/>
      <c r="CT15" s="552"/>
      <c r="CU15" s="552"/>
      <c r="CV15" s="552"/>
      <c r="CW15" s="552"/>
      <c r="CX15" s="552"/>
      <c r="CY15" s="553"/>
      <c r="CZ15" s="554">
        <v>10.1</v>
      </c>
      <c r="DA15" s="554"/>
      <c r="DB15" s="554"/>
      <c r="DC15" s="554"/>
      <c r="DD15" s="564">
        <v>649796</v>
      </c>
      <c r="DE15" s="552"/>
      <c r="DF15" s="552"/>
      <c r="DG15" s="552"/>
      <c r="DH15" s="552"/>
      <c r="DI15" s="552"/>
      <c r="DJ15" s="552"/>
      <c r="DK15" s="552"/>
      <c r="DL15" s="552"/>
      <c r="DM15" s="552"/>
      <c r="DN15" s="552"/>
      <c r="DO15" s="552"/>
      <c r="DP15" s="553"/>
      <c r="DQ15" s="564">
        <v>1087872</v>
      </c>
      <c r="DR15" s="552"/>
      <c r="DS15" s="552"/>
      <c r="DT15" s="552"/>
      <c r="DU15" s="552"/>
      <c r="DV15" s="552"/>
      <c r="DW15" s="552"/>
      <c r="DX15" s="552"/>
      <c r="DY15" s="552"/>
      <c r="DZ15" s="552"/>
      <c r="EA15" s="552"/>
      <c r="EB15" s="552"/>
      <c r="EC15" s="565"/>
    </row>
    <row r="16" spans="2:143" ht="11.25" customHeight="1" x14ac:dyDescent="0.2">
      <c r="B16" s="557" t="s">
        <v>508</v>
      </c>
      <c r="C16" s="558"/>
      <c r="D16" s="558"/>
      <c r="E16" s="558"/>
      <c r="F16" s="558"/>
      <c r="G16" s="558"/>
      <c r="H16" s="558"/>
      <c r="I16" s="558"/>
      <c r="J16" s="558"/>
      <c r="K16" s="558"/>
      <c r="L16" s="558"/>
      <c r="M16" s="558"/>
      <c r="N16" s="558"/>
      <c r="O16" s="558"/>
      <c r="P16" s="558"/>
      <c r="Q16" s="559"/>
      <c r="R16" s="551">
        <v>12250</v>
      </c>
      <c r="S16" s="552"/>
      <c r="T16" s="552"/>
      <c r="U16" s="552"/>
      <c r="V16" s="552"/>
      <c r="W16" s="552"/>
      <c r="X16" s="552"/>
      <c r="Y16" s="553"/>
      <c r="Z16" s="554">
        <v>0.1</v>
      </c>
      <c r="AA16" s="554"/>
      <c r="AB16" s="554"/>
      <c r="AC16" s="554"/>
      <c r="AD16" s="555">
        <v>12250</v>
      </c>
      <c r="AE16" s="555"/>
      <c r="AF16" s="555"/>
      <c r="AG16" s="555"/>
      <c r="AH16" s="555"/>
      <c r="AI16" s="555"/>
      <c r="AJ16" s="555"/>
      <c r="AK16" s="555"/>
      <c r="AL16" s="560">
        <v>0.1</v>
      </c>
      <c r="AM16" s="561"/>
      <c r="AN16" s="561"/>
      <c r="AO16" s="562"/>
      <c r="AP16" s="557" t="s">
        <v>509</v>
      </c>
      <c r="AQ16" s="558"/>
      <c r="AR16" s="558"/>
      <c r="AS16" s="558"/>
      <c r="AT16" s="558"/>
      <c r="AU16" s="558"/>
      <c r="AV16" s="558"/>
      <c r="AW16" s="558"/>
      <c r="AX16" s="558"/>
      <c r="AY16" s="558"/>
      <c r="AZ16" s="558"/>
      <c r="BA16" s="558"/>
      <c r="BB16" s="558"/>
      <c r="BC16" s="558"/>
      <c r="BD16" s="558"/>
      <c r="BE16" s="558"/>
      <c r="BF16" s="559"/>
      <c r="BG16" s="551" t="s">
        <v>204</v>
      </c>
      <c r="BH16" s="552"/>
      <c r="BI16" s="552"/>
      <c r="BJ16" s="552"/>
      <c r="BK16" s="552"/>
      <c r="BL16" s="552"/>
      <c r="BM16" s="552"/>
      <c r="BN16" s="553"/>
      <c r="BO16" s="554" t="s">
        <v>204</v>
      </c>
      <c r="BP16" s="554"/>
      <c r="BQ16" s="554"/>
      <c r="BR16" s="554"/>
      <c r="BS16" s="555" t="s">
        <v>204</v>
      </c>
      <c r="BT16" s="555"/>
      <c r="BU16" s="555"/>
      <c r="BV16" s="555"/>
      <c r="BW16" s="555"/>
      <c r="BX16" s="555"/>
      <c r="BY16" s="555"/>
      <c r="BZ16" s="555"/>
      <c r="CA16" s="555"/>
      <c r="CB16" s="556"/>
      <c r="CD16" s="557" t="s">
        <v>347</v>
      </c>
      <c r="CE16" s="558"/>
      <c r="CF16" s="558"/>
      <c r="CG16" s="558"/>
      <c r="CH16" s="558"/>
      <c r="CI16" s="558"/>
      <c r="CJ16" s="558"/>
      <c r="CK16" s="558"/>
      <c r="CL16" s="558"/>
      <c r="CM16" s="558"/>
      <c r="CN16" s="558"/>
      <c r="CO16" s="558"/>
      <c r="CP16" s="558"/>
      <c r="CQ16" s="559"/>
      <c r="CR16" s="551">
        <v>11154</v>
      </c>
      <c r="CS16" s="552"/>
      <c r="CT16" s="552"/>
      <c r="CU16" s="552"/>
      <c r="CV16" s="552"/>
      <c r="CW16" s="552"/>
      <c r="CX16" s="552"/>
      <c r="CY16" s="553"/>
      <c r="CZ16" s="554">
        <v>0.1</v>
      </c>
      <c r="DA16" s="554"/>
      <c r="DB16" s="554"/>
      <c r="DC16" s="554"/>
      <c r="DD16" s="564" t="s">
        <v>204</v>
      </c>
      <c r="DE16" s="552"/>
      <c r="DF16" s="552"/>
      <c r="DG16" s="552"/>
      <c r="DH16" s="552"/>
      <c r="DI16" s="552"/>
      <c r="DJ16" s="552"/>
      <c r="DK16" s="552"/>
      <c r="DL16" s="552"/>
      <c r="DM16" s="552"/>
      <c r="DN16" s="552"/>
      <c r="DO16" s="552"/>
      <c r="DP16" s="553"/>
      <c r="DQ16" s="564">
        <v>3774</v>
      </c>
      <c r="DR16" s="552"/>
      <c r="DS16" s="552"/>
      <c r="DT16" s="552"/>
      <c r="DU16" s="552"/>
      <c r="DV16" s="552"/>
      <c r="DW16" s="552"/>
      <c r="DX16" s="552"/>
      <c r="DY16" s="552"/>
      <c r="DZ16" s="552"/>
      <c r="EA16" s="552"/>
      <c r="EB16" s="552"/>
      <c r="EC16" s="565"/>
    </row>
    <row r="17" spans="2:133" ht="11.25" customHeight="1" x14ac:dyDescent="0.2">
      <c r="B17" s="557" t="s">
        <v>495</v>
      </c>
      <c r="C17" s="558"/>
      <c r="D17" s="558"/>
      <c r="E17" s="558"/>
      <c r="F17" s="558"/>
      <c r="G17" s="558"/>
      <c r="H17" s="558"/>
      <c r="I17" s="558"/>
      <c r="J17" s="558"/>
      <c r="K17" s="558"/>
      <c r="L17" s="558"/>
      <c r="M17" s="558"/>
      <c r="N17" s="558"/>
      <c r="O17" s="558"/>
      <c r="P17" s="558"/>
      <c r="Q17" s="559"/>
      <c r="R17" s="551">
        <v>64922</v>
      </c>
      <c r="S17" s="552"/>
      <c r="T17" s="552"/>
      <c r="U17" s="552"/>
      <c r="V17" s="552"/>
      <c r="W17" s="552"/>
      <c r="X17" s="552"/>
      <c r="Y17" s="553"/>
      <c r="Z17" s="554">
        <v>0.4</v>
      </c>
      <c r="AA17" s="554"/>
      <c r="AB17" s="554"/>
      <c r="AC17" s="554"/>
      <c r="AD17" s="555">
        <v>64922</v>
      </c>
      <c r="AE17" s="555"/>
      <c r="AF17" s="555"/>
      <c r="AG17" s="555"/>
      <c r="AH17" s="555"/>
      <c r="AI17" s="555"/>
      <c r="AJ17" s="555"/>
      <c r="AK17" s="555"/>
      <c r="AL17" s="560">
        <v>0.7</v>
      </c>
      <c r="AM17" s="561"/>
      <c r="AN17" s="561"/>
      <c r="AO17" s="562"/>
      <c r="AP17" s="557" t="s">
        <v>349</v>
      </c>
      <c r="AQ17" s="558"/>
      <c r="AR17" s="558"/>
      <c r="AS17" s="558"/>
      <c r="AT17" s="558"/>
      <c r="AU17" s="558"/>
      <c r="AV17" s="558"/>
      <c r="AW17" s="558"/>
      <c r="AX17" s="558"/>
      <c r="AY17" s="558"/>
      <c r="AZ17" s="558"/>
      <c r="BA17" s="558"/>
      <c r="BB17" s="558"/>
      <c r="BC17" s="558"/>
      <c r="BD17" s="558"/>
      <c r="BE17" s="558"/>
      <c r="BF17" s="559"/>
      <c r="BG17" s="551" t="s">
        <v>204</v>
      </c>
      <c r="BH17" s="552"/>
      <c r="BI17" s="552"/>
      <c r="BJ17" s="552"/>
      <c r="BK17" s="552"/>
      <c r="BL17" s="552"/>
      <c r="BM17" s="552"/>
      <c r="BN17" s="553"/>
      <c r="BO17" s="554" t="s">
        <v>204</v>
      </c>
      <c r="BP17" s="554"/>
      <c r="BQ17" s="554"/>
      <c r="BR17" s="554"/>
      <c r="BS17" s="555" t="s">
        <v>204</v>
      </c>
      <c r="BT17" s="555"/>
      <c r="BU17" s="555"/>
      <c r="BV17" s="555"/>
      <c r="BW17" s="555"/>
      <c r="BX17" s="555"/>
      <c r="BY17" s="555"/>
      <c r="BZ17" s="555"/>
      <c r="CA17" s="555"/>
      <c r="CB17" s="556"/>
      <c r="CD17" s="557" t="s">
        <v>351</v>
      </c>
      <c r="CE17" s="558"/>
      <c r="CF17" s="558"/>
      <c r="CG17" s="558"/>
      <c r="CH17" s="558"/>
      <c r="CI17" s="558"/>
      <c r="CJ17" s="558"/>
      <c r="CK17" s="558"/>
      <c r="CL17" s="558"/>
      <c r="CM17" s="558"/>
      <c r="CN17" s="558"/>
      <c r="CO17" s="558"/>
      <c r="CP17" s="558"/>
      <c r="CQ17" s="559"/>
      <c r="CR17" s="551">
        <v>1492556</v>
      </c>
      <c r="CS17" s="552"/>
      <c r="CT17" s="552"/>
      <c r="CU17" s="552"/>
      <c r="CV17" s="552"/>
      <c r="CW17" s="552"/>
      <c r="CX17" s="552"/>
      <c r="CY17" s="553"/>
      <c r="CZ17" s="554">
        <v>9.6999999999999993</v>
      </c>
      <c r="DA17" s="554"/>
      <c r="DB17" s="554"/>
      <c r="DC17" s="554"/>
      <c r="DD17" s="564" t="s">
        <v>204</v>
      </c>
      <c r="DE17" s="552"/>
      <c r="DF17" s="552"/>
      <c r="DG17" s="552"/>
      <c r="DH17" s="552"/>
      <c r="DI17" s="552"/>
      <c r="DJ17" s="552"/>
      <c r="DK17" s="552"/>
      <c r="DL17" s="552"/>
      <c r="DM17" s="552"/>
      <c r="DN17" s="552"/>
      <c r="DO17" s="552"/>
      <c r="DP17" s="553"/>
      <c r="DQ17" s="564">
        <v>1492556</v>
      </c>
      <c r="DR17" s="552"/>
      <c r="DS17" s="552"/>
      <c r="DT17" s="552"/>
      <c r="DU17" s="552"/>
      <c r="DV17" s="552"/>
      <c r="DW17" s="552"/>
      <c r="DX17" s="552"/>
      <c r="DY17" s="552"/>
      <c r="DZ17" s="552"/>
      <c r="EA17" s="552"/>
      <c r="EB17" s="552"/>
      <c r="EC17" s="565"/>
    </row>
    <row r="18" spans="2:133" ht="11.25" customHeight="1" x14ac:dyDescent="0.2">
      <c r="B18" s="557" t="s">
        <v>510</v>
      </c>
      <c r="C18" s="558"/>
      <c r="D18" s="558"/>
      <c r="E18" s="558"/>
      <c r="F18" s="558"/>
      <c r="G18" s="558"/>
      <c r="H18" s="558"/>
      <c r="I18" s="558"/>
      <c r="J18" s="558"/>
      <c r="K18" s="558"/>
      <c r="L18" s="558"/>
      <c r="M18" s="558"/>
      <c r="N18" s="558"/>
      <c r="O18" s="558"/>
      <c r="P18" s="558"/>
      <c r="Q18" s="559"/>
      <c r="R18" s="551">
        <v>136981</v>
      </c>
      <c r="S18" s="552"/>
      <c r="T18" s="552"/>
      <c r="U18" s="552"/>
      <c r="V18" s="552"/>
      <c r="W18" s="552"/>
      <c r="X18" s="552"/>
      <c r="Y18" s="553"/>
      <c r="Z18" s="554">
        <v>0.9</v>
      </c>
      <c r="AA18" s="554"/>
      <c r="AB18" s="554"/>
      <c r="AC18" s="554"/>
      <c r="AD18" s="555">
        <v>129828</v>
      </c>
      <c r="AE18" s="555"/>
      <c r="AF18" s="555"/>
      <c r="AG18" s="555"/>
      <c r="AH18" s="555"/>
      <c r="AI18" s="555"/>
      <c r="AJ18" s="555"/>
      <c r="AK18" s="555"/>
      <c r="AL18" s="560">
        <v>1.5</v>
      </c>
      <c r="AM18" s="561"/>
      <c r="AN18" s="561"/>
      <c r="AO18" s="562"/>
      <c r="AP18" s="557" t="s">
        <v>106</v>
      </c>
      <c r="AQ18" s="558"/>
      <c r="AR18" s="558"/>
      <c r="AS18" s="558"/>
      <c r="AT18" s="558"/>
      <c r="AU18" s="558"/>
      <c r="AV18" s="558"/>
      <c r="AW18" s="558"/>
      <c r="AX18" s="558"/>
      <c r="AY18" s="558"/>
      <c r="AZ18" s="558"/>
      <c r="BA18" s="558"/>
      <c r="BB18" s="558"/>
      <c r="BC18" s="558"/>
      <c r="BD18" s="558"/>
      <c r="BE18" s="558"/>
      <c r="BF18" s="559"/>
      <c r="BG18" s="551" t="s">
        <v>204</v>
      </c>
      <c r="BH18" s="552"/>
      <c r="BI18" s="552"/>
      <c r="BJ18" s="552"/>
      <c r="BK18" s="552"/>
      <c r="BL18" s="552"/>
      <c r="BM18" s="552"/>
      <c r="BN18" s="553"/>
      <c r="BO18" s="554" t="s">
        <v>204</v>
      </c>
      <c r="BP18" s="554"/>
      <c r="BQ18" s="554"/>
      <c r="BR18" s="554"/>
      <c r="BS18" s="555" t="s">
        <v>204</v>
      </c>
      <c r="BT18" s="555"/>
      <c r="BU18" s="555"/>
      <c r="BV18" s="555"/>
      <c r="BW18" s="555"/>
      <c r="BX18" s="555"/>
      <c r="BY18" s="555"/>
      <c r="BZ18" s="555"/>
      <c r="CA18" s="555"/>
      <c r="CB18" s="556"/>
      <c r="CD18" s="557" t="s">
        <v>511</v>
      </c>
      <c r="CE18" s="558"/>
      <c r="CF18" s="558"/>
      <c r="CG18" s="558"/>
      <c r="CH18" s="558"/>
      <c r="CI18" s="558"/>
      <c r="CJ18" s="558"/>
      <c r="CK18" s="558"/>
      <c r="CL18" s="558"/>
      <c r="CM18" s="558"/>
      <c r="CN18" s="558"/>
      <c r="CO18" s="558"/>
      <c r="CP18" s="558"/>
      <c r="CQ18" s="559"/>
      <c r="CR18" s="551" t="s">
        <v>204</v>
      </c>
      <c r="CS18" s="552"/>
      <c r="CT18" s="552"/>
      <c r="CU18" s="552"/>
      <c r="CV18" s="552"/>
      <c r="CW18" s="552"/>
      <c r="CX18" s="552"/>
      <c r="CY18" s="553"/>
      <c r="CZ18" s="554" t="s">
        <v>204</v>
      </c>
      <c r="DA18" s="554"/>
      <c r="DB18" s="554"/>
      <c r="DC18" s="554"/>
      <c r="DD18" s="564" t="s">
        <v>204</v>
      </c>
      <c r="DE18" s="552"/>
      <c r="DF18" s="552"/>
      <c r="DG18" s="552"/>
      <c r="DH18" s="552"/>
      <c r="DI18" s="552"/>
      <c r="DJ18" s="552"/>
      <c r="DK18" s="552"/>
      <c r="DL18" s="552"/>
      <c r="DM18" s="552"/>
      <c r="DN18" s="552"/>
      <c r="DO18" s="552"/>
      <c r="DP18" s="553"/>
      <c r="DQ18" s="564" t="s">
        <v>204</v>
      </c>
      <c r="DR18" s="552"/>
      <c r="DS18" s="552"/>
      <c r="DT18" s="552"/>
      <c r="DU18" s="552"/>
      <c r="DV18" s="552"/>
      <c r="DW18" s="552"/>
      <c r="DX18" s="552"/>
      <c r="DY18" s="552"/>
      <c r="DZ18" s="552"/>
      <c r="EA18" s="552"/>
      <c r="EB18" s="552"/>
      <c r="EC18" s="565"/>
    </row>
    <row r="19" spans="2:133" ht="11.25" customHeight="1" x14ac:dyDescent="0.2">
      <c r="B19" s="557" t="s">
        <v>512</v>
      </c>
      <c r="C19" s="558"/>
      <c r="D19" s="558"/>
      <c r="E19" s="558"/>
      <c r="F19" s="558"/>
      <c r="G19" s="558"/>
      <c r="H19" s="558"/>
      <c r="I19" s="558"/>
      <c r="J19" s="558"/>
      <c r="K19" s="558"/>
      <c r="L19" s="558"/>
      <c r="M19" s="558"/>
      <c r="N19" s="558"/>
      <c r="O19" s="558"/>
      <c r="P19" s="558"/>
      <c r="Q19" s="559"/>
      <c r="R19" s="551">
        <v>32630</v>
      </c>
      <c r="S19" s="552"/>
      <c r="T19" s="552"/>
      <c r="U19" s="552"/>
      <c r="V19" s="552"/>
      <c r="W19" s="552"/>
      <c r="X19" s="552"/>
      <c r="Y19" s="553"/>
      <c r="Z19" s="554">
        <v>0.2</v>
      </c>
      <c r="AA19" s="554"/>
      <c r="AB19" s="554"/>
      <c r="AC19" s="554"/>
      <c r="AD19" s="555">
        <v>32630</v>
      </c>
      <c r="AE19" s="555"/>
      <c r="AF19" s="555"/>
      <c r="AG19" s="555"/>
      <c r="AH19" s="555"/>
      <c r="AI19" s="555"/>
      <c r="AJ19" s="555"/>
      <c r="AK19" s="555"/>
      <c r="AL19" s="560">
        <v>0.4</v>
      </c>
      <c r="AM19" s="561"/>
      <c r="AN19" s="561"/>
      <c r="AO19" s="562"/>
      <c r="AP19" s="557" t="s">
        <v>255</v>
      </c>
      <c r="AQ19" s="558"/>
      <c r="AR19" s="558"/>
      <c r="AS19" s="558"/>
      <c r="AT19" s="558"/>
      <c r="AU19" s="558"/>
      <c r="AV19" s="558"/>
      <c r="AW19" s="558"/>
      <c r="AX19" s="558"/>
      <c r="AY19" s="558"/>
      <c r="AZ19" s="558"/>
      <c r="BA19" s="558"/>
      <c r="BB19" s="558"/>
      <c r="BC19" s="558"/>
      <c r="BD19" s="558"/>
      <c r="BE19" s="558"/>
      <c r="BF19" s="559"/>
      <c r="BG19" s="551">
        <v>382796</v>
      </c>
      <c r="BH19" s="552"/>
      <c r="BI19" s="552"/>
      <c r="BJ19" s="552"/>
      <c r="BK19" s="552"/>
      <c r="BL19" s="552"/>
      <c r="BM19" s="552"/>
      <c r="BN19" s="553"/>
      <c r="BO19" s="554">
        <v>6.6</v>
      </c>
      <c r="BP19" s="554"/>
      <c r="BQ19" s="554"/>
      <c r="BR19" s="554"/>
      <c r="BS19" s="555" t="s">
        <v>204</v>
      </c>
      <c r="BT19" s="555"/>
      <c r="BU19" s="555"/>
      <c r="BV19" s="555"/>
      <c r="BW19" s="555"/>
      <c r="BX19" s="555"/>
      <c r="BY19" s="555"/>
      <c r="BZ19" s="555"/>
      <c r="CA19" s="555"/>
      <c r="CB19" s="556"/>
      <c r="CD19" s="557" t="s">
        <v>513</v>
      </c>
      <c r="CE19" s="558"/>
      <c r="CF19" s="558"/>
      <c r="CG19" s="558"/>
      <c r="CH19" s="558"/>
      <c r="CI19" s="558"/>
      <c r="CJ19" s="558"/>
      <c r="CK19" s="558"/>
      <c r="CL19" s="558"/>
      <c r="CM19" s="558"/>
      <c r="CN19" s="558"/>
      <c r="CO19" s="558"/>
      <c r="CP19" s="558"/>
      <c r="CQ19" s="559"/>
      <c r="CR19" s="551" t="s">
        <v>204</v>
      </c>
      <c r="CS19" s="552"/>
      <c r="CT19" s="552"/>
      <c r="CU19" s="552"/>
      <c r="CV19" s="552"/>
      <c r="CW19" s="552"/>
      <c r="CX19" s="552"/>
      <c r="CY19" s="553"/>
      <c r="CZ19" s="554" t="s">
        <v>204</v>
      </c>
      <c r="DA19" s="554"/>
      <c r="DB19" s="554"/>
      <c r="DC19" s="554"/>
      <c r="DD19" s="564" t="s">
        <v>204</v>
      </c>
      <c r="DE19" s="552"/>
      <c r="DF19" s="552"/>
      <c r="DG19" s="552"/>
      <c r="DH19" s="552"/>
      <c r="DI19" s="552"/>
      <c r="DJ19" s="552"/>
      <c r="DK19" s="552"/>
      <c r="DL19" s="552"/>
      <c r="DM19" s="552"/>
      <c r="DN19" s="552"/>
      <c r="DO19" s="552"/>
      <c r="DP19" s="553"/>
      <c r="DQ19" s="564" t="s">
        <v>204</v>
      </c>
      <c r="DR19" s="552"/>
      <c r="DS19" s="552"/>
      <c r="DT19" s="552"/>
      <c r="DU19" s="552"/>
      <c r="DV19" s="552"/>
      <c r="DW19" s="552"/>
      <c r="DX19" s="552"/>
      <c r="DY19" s="552"/>
      <c r="DZ19" s="552"/>
      <c r="EA19" s="552"/>
      <c r="EB19" s="552"/>
      <c r="EC19" s="565"/>
    </row>
    <row r="20" spans="2:133" ht="11.25" customHeight="1" x14ac:dyDescent="0.2">
      <c r="B20" s="557" t="s">
        <v>83</v>
      </c>
      <c r="C20" s="558"/>
      <c r="D20" s="558"/>
      <c r="E20" s="558"/>
      <c r="F20" s="558"/>
      <c r="G20" s="558"/>
      <c r="H20" s="558"/>
      <c r="I20" s="558"/>
      <c r="J20" s="558"/>
      <c r="K20" s="558"/>
      <c r="L20" s="558"/>
      <c r="M20" s="558"/>
      <c r="N20" s="558"/>
      <c r="O20" s="558"/>
      <c r="P20" s="558"/>
      <c r="Q20" s="559"/>
      <c r="R20" s="551">
        <v>4375</v>
      </c>
      <c r="S20" s="552"/>
      <c r="T20" s="552"/>
      <c r="U20" s="552"/>
      <c r="V20" s="552"/>
      <c r="W20" s="552"/>
      <c r="X20" s="552"/>
      <c r="Y20" s="553"/>
      <c r="Z20" s="554">
        <v>0</v>
      </c>
      <c r="AA20" s="554"/>
      <c r="AB20" s="554"/>
      <c r="AC20" s="554"/>
      <c r="AD20" s="555">
        <v>4375</v>
      </c>
      <c r="AE20" s="555"/>
      <c r="AF20" s="555"/>
      <c r="AG20" s="555"/>
      <c r="AH20" s="555"/>
      <c r="AI20" s="555"/>
      <c r="AJ20" s="555"/>
      <c r="AK20" s="555"/>
      <c r="AL20" s="560">
        <v>0</v>
      </c>
      <c r="AM20" s="561"/>
      <c r="AN20" s="561"/>
      <c r="AO20" s="562"/>
      <c r="AP20" s="557" t="s">
        <v>353</v>
      </c>
      <c r="AQ20" s="558"/>
      <c r="AR20" s="558"/>
      <c r="AS20" s="558"/>
      <c r="AT20" s="558"/>
      <c r="AU20" s="558"/>
      <c r="AV20" s="558"/>
      <c r="AW20" s="558"/>
      <c r="AX20" s="558"/>
      <c r="AY20" s="558"/>
      <c r="AZ20" s="558"/>
      <c r="BA20" s="558"/>
      <c r="BB20" s="558"/>
      <c r="BC20" s="558"/>
      <c r="BD20" s="558"/>
      <c r="BE20" s="558"/>
      <c r="BF20" s="559"/>
      <c r="BG20" s="551">
        <v>382796</v>
      </c>
      <c r="BH20" s="552"/>
      <c r="BI20" s="552"/>
      <c r="BJ20" s="552"/>
      <c r="BK20" s="552"/>
      <c r="BL20" s="552"/>
      <c r="BM20" s="552"/>
      <c r="BN20" s="553"/>
      <c r="BO20" s="554">
        <v>6.6</v>
      </c>
      <c r="BP20" s="554"/>
      <c r="BQ20" s="554"/>
      <c r="BR20" s="554"/>
      <c r="BS20" s="555" t="s">
        <v>204</v>
      </c>
      <c r="BT20" s="555"/>
      <c r="BU20" s="555"/>
      <c r="BV20" s="555"/>
      <c r="BW20" s="555"/>
      <c r="BX20" s="555"/>
      <c r="BY20" s="555"/>
      <c r="BZ20" s="555"/>
      <c r="CA20" s="555"/>
      <c r="CB20" s="556"/>
      <c r="CD20" s="557" t="s">
        <v>198</v>
      </c>
      <c r="CE20" s="558"/>
      <c r="CF20" s="558"/>
      <c r="CG20" s="558"/>
      <c r="CH20" s="558"/>
      <c r="CI20" s="558"/>
      <c r="CJ20" s="558"/>
      <c r="CK20" s="558"/>
      <c r="CL20" s="558"/>
      <c r="CM20" s="558"/>
      <c r="CN20" s="558"/>
      <c r="CO20" s="558"/>
      <c r="CP20" s="558"/>
      <c r="CQ20" s="559"/>
      <c r="CR20" s="551">
        <v>15464211</v>
      </c>
      <c r="CS20" s="552"/>
      <c r="CT20" s="552"/>
      <c r="CU20" s="552"/>
      <c r="CV20" s="552"/>
      <c r="CW20" s="552"/>
      <c r="CX20" s="552"/>
      <c r="CY20" s="553"/>
      <c r="CZ20" s="554">
        <v>100</v>
      </c>
      <c r="DA20" s="554"/>
      <c r="DB20" s="554"/>
      <c r="DC20" s="554"/>
      <c r="DD20" s="564">
        <v>1780379</v>
      </c>
      <c r="DE20" s="552"/>
      <c r="DF20" s="552"/>
      <c r="DG20" s="552"/>
      <c r="DH20" s="552"/>
      <c r="DI20" s="552"/>
      <c r="DJ20" s="552"/>
      <c r="DK20" s="552"/>
      <c r="DL20" s="552"/>
      <c r="DM20" s="552"/>
      <c r="DN20" s="552"/>
      <c r="DO20" s="552"/>
      <c r="DP20" s="553"/>
      <c r="DQ20" s="564">
        <v>10357378</v>
      </c>
      <c r="DR20" s="552"/>
      <c r="DS20" s="552"/>
      <c r="DT20" s="552"/>
      <c r="DU20" s="552"/>
      <c r="DV20" s="552"/>
      <c r="DW20" s="552"/>
      <c r="DX20" s="552"/>
      <c r="DY20" s="552"/>
      <c r="DZ20" s="552"/>
      <c r="EA20" s="552"/>
      <c r="EB20" s="552"/>
      <c r="EC20" s="565"/>
    </row>
    <row r="21" spans="2:133" ht="11.25" customHeight="1" x14ac:dyDescent="0.2">
      <c r="B21" s="557" t="s">
        <v>514</v>
      </c>
      <c r="C21" s="558"/>
      <c r="D21" s="558"/>
      <c r="E21" s="558"/>
      <c r="F21" s="558"/>
      <c r="G21" s="558"/>
      <c r="H21" s="558"/>
      <c r="I21" s="558"/>
      <c r="J21" s="558"/>
      <c r="K21" s="558"/>
      <c r="L21" s="558"/>
      <c r="M21" s="558"/>
      <c r="N21" s="558"/>
      <c r="O21" s="558"/>
      <c r="P21" s="558"/>
      <c r="Q21" s="559"/>
      <c r="R21" s="551">
        <v>1866</v>
      </c>
      <c r="S21" s="552"/>
      <c r="T21" s="552"/>
      <c r="U21" s="552"/>
      <c r="V21" s="552"/>
      <c r="W21" s="552"/>
      <c r="X21" s="552"/>
      <c r="Y21" s="553"/>
      <c r="Z21" s="554">
        <v>0</v>
      </c>
      <c r="AA21" s="554"/>
      <c r="AB21" s="554"/>
      <c r="AC21" s="554"/>
      <c r="AD21" s="555">
        <v>1866</v>
      </c>
      <c r="AE21" s="555"/>
      <c r="AF21" s="555"/>
      <c r="AG21" s="555"/>
      <c r="AH21" s="555"/>
      <c r="AI21" s="555"/>
      <c r="AJ21" s="555"/>
      <c r="AK21" s="555"/>
      <c r="AL21" s="560">
        <v>0</v>
      </c>
      <c r="AM21" s="561"/>
      <c r="AN21" s="561"/>
      <c r="AO21" s="562"/>
      <c r="AP21" s="579" t="s">
        <v>515</v>
      </c>
      <c r="AQ21" s="580"/>
      <c r="AR21" s="580"/>
      <c r="AS21" s="580"/>
      <c r="AT21" s="580"/>
      <c r="AU21" s="580"/>
      <c r="AV21" s="580"/>
      <c r="AW21" s="580"/>
      <c r="AX21" s="580"/>
      <c r="AY21" s="580"/>
      <c r="AZ21" s="580"/>
      <c r="BA21" s="580"/>
      <c r="BB21" s="580"/>
      <c r="BC21" s="580"/>
      <c r="BD21" s="580"/>
      <c r="BE21" s="580"/>
      <c r="BF21" s="581"/>
      <c r="BG21" s="551" t="s">
        <v>204</v>
      </c>
      <c r="BH21" s="552"/>
      <c r="BI21" s="552"/>
      <c r="BJ21" s="552"/>
      <c r="BK21" s="552"/>
      <c r="BL21" s="552"/>
      <c r="BM21" s="552"/>
      <c r="BN21" s="553"/>
      <c r="BO21" s="554" t="s">
        <v>204</v>
      </c>
      <c r="BP21" s="554"/>
      <c r="BQ21" s="554"/>
      <c r="BR21" s="554"/>
      <c r="BS21" s="555" t="s">
        <v>204</v>
      </c>
      <c r="BT21" s="555"/>
      <c r="BU21" s="555"/>
      <c r="BV21" s="555"/>
      <c r="BW21" s="555"/>
      <c r="BX21" s="555"/>
      <c r="BY21" s="555"/>
      <c r="BZ21" s="555"/>
      <c r="CA21" s="555"/>
      <c r="CB21" s="556"/>
      <c r="CD21" s="567"/>
      <c r="CE21" s="568"/>
      <c r="CF21" s="568"/>
      <c r="CG21" s="568"/>
      <c r="CH21" s="568"/>
      <c r="CI21" s="568"/>
      <c r="CJ21" s="568"/>
      <c r="CK21" s="568"/>
      <c r="CL21" s="568"/>
      <c r="CM21" s="568"/>
      <c r="CN21" s="568"/>
      <c r="CO21" s="568"/>
      <c r="CP21" s="568"/>
      <c r="CQ21" s="569"/>
      <c r="CR21" s="570"/>
      <c r="CS21" s="571"/>
      <c r="CT21" s="571"/>
      <c r="CU21" s="571"/>
      <c r="CV21" s="571"/>
      <c r="CW21" s="571"/>
      <c r="CX21" s="571"/>
      <c r="CY21" s="572"/>
      <c r="CZ21" s="573"/>
      <c r="DA21" s="573"/>
      <c r="DB21" s="573"/>
      <c r="DC21" s="573"/>
      <c r="DD21" s="574"/>
      <c r="DE21" s="571"/>
      <c r="DF21" s="571"/>
      <c r="DG21" s="571"/>
      <c r="DH21" s="571"/>
      <c r="DI21" s="571"/>
      <c r="DJ21" s="571"/>
      <c r="DK21" s="571"/>
      <c r="DL21" s="571"/>
      <c r="DM21" s="571"/>
      <c r="DN21" s="571"/>
      <c r="DO21" s="571"/>
      <c r="DP21" s="572"/>
      <c r="DQ21" s="574"/>
      <c r="DR21" s="571"/>
      <c r="DS21" s="571"/>
      <c r="DT21" s="571"/>
      <c r="DU21" s="571"/>
      <c r="DV21" s="571"/>
      <c r="DW21" s="571"/>
      <c r="DX21" s="571"/>
      <c r="DY21" s="571"/>
      <c r="DZ21" s="571"/>
      <c r="EA21" s="571"/>
      <c r="EB21" s="571"/>
      <c r="EC21" s="575"/>
    </row>
    <row r="22" spans="2:133" ht="11.25" customHeight="1" x14ac:dyDescent="0.2">
      <c r="B22" s="576" t="s">
        <v>153</v>
      </c>
      <c r="C22" s="577"/>
      <c r="D22" s="577"/>
      <c r="E22" s="577"/>
      <c r="F22" s="577"/>
      <c r="G22" s="577"/>
      <c r="H22" s="577"/>
      <c r="I22" s="577"/>
      <c r="J22" s="577"/>
      <c r="K22" s="577"/>
      <c r="L22" s="577"/>
      <c r="M22" s="577"/>
      <c r="N22" s="577"/>
      <c r="O22" s="577"/>
      <c r="P22" s="577"/>
      <c r="Q22" s="578"/>
      <c r="R22" s="551">
        <v>98110</v>
      </c>
      <c r="S22" s="552"/>
      <c r="T22" s="552"/>
      <c r="U22" s="552"/>
      <c r="V22" s="552"/>
      <c r="W22" s="552"/>
      <c r="X22" s="552"/>
      <c r="Y22" s="553"/>
      <c r="Z22" s="554">
        <v>0.6</v>
      </c>
      <c r="AA22" s="554"/>
      <c r="AB22" s="554"/>
      <c r="AC22" s="554"/>
      <c r="AD22" s="555">
        <v>90957</v>
      </c>
      <c r="AE22" s="555"/>
      <c r="AF22" s="555"/>
      <c r="AG22" s="555"/>
      <c r="AH22" s="555"/>
      <c r="AI22" s="555"/>
      <c r="AJ22" s="555"/>
      <c r="AK22" s="555"/>
      <c r="AL22" s="560">
        <v>1</v>
      </c>
      <c r="AM22" s="561"/>
      <c r="AN22" s="561"/>
      <c r="AO22" s="562"/>
      <c r="AP22" s="579" t="s">
        <v>516</v>
      </c>
      <c r="AQ22" s="580"/>
      <c r="AR22" s="580"/>
      <c r="AS22" s="580"/>
      <c r="AT22" s="580"/>
      <c r="AU22" s="580"/>
      <c r="AV22" s="580"/>
      <c r="AW22" s="580"/>
      <c r="AX22" s="580"/>
      <c r="AY22" s="580"/>
      <c r="AZ22" s="580"/>
      <c r="BA22" s="580"/>
      <c r="BB22" s="580"/>
      <c r="BC22" s="580"/>
      <c r="BD22" s="580"/>
      <c r="BE22" s="580"/>
      <c r="BF22" s="581"/>
      <c r="BG22" s="551" t="s">
        <v>204</v>
      </c>
      <c r="BH22" s="552"/>
      <c r="BI22" s="552"/>
      <c r="BJ22" s="552"/>
      <c r="BK22" s="552"/>
      <c r="BL22" s="552"/>
      <c r="BM22" s="552"/>
      <c r="BN22" s="553"/>
      <c r="BO22" s="554" t="s">
        <v>204</v>
      </c>
      <c r="BP22" s="554"/>
      <c r="BQ22" s="554"/>
      <c r="BR22" s="554"/>
      <c r="BS22" s="555" t="s">
        <v>204</v>
      </c>
      <c r="BT22" s="555"/>
      <c r="BU22" s="555"/>
      <c r="BV22" s="555"/>
      <c r="BW22" s="555"/>
      <c r="BX22" s="555"/>
      <c r="BY22" s="555"/>
      <c r="BZ22" s="555"/>
      <c r="CA22" s="555"/>
      <c r="CB22" s="556"/>
      <c r="CD22" s="324" t="s">
        <v>355</v>
      </c>
      <c r="CE22" s="325"/>
      <c r="CF22" s="325"/>
      <c r="CG22" s="325"/>
      <c r="CH22" s="325"/>
      <c r="CI22" s="325"/>
      <c r="CJ22" s="325"/>
      <c r="CK22" s="325"/>
      <c r="CL22" s="325"/>
      <c r="CM22" s="325"/>
      <c r="CN22" s="325"/>
      <c r="CO22" s="325"/>
      <c r="CP22" s="325"/>
      <c r="CQ22" s="325"/>
      <c r="CR22" s="325"/>
      <c r="CS22" s="325"/>
      <c r="CT22" s="325"/>
      <c r="CU22" s="325"/>
      <c r="CV22" s="325"/>
      <c r="CW22" s="325"/>
      <c r="CX22" s="325"/>
      <c r="CY22" s="325"/>
      <c r="CZ22" s="325"/>
      <c r="DA22" s="325"/>
      <c r="DB22" s="325"/>
      <c r="DC22" s="325"/>
      <c r="DD22" s="325"/>
      <c r="DE22" s="325"/>
      <c r="DF22" s="325"/>
      <c r="DG22" s="325"/>
      <c r="DH22" s="325"/>
      <c r="DI22" s="325"/>
      <c r="DJ22" s="325"/>
      <c r="DK22" s="325"/>
      <c r="DL22" s="325"/>
      <c r="DM22" s="325"/>
      <c r="DN22" s="325"/>
      <c r="DO22" s="325"/>
      <c r="DP22" s="325"/>
      <c r="DQ22" s="325"/>
      <c r="DR22" s="325"/>
      <c r="DS22" s="325"/>
      <c r="DT22" s="325"/>
      <c r="DU22" s="325"/>
      <c r="DV22" s="325"/>
      <c r="DW22" s="325"/>
      <c r="DX22" s="325"/>
      <c r="DY22" s="325"/>
      <c r="DZ22" s="325"/>
      <c r="EA22" s="325"/>
      <c r="EB22" s="325"/>
      <c r="EC22" s="374"/>
    </row>
    <row r="23" spans="2:133" ht="11.25" customHeight="1" x14ac:dyDescent="0.2">
      <c r="B23" s="557" t="s">
        <v>335</v>
      </c>
      <c r="C23" s="558"/>
      <c r="D23" s="558"/>
      <c r="E23" s="558"/>
      <c r="F23" s="558"/>
      <c r="G23" s="558"/>
      <c r="H23" s="558"/>
      <c r="I23" s="558"/>
      <c r="J23" s="558"/>
      <c r="K23" s="558"/>
      <c r="L23" s="558"/>
      <c r="M23" s="558"/>
      <c r="N23" s="558"/>
      <c r="O23" s="558"/>
      <c r="P23" s="558"/>
      <c r="Q23" s="559"/>
      <c r="R23" s="551">
        <v>2256864</v>
      </c>
      <c r="S23" s="552"/>
      <c r="T23" s="552"/>
      <c r="U23" s="552"/>
      <c r="V23" s="552"/>
      <c r="W23" s="552"/>
      <c r="X23" s="552"/>
      <c r="Y23" s="553"/>
      <c r="Z23" s="554">
        <v>14.3</v>
      </c>
      <c r="AA23" s="554"/>
      <c r="AB23" s="554"/>
      <c r="AC23" s="554"/>
      <c r="AD23" s="555">
        <v>2124658</v>
      </c>
      <c r="AE23" s="555"/>
      <c r="AF23" s="555"/>
      <c r="AG23" s="555"/>
      <c r="AH23" s="555"/>
      <c r="AI23" s="555"/>
      <c r="AJ23" s="555"/>
      <c r="AK23" s="555"/>
      <c r="AL23" s="560">
        <v>23.8</v>
      </c>
      <c r="AM23" s="561"/>
      <c r="AN23" s="561"/>
      <c r="AO23" s="562"/>
      <c r="AP23" s="579" t="s">
        <v>65</v>
      </c>
      <c r="AQ23" s="580"/>
      <c r="AR23" s="580"/>
      <c r="AS23" s="580"/>
      <c r="AT23" s="580"/>
      <c r="AU23" s="580"/>
      <c r="AV23" s="580"/>
      <c r="AW23" s="580"/>
      <c r="AX23" s="580"/>
      <c r="AY23" s="580"/>
      <c r="AZ23" s="580"/>
      <c r="BA23" s="580"/>
      <c r="BB23" s="580"/>
      <c r="BC23" s="580"/>
      <c r="BD23" s="580"/>
      <c r="BE23" s="580"/>
      <c r="BF23" s="581"/>
      <c r="BG23" s="551">
        <v>382796</v>
      </c>
      <c r="BH23" s="552"/>
      <c r="BI23" s="552"/>
      <c r="BJ23" s="552"/>
      <c r="BK23" s="552"/>
      <c r="BL23" s="552"/>
      <c r="BM23" s="552"/>
      <c r="BN23" s="553"/>
      <c r="BO23" s="554">
        <v>6.6</v>
      </c>
      <c r="BP23" s="554"/>
      <c r="BQ23" s="554"/>
      <c r="BR23" s="554"/>
      <c r="BS23" s="555" t="s">
        <v>204</v>
      </c>
      <c r="BT23" s="555"/>
      <c r="BU23" s="555"/>
      <c r="BV23" s="555"/>
      <c r="BW23" s="555"/>
      <c r="BX23" s="555"/>
      <c r="BY23" s="555"/>
      <c r="BZ23" s="555"/>
      <c r="CA23" s="555"/>
      <c r="CB23" s="556"/>
      <c r="CD23" s="324" t="s">
        <v>313</v>
      </c>
      <c r="CE23" s="325"/>
      <c r="CF23" s="325"/>
      <c r="CG23" s="325"/>
      <c r="CH23" s="325"/>
      <c r="CI23" s="325"/>
      <c r="CJ23" s="325"/>
      <c r="CK23" s="325"/>
      <c r="CL23" s="325"/>
      <c r="CM23" s="325"/>
      <c r="CN23" s="325"/>
      <c r="CO23" s="325"/>
      <c r="CP23" s="325"/>
      <c r="CQ23" s="374"/>
      <c r="CR23" s="324" t="s">
        <v>287</v>
      </c>
      <c r="CS23" s="325"/>
      <c r="CT23" s="325"/>
      <c r="CU23" s="325"/>
      <c r="CV23" s="325"/>
      <c r="CW23" s="325"/>
      <c r="CX23" s="325"/>
      <c r="CY23" s="374"/>
      <c r="CZ23" s="324" t="s">
        <v>357</v>
      </c>
      <c r="DA23" s="325"/>
      <c r="DB23" s="325"/>
      <c r="DC23" s="374"/>
      <c r="DD23" s="324" t="s">
        <v>299</v>
      </c>
      <c r="DE23" s="325"/>
      <c r="DF23" s="325"/>
      <c r="DG23" s="325"/>
      <c r="DH23" s="325"/>
      <c r="DI23" s="325"/>
      <c r="DJ23" s="325"/>
      <c r="DK23" s="374"/>
      <c r="DL23" s="582" t="s">
        <v>360</v>
      </c>
      <c r="DM23" s="583"/>
      <c r="DN23" s="583"/>
      <c r="DO23" s="583"/>
      <c r="DP23" s="583"/>
      <c r="DQ23" s="583"/>
      <c r="DR23" s="583"/>
      <c r="DS23" s="583"/>
      <c r="DT23" s="583"/>
      <c r="DU23" s="583"/>
      <c r="DV23" s="584"/>
      <c r="DW23" s="324" t="s">
        <v>517</v>
      </c>
      <c r="DX23" s="325"/>
      <c r="DY23" s="325"/>
      <c r="DZ23" s="325"/>
      <c r="EA23" s="325"/>
      <c r="EB23" s="325"/>
      <c r="EC23" s="374"/>
    </row>
    <row r="24" spans="2:133" ht="11.25" customHeight="1" x14ac:dyDescent="0.2">
      <c r="B24" s="557" t="s">
        <v>296</v>
      </c>
      <c r="C24" s="558"/>
      <c r="D24" s="558"/>
      <c r="E24" s="558"/>
      <c r="F24" s="558"/>
      <c r="G24" s="558"/>
      <c r="H24" s="558"/>
      <c r="I24" s="558"/>
      <c r="J24" s="558"/>
      <c r="K24" s="558"/>
      <c r="L24" s="558"/>
      <c r="M24" s="558"/>
      <c r="N24" s="558"/>
      <c r="O24" s="558"/>
      <c r="P24" s="558"/>
      <c r="Q24" s="559"/>
      <c r="R24" s="551">
        <v>2124658</v>
      </c>
      <c r="S24" s="552"/>
      <c r="T24" s="552"/>
      <c r="U24" s="552"/>
      <c r="V24" s="552"/>
      <c r="W24" s="552"/>
      <c r="X24" s="552"/>
      <c r="Y24" s="553"/>
      <c r="Z24" s="554">
        <v>13.4</v>
      </c>
      <c r="AA24" s="554"/>
      <c r="AB24" s="554"/>
      <c r="AC24" s="554"/>
      <c r="AD24" s="555">
        <v>2124658</v>
      </c>
      <c r="AE24" s="555"/>
      <c r="AF24" s="555"/>
      <c r="AG24" s="555"/>
      <c r="AH24" s="555"/>
      <c r="AI24" s="555"/>
      <c r="AJ24" s="555"/>
      <c r="AK24" s="555"/>
      <c r="AL24" s="560">
        <v>23.8</v>
      </c>
      <c r="AM24" s="561"/>
      <c r="AN24" s="561"/>
      <c r="AO24" s="562"/>
      <c r="AP24" s="579" t="s">
        <v>518</v>
      </c>
      <c r="AQ24" s="580"/>
      <c r="AR24" s="580"/>
      <c r="AS24" s="580"/>
      <c r="AT24" s="580"/>
      <c r="AU24" s="580"/>
      <c r="AV24" s="580"/>
      <c r="AW24" s="580"/>
      <c r="AX24" s="580"/>
      <c r="AY24" s="580"/>
      <c r="AZ24" s="580"/>
      <c r="BA24" s="580"/>
      <c r="BB24" s="580"/>
      <c r="BC24" s="580"/>
      <c r="BD24" s="580"/>
      <c r="BE24" s="580"/>
      <c r="BF24" s="581"/>
      <c r="BG24" s="551" t="s">
        <v>204</v>
      </c>
      <c r="BH24" s="552"/>
      <c r="BI24" s="552"/>
      <c r="BJ24" s="552"/>
      <c r="BK24" s="552"/>
      <c r="BL24" s="552"/>
      <c r="BM24" s="552"/>
      <c r="BN24" s="553"/>
      <c r="BO24" s="554" t="s">
        <v>204</v>
      </c>
      <c r="BP24" s="554"/>
      <c r="BQ24" s="554"/>
      <c r="BR24" s="554"/>
      <c r="BS24" s="555" t="s">
        <v>204</v>
      </c>
      <c r="BT24" s="555"/>
      <c r="BU24" s="555"/>
      <c r="BV24" s="555"/>
      <c r="BW24" s="555"/>
      <c r="BX24" s="555"/>
      <c r="BY24" s="555"/>
      <c r="BZ24" s="555"/>
      <c r="CA24" s="555"/>
      <c r="CB24" s="556"/>
      <c r="CD24" s="540" t="s">
        <v>362</v>
      </c>
      <c r="CE24" s="541"/>
      <c r="CF24" s="541"/>
      <c r="CG24" s="541"/>
      <c r="CH24" s="541"/>
      <c r="CI24" s="541"/>
      <c r="CJ24" s="541"/>
      <c r="CK24" s="541"/>
      <c r="CL24" s="541"/>
      <c r="CM24" s="541"/>
      <c r="CN24" s="541"/>
      <c r="CO24" s="541"/>
      <c r="CP24" s="541"/>
      <c r="CQ24" s="542"/>
      <c r="CR24" s="543">
        <v>8008502</v>
      </c>
      <c r="CS24" s="544"/>
      <c r="CT24" s="544"/>
      <c r="CU24" s="544"/>
      <c r="CV24" s="544"/>
      <c r="CW24" s="544"/>
      <c r="CX24" s="544"/>
      <c r="CY24" s="545"/>
      <c r="CZ24" s="548">
        <v>51.8</v>
      </c>
      <c r="DA24" s="549"/>
      <c r="DB24" s="549"/>
      <c r="DC24" s="563"/>
      <c r="DD24" s="585">
        <v>5344473</v>
      </c>
      <c r="DE24" s="544"/>
      <c r="DF24" s="544"/>
      <c r="DG24" s="544"/>
      <c r="DH24" s="544"/>
      <c r="DI24" s="544"/>
      <c r="DJ24" s="544"/>
      <c r="DK24" s="545"/>
      <c r="DL24" s="585">
        <v>5340404</v>
      </c>
      <c r="DM24" s="544"/>
      <c r="DN24" s="544"/>
      <c r="DO24" s="544"/>
      <c r="DP24" s="544"/>
      <c r="DQ24" s="544"/>
      <c r="DR24" s="544"/>
      <c r="DS24" s="544"/>
      <c r="DT24" s="544"/>
      <c r="DU24" s="544"/>
      <c r="DV24" s="545"/>
      <c r="DW24" s="548">
        <v>55.1</v>
      </c>
      <c r="DX24" s="549"/>
      <c r="DY24" s="549"/>
      <c r="DZ24" s="549"/>
      <c r="EA24" s="549"/>
      <c r="EB24" s="549"/>
      <c r="EC24" s="550"/>
    </row>
    <row r="25" spans="2:133" ht="11.25" customHeight="1" x14ac:dyDescent="0.2">
      <c r="B25" s="557" t="s">
        <v>293</v>
      </c>
      <c r="C25" s="558"/>
      <c r="D25" s="558"/>
      <c r="E25" s="558"/>
      <c r="F25" s="558"/>
      <c r="G25" s="558"/>
      <c r="H25" s="558"/>
      <c r="I25" s="558"/>
      <c r="J25" s="558"/>
      <c r="K25" s="558"/>
      <c r="L25" s="558"/>
      <c r="M25" s="558"/>
      <c r="N25" s="558"/>
      <c r="O25" s="558"/>
      <c r="P25" s="558"/>
      <c r="Q25" s="559"/>
      <c r="R25" s="551">
        <v>132206</v>
      </c>
      <c r="S25" s="552"/>
      <c r="T25" s="552"/>
      <c r="U25" s="552"/>
      <c r="V25" s="552"/>
      <c r="W25" s="552"/>
      <c r="X25" s="552"/>
      <c r="Y25" s="553"/>
      <c r="Z25" s="554">
        <v>0.8</v>
      </c>
      <c r="AA25" s="554"/>
      <c r="AB25" s="554"/>
      <c r="AC25" s="554"/>
      <c r="AD25" s="555" t="s">
        <v>204</v>
      </c>
      <c r="AE25" s="555"/>
      <c r="AF25" s="555"/>
      <c r="AG25" s="555"/>
      <c r="AH25" s="555"/>
      <c r="AI25" s="555"/>
      <c r="AJ25" s="555"/>
      <c r="AK25" s="555"/>
      <c r="AL25" s="560" t="s">
        <v>204</v>
      </c>
      <c r="AM25" s="561"/>
      <c r="AN25" s="561"/>
      <c r="AO25" s="562"/>
      <c r="AP25" s="579" t="s">
        <v>272</v>
      </c>
      <c r="AQ25" s="580"/>
      <c r="AR25" s="580"/>
      <c r="AS25" s="580"/>
      <c r="AT25" s="580"/>
      <c r="AU25" s="580"/>
      <c r="AV25" s="580"/>
      <c r="AW25" s="580"/>
      <c r="AX25" s="580"/>
      <c r="AY25" s="580"/>
      <c r="AZ25" s="580"/>
      <c r="BA25" s="580"/>
      <c r="BB25" s="580"/>
      <c r="BC25" s="580"/>
      <c r="BD25" s="580"/>
      <c r="BE25" s="580"/>
      <c r="BF25" s="581"/>
      <c r="BG25" s="551" t="s">
        <v>204</v>
      </c>
      <c r="BH25" s="552"/>
      <c r="BI25" s="552"/>
      <c r="BJ25" s="552"/>
      <c r="BK25" s="552"/>
      <c r="BL25" s="552"/>
      <c r="BM25" s="552"/>
      <c r="BN25" s="553"/>
      <c r="BO25" s="554" t="s">
        <v>204</v>
      </c>
      <c r="BP25" s="554"/>
      <c r="BQ25" s="554"/>
      <c r="BR25" s="554"/>
      <c r="BS25" s="555" t="s">
        <v>204</v>
      </c>
      <c r="BT25" s="555"/>
      <c r="BU25" s="555"/>
      <c r="BV25" s="555"/>
      <c r="BW25" s="555"/>
      <c r="BX25" s="555"/>
      <c r="BY25" s="555"/>
      <c r="BZ25" s="555"/>
      <c r="CA25" s="555"/>
      <c r="CB25" s="556"/>
      <c r="CD25" s="557" t="s">
        <v>202</v>
      </c>
      <c r="CE25" s="558"/>
      <c r="CF25" s="558"/>
      <c r="CG25" s="558"/>
      <c r="CH25" s="558"/>
      <c r="CI25" s="558"/>
      <c r="CJ25" s="558"/>
      <c r="CK25" s="558"/>
      <c r="CL25" s="558"/>
      <c r="CM25" s="558"/>
      <c r="CN25" s="558"/>
      <c r="CO25" s="558"/>
      <c r="CP25" s="558"/>
      <c r="CQ25" s="559"/>
      <c r="CR25" s="551">
        <v>3336242</v>
      </c>
      <c r="CS25" s="586"/>
      <c r="CT25" s="586"/>
      <c r="CU25" s="586"/>
      <c r="CV25" s="586"/>
      <c r="CW25" s="586"/>
      <c r="CX25" s="586"/>
      <c r="CY25" s="587"/>
      <c r="CZ25" s="560">
        <v>21.6</v>
      </c>
      <c r="DA25" s="588"/>
      <c r="DB25" s="588"/>
      <c r="DC25" s="589"/>
      <c r="DD25" s="564">
        <v>2923518</v>
      </c>
      <c r="DE25" s="586"/>
      <c r="DF25" s="586"/>
      <c r="DG25" s="586"/>
      <c r="DH25" s="586"/>
      <c r="DI25" s="586"/>
      <c r="DJ25" s="586"/>
      <c r="DK25" s="587"/>
      <c r="DL25" s="564">
        <v>2919449</v>
      </c>
      <c r="DM25" s="586"/>
      <c r="DN25" s="586"/>
      <c r="DO25" s="586"/>
      <c r="DP25" s="586"/>
      <c r="DQ25" s="586"/>
      <c r="DR25" s="586"/>
      <c r="DS25" s="586"/>
      <c r="DT25" s="586"/>
      <c r="DU25" s="586"/>
      <c r="DV25" s="587"/>
      <c r="DW25" s="560">
        <v>30.1</v>
      </c>
      <c r="DX25" s="588"/>
      <c r="DY25" s="588"/>
      <c r="DZ25" s="588"/>
      <c r="EA25" s="588"/>
      <c r="EB25" s="588"/>
      <c r="EC25" s="590"/>
    </row>
    <row r="26" spans="2:133" ht="11.25" customHeight="1" x14ac:dyDescent="0.2">
      <c r="B26" s="557" t="s">
        <v>519</v>
      </c>
      <c r="C26" s="558"/>
      <c r="D26" s="558"/>
      <c r="E26" s="558"/>
      <c r="F26" s="558"/>
      <c r="G26" s="558"/>
      <c r="H26" s="558"/>
      <c r="I26" s="558"/>
      <c r="J26" s="558"/>
      <c r="K26" s="558"/>
      <c r="L26" s="558"/>
      <c r="M26" s="558"/>
      <c r="N26" s="558"/>
      <c r="O26" s="558"/>
      <c r="P26" s="558"/>
      <c r="Q26" s="559"/>
      <c r="R26" s="551" t="s">
        <v>204</v>
      </c>
      <c r="S26" s="552"/>
      <c r="T26" s="552"/>
      <c r="U26" s="552"/>
      <c r="V26" s="552"/>
      <c r="W26" s="552"/>
      <c r="X26" s="552"/>
      <c r="Y26" s="553"/>
      <c r="Z26" s="554" t="s">
        <v>204</v>
      </c>
      <c r="AA26" s="554"/>
      <c r="AB26" s="554"/>
      <c r="AC26" s="554"/>
      <c r="AD26" s="555" t="s">
        <v>204</v>
      </c>
      <c r="AE26" s="555"/>
      <c r="AF26" s="555"/>
      <c r="AG26" s="555"/>
      <c r="AH26" s="555"/>
      <c r="AI26" s="555"/>
      <c r="AJ26" s="555"/>
      <c r="AK26" s="555"/>
      <c r="AL26" s="560" t="s">
        <v>204</v>
      </c>
      <c r="AM26" s="561"/>
      <c r="AN26" s="561"/>
      <c r="AO26" s="562"/>
      <c r="AP26" s="579" t="s">
        <v>169</v>
      </c>
      <c r="AQ26" s="591"/>
      <c r="AR26" s="591"/>
      <c r="AS26" s="591"/>
      <c r="AT26" s="591"/>
      <c r="AU26" s="591"/>
      <c r="AV26" s="591"/>
      <c r="AW26" s="591"/>
      <c r="AX26" s="591"/>
      <c r="AY26" s="591"/>
      <c r="AZ26" s="591"/>
      <c r="BA26" s="591"/>
      <c r="BB26" s="591"/>
      <c r="BC26" s="591"/>
      <c r="BD26" s="591"/>
      <c r="BE26" s="591"/>
      <c r="BF26" s="581"/>
      <c r="BG26" s="551" t="s">
        <v>204</v>
      </c>
      <c r="BH26" s="552"/>
      <c r="BI26" s="552"/>
      <c r="BJ26" s="552"/>
      <c r="BK26" s="552"/>
      <c r="BL26" s="552"/>
      <c r="BM26" s="552"/>
      <c r="BN26" s="553"/>
      <c r="BO26" s="554" t="s">
        <v>204</v>
      </c>
      <c r="BP26" s="554"/>
      <c r="BQ26" s="554"/>
      <c r="BR26" s="554"/>
      <c r="BS26" s="555" t="s">
        <v>204</v>
      </c>
      <c r="BT26" s="555"/>
      <c r="BU26" s="555"/>
      <c r="BV26" s="555"/>
      <c r="BW26" s="555"/>
      <c r="BX26" s="555"/>
      <c r="BY26" s="555"/>
      <c r="BZ26" s="555"/>
      <c r="CA26" s="555"/>
      <c r="CB26" s="556"/>
      <c r="CD26" s="557" t="s">
        <v>129</v>
      </c>
      <c r="CE26" s="558"/>
      <c r="CF26" s="558"/>
      <c r="CG26" s="558"/>
      <c r="CH26" s="558"/>
      <c r="CI26" s="558"/>
      <c r="CJ26" s="558"/>
      <c r="CK26" s="558"/>
      <c r="CL26" s="558"/>
      <c r="CM26" s="558"/>
      <c r="CN26" s="558"/>
      <c r="CO26" s="558"/>
      <c r="CP26" s="558"/>
      <c r="CQ26" s="559"/>
      <c r="CR26" s="551">
        <v>1926047</v>
      </c>
      <c r="CS26" s="552"/>
      <c r="CT26" s="552"/>
      <c r="CU26" s="552"/>
      <c r="CV26" s="552"/>
      <c r="CW26" s="552"/>
      <c r="CX26" s="552"/>
      <c r="CY26" s="553"/>
      <c r="CZ26" s="560">
        <v>12.5</v>
      </c>
      <c r="DA26" s="588"/>
      <c r="DB26" s="588"/>
      <c r="DC26" s="589"/>
      <c r="DD26" s="564">
        <v>1684634</v>
      </c>
      <c r="DE26" s="552"/>
      <c r="DF26" s="552"/>
      <c r="DG26" s="552"/>
      <c r="DH26" s="552"/>
      <c r="DI26" s="552"/>
      <c r="DJ26" s="552"/>
      <c r="DK26" s="553"/>
      <c r="DL26" s="564" t="s">
        <v>204</v>
      </c>
      <c r="DM26" s="552"/>
      <c r="DN26" s="552"/>
      <c r="DO26" s="552"/>
      <c r="DP26" s="552"/>
      <c r="DQ26" s="552"/>
      <c r="DR26" s="552"/>
      <c r="DS26" s="552"/>
      <c r="DT26" s="552"/>
      <c r="DU26" s="552"/>
      <c r="DV26" s="553"/>
      <c r="DW26" s="560" t="s">
        <v>204</v>
      </c>
      <c r="DX26" s="588"/>
      <c r="DY26" s="588"/>
      <c r="DZ26" s="588"/>
      <c r="EA26" s="588"/>
      <c r="EB26" s="588"/>
      <c r="EC26" s="590"/>
    </row>
    <row r="27" spans="2:133" ht="11.25" customHeight="1" x14ac:dyDescent="0.2">
      <c r="B27" s="557" t="s">
        <v>87</v>
      </c>
      <c r="C27" s="558"/>
      <c r="D27" s="558"/>
      <c r="E27" s="558"/>
      <c r="F27" s="558"/>
      <c r="G27" s="558"/>
      <c r="H27" s="558"/>
      <c r="I27" s="558"/>
      <c r="J27" s="558"/>
      <c r="K27" s="558"/>
      <c r="L27" s="558"/>
      <c r="M27" s="558"/>
      <c r="N27" s="558"/>
      <c r="O27" s="558"/>
      <c r="P27" s="558"/>
      <c r="Q27" s="559"/>
      <c r="R27" s="551">
        <v>9290547</v>
      </c>
      <c r="S27" s="552"/>
      <c r="T27" s="552"/>
      <c r="U27" s="552"/>
      <c r="V27" s="552"/>
      <c r="W27" s="552"/>
      <c r="X27" s="552"/>
      <c r="Y27" s="553"/>
      <c r="Z27" s="554">
        <v>58.8</v>
      </c>
      <c r="AA27" s="554"/>
      <c r="AB27" s="554"/>
      <c r="AC27" s="554"/>
      <c r="AD27" s="555">
        <v>8768392</v>
      </c>
      <c r="AE27" s="555"/>
      <c r="AF27" s="555"/>
      <c r="AG27" s="555"/>
      <c r="AH27" s="555"/>
      <c r="AI27" s="555"/>
      <c r="AJ27" s="555"/>
      <c r="AK27" s="555"/>
      <c r="AL27" s="560">
        <v>98.099998474121094</v>
      </c>
      <c r="AM27" s="561"/>
      <c r="AN27" s="561"/>
      <c r="AO27" s="562"/>
      <c r="AP27" s="557" t="s">
        <v>364</v>
      </c>
      <c r="AQ27" s="558"/>
      <c r="AR27" s="558"/>
      <c r="AS27" s="558"/>
      <c r="AT27" s="558"/>
      <c r="AU27" s="558"/>
      <c r="AV27" s="558"/>
      <c r="AW27" s="558"/>
      <c r="AX27" s="558"/>
      <c r="AY27" s="558"/>
      <c r="AZ27" s="558"/>
      <c r="BA27" s="558"/>
      <c r="BB27" s="558"/>
      <c r="BC27" s="558"/>
      <c r="BD27" s="558"/>
      <c r="BE27" s="558"/>
      <c r="BF27" s="559"/>
      <c r="BG27" s="551">
        <v>5841914</v>
      </c>
      <c r="BH27" s="552"/>
      <c r="BI27" s="552"/>
      <c r="BJ27" s="552"/>
      <c r="BK27" s="552"/>
      <c r="BL27" s="552"/>
      <c r="BM27" s="552"/>
      <c r="BN27" s="553"/>
      <c r="BO27" s="554">
        <v>100</v>
      </c>
      <c r="BP27" s="554"/>
      <c r="BQ27" s="554"/>
      <c r="BR27" s="554"/>
      <c r="BS27" s="555">
        <v>97321</v>
      </c>
      <c r="BT27" s="555"/>
      <c r="BU27" s="555"/>
      <c r="BV27" s="555"/>
      <c r="BW27" s="555"/>
      <c r="BX27" s="555"/>
      <c r="BY27" s="555"/>
      <c r="BZ27" s="555"/>
      <c r="CA27" s="555"/>
      <c r="CB27" s="556"/>
      <c r="CD27" s="557" t="s">
        <v>227</v>
      </c>
      <c r="CE27" s="558"/>
      <c r="CF27" s="558"/>
      <c r="CG27" s="558"/>
      <c r="CH27" s="558"/>
      <c r="CI27" s="558"/>
      <c r="CJ27" s="558"/>
      <c r="CK27" s="558"/>
      <c r="CL27" s="558"/>
      <c r="CM27" s="558"/>
      <c r="CN27" s="558"/>
      <c r="CO27" s="558"/>
      <c r="CP27" s="558"/>
      <c r="CQ27" s="559"/>
      <c r="CR27" s="551">
        <v>3179704</v>
      </c>
      <c r="CS27" s="586"/>
      <c r="CT27" s="586"/>
      <c r="CU27" s="586"/>
      <c r="CV27" s="586"/>
      <c r="CW27" s="586"/>
      <c r="CX27" s="586"/>
      <c r="CY27" s="587"/>
      <c r="CZ27" s="560">
        <v>20.6</v>
      </c>
      <c r="DA27" s="588"/>
      <c r="DB27" s="588"/>
      <c r="DC27" s="589"/>
      <c r="DD27" s="564">
        <v>928399</v>
      </c>
      <c r="DE27" s="586"/>
      <c r="DF27" s="586"/>
      <c r="DG27" s="586"/>
      <c r="DH27" s="586"/>
      <c r="DI27" s="586"/>
      <c r="DJ27" s="586"/>
      <c r="DK27" s="587"/>
      <c r="DL27" s="564">
        <v>928399</v>
      </c>
      <c r="DM27" s="586"/>
      <c r="DN27" s="586"/>
      <c r="DO27" s="586"/>
      <c r="DP27" s="586"/>
      <c r="DQ27" s="586"/>
      <c r="DR27" s="586"/>
      <c r="DS27" s="586"/>
      <c r="DT27" s="586"/>
      <c r="DU27" s="586"/>
      <c r="DV27" s="587"/>
      <c r="DW27" s="560">
        <v>9.6</v>
      </c>
      <c r="DX27" s="588"/>
      <c r="DY27" s="588"/>
      <c r="DZ27" s="588"/>
      <c r="EA27" s="588"/>
      <c r="EB27" s="588"/>
      <c r="EC27" s="590"/>
    </row>
    <row r="28" spans="2:133" ht="11.25" customHeight="1" x14ac:dyDescent="0.2">
      <c r="B28" s="557" t="s">
        <v>367</v>
      </c>
      <c r="C28" s="558"/>
      <c r="D28" s="558"/>
      <c r="E28" s="558"/>
      <c r="F28" s="558"/>
      <c r="G28" s="558"/>
      <c r="H28" s="558"/>
      <c r="I28" s="558"/>
      <c r="J28" s="558"/>
      <c r="K28" s="558"/>
      <c r="L28" s="558"/>
      <c r="M28" s="558"/>
      <c r="N28" s="558"/>
      <c r="O28" s="558"/>
      <c r="P28" s="558"/>
      <c r="Q28" s="559"/>
      <c r="R28" s="551">
        <v>3343</v>
      </c>
      <c r="S28" s="552"/>
      <c r="T28" s="552"/>
      <c r="U28" s="552"/>
      <c r="V28" s="552"/>
      <c r="W28" s="552"/>
      <c r="X28" s="552"/>
      <c r="Y28" s="553"/>
      <c r="Z28" s="554">
        <v>0</v>
      </c>
      <c r="AA28" s="554"/>
      <c r="AB28" s="554"/>
      <c r="AC28" s="554"/>
      <c r="AD28" s="555">
        <v>3343</v>
      </c>
      <c r="AE28" s="555"/>
      <c r="AF28" s="555"/>
      <c r="AG28" s="555"/>
      <c r="AH28" s="555"/>
      <c r="AI28" s="555"/>
      <c r="AJ28" s="555"/>
      <c r="AK28" s="555"/>
      <c r="AL28" s="560">
        <v>0</v>
      </c>
      <c r="AM28" s="561"/>
      <c r="AN28" s="561"/>
      <c r="AO28" s="562"/>
      <c r="AP28" s="557"/>
      <c r="AQ28" s="558"/>
      <c r="AR28" s="558"/>
      <c r="AS28" s="558"/>
      <c r="AT28" s="558"/>
      <c r="AU28" s="558"/>
      <c r="AV28" s="558"/>
      <c r="AW28" s="558"/>
      <c r="AX28" s="558"/>
      <c r="AY28" s="558"/>
      <c r="AZ28" s="558"/>
      <c r="BA28" s="558"/>
      <c r="BB28" s="558"/>
      <c r="BC28" s="558"/>
      <c r="BD28" s="558"/>
      <c r="BE28" s="558"/>
      <c r="BF28" s="559"/>
      <c r="BG28" s="551"/>
      <c r="BH28" s="552"/>
      <c r="BI28" s="552"/>
      <c r="BJ28" s="552"/>
      <c r="BK28" s="552"/>
      <c r="BL28" s="552"/>
      <c r="BM28" s="552"/>
      <c r="BN28" s="553"/>
      <c r="BO28" s="554"/>
      <c r="BP28" s="554"/>
      <c r="BQ28" s="554"/>
      <c r="BR28" s="554"/>
      <c r="BS28" s="564"/>
      <c r="BT28" s="552"/>
      <c r="BU28" s="552"/>
      <c r="BV28" s="552"/>
      <c r="BW28" s="552"/>
      <c r="BX28" s="552"/>
      <c r="BY28" s="552"/>
      <c r="BZ28" s="552"/>
      <c r="CA28" s="552"/>
      <c r="CB28" s="565"/>
      <c r="CD28" s="557" t="s">
        <v>363</v>
      </c>
      <c r="CE28" s="558"/>
      <c r="CF28" s="558"/>
      <c r="CG28" s="558"/>
      <c r="CH28" s="558"/>
      <c r="CI28" s="558"/>
      <c r="CJ28" s="558"/>
      <c r="CK28" s="558"/>
      <c r="CL28" s="558"/>
      <c r="CM28" s="558"/>
      <c r="CN28" s="558"/>
      <c r="CO28" s="558"/>
      <c r="CP28" s="558"/>
      <c r="CQ28" s="559"/>
      <c r="CR28" s="551">
        <v>1492556</v>
      </c>
      <c r="CS28" s="552"/>
      <c r="CT28" s="552"/>
      <c r="CU28" s="552"/>
      <c r="CV28" s="552"/>
      <c r="CW28" s="552"/>
      <c r="CX28" s="552"/>
      <c r="CY28" s="553"/>
      <c r="CZ28" s="560">
        <v>9.6999999999999993</v>
      </c>
      <c r="DA28" s="588"/>
      <c r="DB28" s="588"/>
      <c r="DC28" s="589"/>
      <c r="DD28" s="564">
        <v>1492556</v>
      </c>
      <c r="DE28" s="552"/>
      <c r="DF28" s="552"/>
      <c r="DG28" s="552"/>
      <c r="DH28" s="552"/>
      <c r="DI28" s="552"/>
      <c r="DJ28" s="552"/>
      <c r="DK28" s="553"/>
      <c r="DL28" s="564">
        <v>1492556</v>
      </c>
      <c r="DM28" s="552"/>
      <c r="DN28" s="552"/>
      <c r="DO28" s="552"/>
      <c r="DP28" s="552"/>
      <c r="DQ28" s="552"/>
      <c r="DR28" s="552"/>
      <c r="DS28" s="552"/>
      <c r="DT28" s="552"/>
      <c r="DU28" s="552"/>
      <c r="DV28" s="553"/>
      <c r="DW28" s="560">
        <v>15.4</v>
      </c>
      <c r="DX28" s="588"/>
      <c r="DY28" s="588"/>
      <c r="DZ28" s="588"/>
      <c r="EA28" s="588"/>
      <c r="EB28" s="588"/>
      <c r="EC28" s="590"/>
    </row>
    <row r="29" spans="2:133" ht="11.25" customHeight="1" x14ac:dyDescent="0.2">
      <c r="B29" s="557" t="s">
        <v>162</v>
      </c>
      <c r="C29" s="558"/>
      <c r="D29" s="558"/>
      <c r="E29" s="558"/>
      <c r="F29" s="558"/>
      <c r="G29" s="558"/>
      <c r="H29" s="558"/>
      <c r="I29" s="558"/>
      <c r="J29" s="558"/>
      <c r="K29" s="558"/>
      <c r="L29" s="558"/>
      <c r="M29" s="558"/>
      <c r="N29" s="558"/>
      <c r="O29" s="558"/>
      <c r="P29" s="558"/>
      <c r="Q29" s="559"/>
      <c r="R29" s="551">
        <v>21421</v>
      </c>
      <c r="S29" s="552"/>
      <c r="T29" s="552"/>
      <c r="U29" s="552"/>
      <c r="V29" s="552"/>
      <c r="W29" s="552"/>
      <c r="X29" s="552"/>
      <c r="Y29" s="553"/>
      <c r="Z29" s="554">
        <v>0.1</v>
      </c>
      <c r="AA29" s="554"/>
      <c r="AB29" s="554"/>
      <c r="AC29" s="554"/>
      <c r="AD29" s="555" t="s">
        <v>204</v>
      </c>
      <c r="AE29" s="555"/>
      <c r="AF29" s="555"/>
      <c r="AG29" s="555"/>
      <c r="AH29" s="555"/>
      <c r="AI29" s="555"/>
      <c r="AJ29" s="555"/>
      <c r="AK29" s="555"/>
      <c r="AL29" s="560" t="s">
        <v>204</v>
      </c>
      <c r="AM29" s="561"/>
      <c r="AN29" s="561"/>
      <c r="AO29" s="562"/>
      <c r="AP29" s="567"/>
      <c r="AQ29" s="568"/>
      <c r="AR29" s="568"/>
      <c r="AS29" s="568"/>
      <c r="AT29" s="568"/>
      <c r="AU29" s="568"/>
      <c r="AV29" s="568"/>
      <c r="AW29" s="568"/>
      <c r="AX29" s="568"/>
      <c r="AY29" s="568"/>
      <c r="AZ29" s="568"/>
      <c r="BA29" s="568"/>
      <c r="BB29" s="568"/>
      <c r="BC29" s="568"/>
      <c r="BD29" s="568"/>
      <c r="BE29" s="568"/>
      <c r="BF29" s="569"/>
      <c r="BG29" s="551"/>
      <c r="BH29" s="552"/>
      <c r="BI29" s="552"/>
      <c r="BJ29" s="552"/>
      <c r="BK29" s="552"/>
      <c r="BL29" s="552"/>
      <c r="BM29" s="552"/>
      <c r="BN29" s="553"/>
      <c r="BO29" s="554"/>
      <c r="BP29" s="554"/>
      <c r="BQ29" s="554"/>
      <c r="BR29" s="554"/>
      <c r="BS29" s="555"/>
      <c r="BT29" s="555"/>
      <c r="BU29" s="555"/>
      <c r="BV29" s="555"/>
      <c r="BW29" s="555"/>
      <c r="BX29" s="555"/>
      <c r="BY29" s="555"/>
      <c r="BZ29" s="555"/>
      <c r="CA29" s="555"/>
      <c r="CB29" s="556"/>
      <c r="CD29" s="522" t="s">
        <v>178</v>
      </c>
      <c r="CE29" s="441"/>
      <c r="CF29" s="557" t="s">
        <v>26</v>
      </c>
      <c r="CG29" s="558"/>
      <c r="CH29" s="558"/>
      <c r="CI29" s="558"/>
      <c r="CJ29" s="558"/>
      <c r="CK29" s="558"/>
      <c r="CL29" s="558"/>
      <c r="CM29" s="558"/>
      <c r="CN29" s="558"/>
      <c r="CO29" s="558"/>
      <c r="CP29" s="558"/>
      <c r="CQ29" s="559"/>
      <c r="CR29" s="551">
        <v>1492556</v>
      </c>
      <c r="CS29" s="586"/>
      <c r="CT29" s="586"/>
      <c r="CU29" s="586"/>
      <c r="CV29" s="586"/>
      <c r="CW29" s="586"/>
      <c r="CX29" s="586"/>
      <c r="CY29" s="587"/>
      <c r="CZ29" s="560">
        <v>9.6999999999999993</v>
      </c>
      <c r="DA29" s="588"/>
      <c r="DB29" s="588"/>
      <c r="DC29" s="589"/>
      <c r="DD29" s="564">
        <v>1492556</v>
      </c>
      <c r="DE29" s="586"/>
      <c r="DF29" s="586"/>
      <c r="DG29" s="586"/>
      <c r="DH29" s="586"/>
      <c r="DI29" s="586"/>
      <c r="DJ29" s="586"/>
      <c r="DK29" s="587"/>
      <c r="DL29" s="564">
        <v>1492556</v>
      </c>
      <c r="DM29" s="586"/>
      <c r="DN29" s="586"/>
      <c r="DO29" s="586"/>
      <c r="DP29" s="586"/>
      <c r="DQ29" s="586"/>
      <c r="DR29" s="586"/>
      <c r="DS29" s="586"/>
      <c r="DT29" s="586"/>
      <c r="DU29" s="586"/>
      <c r="DV29" s="587"/>
      <c r="DW29" s="560">
        <v>15.4</v>
      </c>
      <c r="DX29" s="588"/>
      <c r="DY29" s="588"/>
      <c r="DZ29" s="588"/>
      <c r="EA29" s="588"/>
      <c r="EB29" s="588"/>
      <c r="EC29" s="590"/>
    </row>
    <row r="30" spans="2:133" ht="11.25" customHeight="1" x14ac:dyDescent="0.2">
      <c r="B30" s="557" t="s">
        <v>310</v>
      </c>
      <c r="C30" s="558"/>
      <c r="D30" s="558"/>
      <c r="E30" s="558"/>
      <c r="F30" s="558"/>
      <c r="G30" s="558"/>
      <c r="H30" s="558"/>
      <c r="I30" s="558"/>
      <c r="J30" s="558"/>
      <c r="K30" s="558"/>
      <c r="L30" s="558"/>
      <c r="M30" s="558"/>
      <c r="N30" s="558"/>
      <c r="O30" s="558"/>
      <c r="P30" s="558"/>
      <c r="Q30" s="559"/>
      <c r="R30" s="551">
        <v>240368</v>
      </c>
      <c r="S30" s="552"/>
      <c r="T30" s="552"/>
      <c r="U30" s="552"/>
      <c r="V30" s="552"/>
      <c r="W30" s="552"/>
      <c r="X30" s="552"/>
      <c r="Y30" s="553"/>
      <c r="Z30" s="554">
        <v>1.5</v>
      </c>
      <c r="AA30" s="554"/>
      <c r="AB30" s="554"/>
      <c r="AC30" s="554"/>
      <c r="AD30" s="555">
        <v>95028</v>
      </c>
      <c r="AE30" s="555"/>
      <c r="AF30" s="555"/>
      <c r="AG30" s="555"/>
      <c r="AH30" s="555"/>
      <c r="AI30" s="555"/>
      <c r="AJ30" s="555"/>
      <c r="AK30" s="555"/>
      <c r="AL30" s="560">
        <v>1.1000000000000001</v>
      </c>
      <c r="AM30" s="561"/>
      <c r="AN30" s="561"/>
      <c r="AO30" s="562"/>
      <c r="AP30" s="324" t="s">
        <v>313</v>
      </c>
      <c r="AQ30" s="325"/>
      <c r="AR30" s="325"/>
      <c r="AS30" s="325"/>
      <c r="AT30" s="325"/>
      <c r="AU30" s="325"/>
      <c r="AV30" s="325"/>
      <c r="AW30" s="325"/>
      <c r="AX30" s="325"/>
      <c r="AY30" s="325"/>
      <c r="AZ30" s="325"/>
      <c r="BA30" s="325"/>
      <c r="BB30" s="325"/>
      <c r="BC30" s="325"/>
      <c r="BD30" s="325"/>
      <c r="BE30" s="325"/>
      <c r="BF30" s="374"/>
      <c r="BG30" s="324" t="s">
        <v>368</v>
      </c>
      <c r="BH30" s="592"/>
      <c r="BI30" s="592"/>
      <c r="BJ30" s="592"/>
      <c r="BK30" s="592"/>
      <c r="BL30" s="592"/>
      <c r="BM30" s="592"/>
      <c r="BN30" s="592"/>
      <c r="BO30" s="592"/>
      <c r="BP30" s="592"/>
      <c r="BQ30" s="593"/>
      <c r="BR30" s="324" t="s">
        <v>520</v>
      </c>
      <c r="BS30" s="592"/>
      <c r="BT30" s="592"/>
      <c r="BU30" s="592"/>
      <c r="BV30" s="592"/>
      <c r="BW30" s="592"/>
      <c r="BX30" s="592"/>
      <c r="BY30" s="592"/>
      <c r="BZ30" s="592"/>
      <c r="CA30" s="592"/>
      <c r="CB30" s="593"/>
      <c r="CD30" s="523"/>
      <c r="CE30" s="444"/>
      <c r="CF30" s="557" t="s">
        <v>521</v>
      </c>
      <c r="CG30" s="558"/>
      <c r="CH30" s="558"/>
      <c r="CI30" s="558"/>
      <c r="CJ30" s="558"/>
      <c r="CK30" s="558"/>
      <c r="CL30" s="558"/>
      <c r="CM30" s="558"/>
      <c r="CN30" s="558"/>
      <c r="CO30" s="558"/>
      <c r="CP30" s="558"/>
      <c r="CQ30" s="559"/>
      <c r="CR30" s="551">
        <v>1425965</v>
      </c>
      <c r="CS30" s="552"/>
      <c r="CT30" s="552"/>
      <c r="CU30" s="552"/>
      <c r="CV30" s="552"/>
      <c r="CW30" s="552"/>
      <c r="CX30" s="552"/>
      <c r="CY30" s="553"/>
      <c r="CZ30" s="560">
        <v>9.1999999999999993</v>
      </c>
      <c r="DA30" s="588"/>
      <c r="DB30" s="588"/>
      <c r="DC30" s="589"/>
      <c r="DD30" s="564">
        <v>1425965</v>
      </c>
      <c r="DE30" s="552"/>
      <c r="DF30" s="552"/>
      <c r="DG30" s="552"/>
      <c r="DH30" s="552"/>
      <c r="DI30" s="552"/>
      <c r="DJ30" s="552"/>
      <c r="DK30" s="553"/>
      <c r="DL30" s="564">
        <v>1425965</v>
      </c>
      <c r="DM30" s="552"/>
      <c r="DN30" s="552"/>
      <c r="DO30" s="552"/>
      <c r="DP30" s="552"/>
      <c r="DQ30" s="552"/>
      <c r="DR30" s="552"/>
      <c r="DS30" s="552"/>
      <c r="DT30" s="552"/>
      <c r="DU30" s="552"/>
      <c r="DV30" s="553"/>
      <c r="DW30" s="560">
        <v>14.7</v>
      </c>
      <c r="DX30" s="588"/>
      <c r="DY30" s="588"/>
      <c r="DZ30" s="588"/>
      <c r="EA30" s="588"/>
      <c r="EB30" s="588"/>
      <c r="EC30" s="590"/>
    </row>
    <row r="31" spans="2:133" ht="11.25" customHeight="1" x14ac:dyDescent="0.2">
      <c r="B31" s="557" t="s">
        <v>22</v>
      </c>
      <c r="C31" s="558"/>
      <c r="D31" s="558"/>
      <c r="E31" s="558"/>
      <c r="F31" s="558"/>
      <c r="G31" s="558"/>
      <c r="H31" s="558"/>
      <c r="I31" s="558"/>
      <c r="J31" s="558"/>
      <c r="K31" s="558"/>
      <c r="L31" s="558"/>
      <c r="M31" s="558"/>
      <c r="N31" s="558"/>
      <c r="O31" s="558"/>
      <c r="P31" s="558"/>
      <c r="Q31" s="559"/>
      <c r="R31" s="551">
        <v>25410</v>
      </c>
      <c r="S31" s="552"/>
      <c r="T31" s="552"/>
      <c r="U31" s="552"/>
      <c r="V31" s="552"/>
      <c r="W31" s="552"/>
      <c r="X31" s="552"/>
      <c r="Y31" s="553"/>
      <c r="Z31" s="554">
        <v>0.2</v>
      </c>
      <c r="AA31" s="554"/>
      <c r="AB31" s="554"/>
      <c r="AC31" s="554"/>
      <c r="AD31" s="555">
        <v>1110</v>
      </c>
      <c r="AE31" s="555"/>
      <c r="AF31" s="555"/>
      <c r="AG31" s="555"/>
      <c r="AH31" s="555"/>
      <c r="AI31" s="555"/>
      <c r="AJ31" s="555"/>
      <c r="AK31" s="555"/>
      <c r="AL31" s="560">
        <v>0</v>
      </c>
      <c r="AM31" s="561"/>
      <c r="AN31" s="561"/>
      <c r="AO31" s="562"/>
      <c r="AP31" s="514" t="s">
        <v>7</v>
      </c>
      <c r="AQ31" s="515"/>
      <c r="AR31" s="515"/>
      <c r="AS31" s="515"/>
      <c r="AT31" s="640" t="s">
        <v>302</v>
      </c>
      <c r="AU31" s="45"/>
      <c r="AV31" s="45"/>
      <c r="AW31" s="45"/>
      <c r="AX31" s="540" t="s">
        <v>273</v>
      </c>
      <c r="AY31" s="541"/>
      <c r="AZ31" s="541"/>
      <c r="BA31" s="541"/>
      <c r="BB31" s="541"/>
      <c r="BC31" s="541"/>
      <c r="BD31" s="541"/>
      <c r="BE31" s="541"/>
      <c r="BF31" s="542"/>
      <c r="BG31" s="597">
        <v>99.7</v>
      </c>
      <c r="BH31" s="598"/>
      <c r="BI31" s="598"/>
      <c r="BJ31" s="598"/>
      <c r="BK31" s="598"/>
      <c r="BL31" s="598"/>
      <c r="BM31" s="549">
        <v>99.4</v>
      </c>
      <c r="BN31" s="598"/>
      <c r="BO31" s="598"/>
      <c r="BP31" s="598"/>
      <c r="BQ31" s="603"/>
      <c r="BR31" s="597">
        <v>99.4</v>
      </c>
      <c r="BS31" s="598"/>
      <c r="BT31" s="598"/>
      <c r="BU31" s="598"/>
      <c r="BV31" s="598"/>
      <c r="BW31" s="598"/>
      <c r="BX31" s="549">
        <v>99</v>
      </c>
      <c r="BY31" s="598"/>
      <c r="BZ31" s="598"/>
      <c r="CA31" s="598"/>
      <c r="CB31" s="603"/>
      <c r="CD31" s="523"/>
      <c r="CE31" s="444"/>
      <c r="CF31" s="557" t="s">
        <v>312</v>
      </c>
      <c r="CG31" s="558"/>
      <c r="CH31" s="558"/>
      <c r="CI31" s="558"/>
      <c r="CJ31" s="558"/>
      <c r="CK31" s="558"/>
      <c r="CL31" s="558"/>
      <c r="CM31" s="558"/>
      <c r="CN31" s="558"/>
      <c r="CO31" s="558"/>
      <c r="CP31" s="558"/>
      <c r="CQ31" s="559"/>
      <c r="CR31" s="551">
        <v>66591</v>
      </c>
      <c r="CS31" s="586"/>
      <c r="CT31" s="586"/>
      <c r="CU31" s="586"/>
      <c r="CV31" s="586"/>
      <c r="CW31" s="586"/>
      <c r="CX31" s="586"/>
      <c r="CY31" s="587"/>
      <c r="CZ31" s="560">
        <v>0.4</v>
      </c>
      <c r="DA31" s="588"/>
      <c r="DB31" s="588"/>
      <c r="DC31" s="589"/>
      <c r="DD31" s="564">
        <v>66591</v>
      </c>
      <c r="DE31" s="586"/>
      <c r="DF31" s="586"/>
      <c r="DG31" s="586"/>
      <c r="DH31" s="586"/>
      <c r="DI31" s="586"/>
      <c r="DJ31" s="586"/>
      <c r="DK31" s="587"/>
      <c r="DL31" s="564">
        <v>66591</v>
      </c>
      <c r="DM31" s="586"/>
      <c r="DN31" s="586"/>
      <c r="DO31" s="586"/>
      <c r="DP31" s="586"/>
      <c r="DQ31" s="586"/>
      <c r="DR31" s="586"/>
      <c r="DS31" s="586"/>
      <c r="DT31" s="586"/>
      <c r="DU31" s="586"/>
      <c r="DV31" s="587"/>
      <c r="DW31" s="560">
        <v>0.7</v>
      </c>
      <c r="DX31" s="588"/>
      <c r="DY31" s="588"/>
      <c r="DZ31" s="588"/>
      <c r="EA31" s="588"/>
      <c r="EB31" s="588"/>
      <c r="EC31" s="590"/>
    </row>
    <row r="32" spans="2:133" ht="11.25" customHeight="1" x14ac:dyDescent="0.2">
      <c r="B32" s="557" t="s">
        <v>336</v>
      </c>
      <c r="C32" s="558"/>
      <c r="D32" s="558"/>
      <c r="E32" s="558"/>
      <c r="F32" s="558"/>
      <c r="G32" s="558"/>
      <c r="H32" s="558"/>
      <c r="I32" s="558"/>
      <c r="J32" s="558"/>
      <c r="K32" s="558"/>
      <c r="L32" s="558"/>
      <c r="M32" s="558"/>
      <c r="N32" s="558"/>
      <c r="O32" s="558"/>
      <c r="P32" s="558"/>
      <c r="Q32" s="559"/>
      <c r="R32" s="551">
        <v>3120055</v>
      </c>
      <c r="S32" s="552"/>
      <c r="T32" s="552"/>
      <c r="U32" s="552"/>
      <c r="V32" s="552"/>
      <c r="W32" s="552"/>
      <c r="X32" s="552"/>
      <c r="Y32" s="553"/>
      <c r="Z32" s="554">
        <v>19.7</v>
      </c>
      <c r="AA32" s="554"/>
      <c r="AB32" s="554"/>
      <c r="AC32" s="554"/>
      <c r="AD32" s="555" t="s">
        <v>204</v>
      </c>
      <c r="AE32" s="555"/>
      <c r="AF32" s="555"/>
      <c r="AG32" s="555"/>
      <c r="AH32" s="555"/>
      <c r="AI32" s="555"/>
      <c r="AJ32" s="555"/>
      <c r="AK32" s="555"/>
      <c r="AL32" s="560" t="s">
        <v>204</v>
      </c>
      <c r="AM32" s="561"/>
      <c r="AN32" s="561"/>
      <c r="AO32" s="562"/>
      <c r="AP32" s="638"/>
      <c r="AQ32" s="639"/>
      <c r="AR32" s="639"/>
      <c r="AS32" s="639"/>
      <c r="AT32" s="641"/>
      <c r="AU32" s="38" t="s">
        <v>247</v>
      </c>
      <c r="AV32" s="38"/>
      <c r="AW32" s="38"/>
      <c r="AX32" s="557" t="s">
        <v>289</v>
      </c>
      <c r="AY32" s="558"/>
      <c r="AZ32" s="558"/>
      <c r="BA32" s="558"/>
      <c r="BB32" s="558"/>
      <c r="BC32" s="558"/>
      <c r="BD32" s="558"/>
      <c r="BE32" s="558"/>
      <c r="BF32" s="559"/>
      <c r="BG32" s="594">
        <v>99.6</v>
      </c>
      <c r="BH32" s="586"/>
      <c r="BI32" s="586"/>
      <c r="BJ32" s="586"/>
      <c r="BK32" s="586"/>
      <c r="BL32" s="586"/>
      <c r="BM32" s="561">
        <v>99.3</v>
      </c>
      <c r="BN32" s="595"/>
      <c r="BO32" s="595"/>
      <c r="BP32" s="595"/>
      <c r="BQ32" s="596"/>
      <c r="BR32" s="594">
        <v>99.7</v>
      </c>
      <c r="BS32" s="586"/>
      <c r="BT32" s="586"/>
      <c r="BU32" s="586"/>
      <c r="BV32" s="586"/>
      <c r="BW32" s="586"/>
      <c r="BX32" s="561">
        <v>99.2</v>
      </c>
      <c r="BY32" s="595"/>
      <c r="BZ32" s="595"/>
      <c r="CA32" s="595"/>
      <c r="CB32" s="596"/>
      <c r="CD32" s="524"/>
      <c r="CE32" s="526"/>
      <c r="CF32" s="557" t="s">
        <v>369</v>
      </c>
      <c r="CG32" s="558"/>
      <c r="CH32" s="558"/>
      <c r="CI32" s="558"/>
      <c r="CJ32" s="558"/>
      <c r="CK32" s="558"/>
      <c r="CL32" s="558"/>
      <c r="CM32" s="558"/>
      <c r="CN32" s="558"/>
      <c r="CO32" s="558"/>
      <c r="CP32" s="558"/>
      <c r="CQ32" s="559"/>
      <c r="CR32" s="551" t="s">
        <v>204</v>
      </c>
      <c r="CS32" s="552"/>
      <c r="CT32" s="552"/>
      <c r="CU32" s="552"/>
      <c r="CV32" s="552"/>
      <c r="CW32" s="552"/>
      <c r="CX32" s="552"/>
      <c r="CY32" s="553"/>
      <c r="CZ32" s="560" t="s">
        <v>204</v>
      </c>
      <c r="DA32" s="588"/>
      <c r="DB32" s="588"/>
      <c r="DC32" s="589"/>
      <c r="DD32" s="564" t="s">
        <v>204</v>
      </c>
      <c r="DE32" s="552"/>
      <c r="DF32" s="552"/>
      <c r="DG32" s="552"/>
      <c r="DH32" s="552"/>
      <c r="DI32" s="552"/>
      <c r="DJ32" s="552"/>
      <c r="DK32" s="553"/>
      <c r="DL32" s="564" t="s">
        <v>204</v>
      </c>
      <c r="DM32" s="552"/>
      <c r="DN32" s="552"/>
      <c r="DO32" s="552"/>
      <c r="DP32" s="552"/>
      <c r="DQ32" s="552"/>
      <c r="DR32" s="552"/>
      <c r="DS32" s="552"/>
      <c r="DT32" s="552"/>
      <c r="DU32" s="552"/>
      <c r="DV32" s="553"/>
      <c r="DW32" s="560" t="s">
        <v>204</v>
      </c>
      <c r="DX32" s="588"/>
      <c r="DY32" s="588"/>
      <c r="DZ32" s="588"/>
      <c r="EA32" s="588"/>
      <c r="EB32" s="588"/>
      <c r="EC32" s="590"/>
    </row>
    <row r="33" spans="2:133" ht="11.25" customHeight="1" x14ac:dyDescent="0.2">
      <c r="B33" s="576" t="s">
        <v>57</v>
      </c>
      <c r="C33" s="577"/>
      <c r="D33" s="577"/>
      <c r="E33" s="577"/>
      <c r="F33" s="577"/>
      <c r="G33" s="577"/>
      <c r="H33" s="577"/>
      <c r="I33" s="577"/>
      <c r="J33" s="577"/>
      <c r="K33" s="577"/>
      <c r="L33" s="577"/>
      <c r="M33" s="577"/>
      <c r="N33" s="577"/>
      <c r="O33" s="577"/>
      <c r="P33" s="577"/>
      <c r="Q33" s="578"/>
      <c r="R33" s="551">
        <v>71461</v>
      </c>
      <c r="S33" s="552"/>
      <c r="T33" s="552"/>
      <c r="U33" s="552"/>
      <c r="V33" s="552"/>
      <c r="W33" s="552"/>
      <c r="X33" s="552"/>
      <c r="Y33" s="553"/>
      <c r="Z33" s="554">
        <v>0.5</v>
      </c>
      <c r="AA33" s="554"/>
      <c r="AB33" s="554"/>
      <c r="AC33" s="554"/>
      <c r="AD33" s="555">
        <v>71461</v>
      </c>
      <c r="AE33" s="555"/>
      <c r="AF33" s="555"/>
      <c r="AG33" s="555"/>
      <c r="AH33" s="555"/>
      <c r="AI33" s="555"/>
      <c r="AJ33" s="555"/>
      <c r="AK33" s="555"/>
      <c r="AL33" s="560">
        <v>0.8</v>
      </c>
      <c r="AM33" s="561"/>
      <c r="AN33" s="561"/>
      <c r="AO33" s="562"/>
      <c r="AP33" s="517"/>
      <c r="AQ33" s="518"/>
      <c r="AR33" s="518"/>
      <c r="AS33" s="518"/>
      <c r="AT33" s="642"/>
      <c r="AU33" s="46"/>
      <c r="AV33" s="46"/>
      <c r="AW33" s="46"/>
      <c r="AX33" s="567" t="s">
        <v>164</v>
      </c>
      <c r="AY33" s="568"/>
      <c r="AZ33" s="568"/>
      <c r="BA33" s="568"/>
      <c r="BB33" s="568"/>
      <c r="BC33" s="568"/>
      <c r="BD33" s="568"/>
      <c r="BE33" s="568"/>
      <c r="BF33" s="569"/>
      <c r="BG33" s="599">
        <v>99.8</v>
      </c>
      <c r="BH33" s="600"/>
      <c r="BI33" s="600"/>
      <c r="BJ33" s="600"/>
      <c r="BK33" s="600"/>
      <c r="BL33" s="600"/>
      <c r="BM33" s="601">
        <v>99.6</v>
      </c>
      <c r="BN33" s="600"/>
      <c r="BO33" s="600"/>
      <c r="BP33" s="600"/>
      <c r="BQ33" s="602"/>
      <c r="BR33" s="599">
        <v>99</v>
      </c>
      <c r="BS33" s="600"/>
      <c r="BT33" s="600"/>
      <c r="BU33" s="600"/>
      <c r="BV33" s="600"/>
      <c r="BW33" s="600"/>
      <c r="BX33" s="601">
        <v>98.8</v>
      </c>
      <c r="BY33" s="600"/>
      <c r="BZ33" s="600"/>
      <c r="CA33" s="600"/>
      <c r="CB33" s="602"/>
      <c r="CD33" s="557" t="s">
        <v>373</v>
      </c>
      <c r="CE33" s="558"/>
      <c r="CF33" s="558"/>
      <c r="CG33" s="558"/>
      <c r="CH33" s="558"/>
      <c r="CI33" s="558"/>
      <c r="CJ33" s="558"/>
      <c r="CK33" s="558"/>
      <c r="CL33" s="558"/>
      <c r="CM33" s="558"/>
      <c r="CN33" s="558"/>
      <c r="CO33" s="558"/>
      <c r="CP33" s="558"/>
      <c r="CQ33" s="559"/>
      <c r="CR33" s="551">
        <v>5664176</v>
      </c>
      <c r="CS33" s="586"/>
      <c r="CT33" s="586"/>
      <c r="CU33" s="586"/>
      <c r="CV33" s="586"/>
      <c r="CW33" s="586"/>
      <c r="CX33" s="586"/>
      <c r="CY33" s="587"/>
      <c r="CZ33" s="560">
        <v>36.6</v>
      </c>
      <c r="DA33" s="588"/>
      <c r="DB33" s="588"/>
      <c r="DC33" s="589"/>
      <c r="DD33" s="564">
        <v>4302537</v>
      </c>
      <c r="DE33" s="586"/>
      <c r="DF33" s="586"/>
      <c r="DG33" s="586"/>
      <c r="DH33" s="586"/>
      <c r="DI33" s="586"/>
      <c r="DJ33" s="586"/>
      <c r="DK33" s="587"/>
      <c r="DL33" s="564">
        <v>3499926</v>
      </c>
      <c r="DM33" s="586"/>
      <c r="DN33" s="586"/>
      <c r="DO33" s="586"/>
      <c r="DP33" s="586"/>
      <c r="DQ33" s="586"/>
      <c r="DR33" s="586"/>
      <c r="DS33" s="586"/>
      <c r="DT33" s="586"/>
      <c r="DU33" s="586"/>
      <c r="DV33" s="587"/>
      <c r="DW33" s="560">
        <v>36.1</v>
      </c>
      <c r="DX33" s="588"/>
      <c r="DY33" s="588"/>
      <c r="DZ33" s="588"/>
      <c r="EA33" s="588"/>
      <c r="EB33" s="588"/>
      <c r="EC33" s="590"/>
    </row>
    <row r="34" spans="2:133" ht="11.25" customHeight="1" x14ac:dyDescent="0.2">
      <c r="B34" s="557" t="s">
        <v>374</v>
      </c>
      <c r="C34" s="558"/>
      <c r="D34" s="558"/>
      <c r="E34" s="558"/>
      <c r="F34" s="558"/>
      <c r="G34" s="558"/>
      <c r="H34" s="558"/>
      <c r="I34" s="558"/>
      <c r="J34" s="558"/>
      <c r="K34" s="558"/>
      <c r="L34" s="558"/>
      <c r="M34" s="558"/>
      <c r="N34" s="558"/>
      <c r="O34" s="558"/>
      <c r="P34" s="558"/>
      <c r="Q34" s="559"/>
      <c r="R34" s="551">
        <v>888252</v>
      </c>
      <c r="S34" s="552"/>
      <c r="T34" s="552"/>
      <c r="U34" s="552"/>
      <c r="V34" s="552"/>
      <c r="W34" s="552"/>
      <c r="X34" s="552"/>
      <c r="Y34" s="553"/>
      <c r="Z34" s="554">
        <v>5.6</v>
      </c>
      <c r="AA34" s="554"/>
      <c r="AB34" s="554"/>
      <c r="AC34" s="554"/>
      <c r="AD34" s="555" t="s">
        <v>204</v>
      </c>
      <c r="AE34" s="555"/>
      <c r="AF34" s="555"/>
      <c r="AG34" s="555"/>
      <c r="AH34" s="555"/>
      <c r="AI34" s="555"/>
      <c r="AJ34" s="555"/>
      <c r="AK34" s="555"/>
      <c r="AL34" s="560" t="s">
        <v>204</v>
      </c>
      <c r="AM34" s="561"/>
      <c r="AN34" s="561"/>
      <c r="AO34" s="562"/>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57" t="s">
        <v>377</v>
      </c>
      <c r="CE34" s="558"/>
      <c r="CF34" s="558"/>
      <c r="CG34" s="558"/>
      <c r="CH34" s="558"/>
      <c r="CI34" s="558"/>
      <c r="CJ34" s="558"/>
      <c r="CK34" s="558"/>
      <c r="CL34" s="558"/>
      <c r="CM34" s="558"/>
      <c r="CN34" s="558"/>
      <c r="CO34" s="558"/>
      <c r="CP34" s="558"/>
      <c r="CQ34" s="559"/>
      <c r="CR34" s="551">
        <v>2291603</v>
      </c>
      <c r="CS34" s="552"/>
      <c r="CT34" s="552"/>
      <c r="CU34" s="552"/>
      <c r="CV34" s="552"/>
      <c r="CW34" s="552"/>
      <c r="CX34" s="552"/>
      <c r="CY34" s="553"/>
      <c r="CZ34" s="560">
        <v>14.8</v>
      </c>
      <c r="DA34" s="588"/>
      <c r="DB34" s="588"/>
      <c r="DC34" s="589"/>
      <c r="DD34" s="564">
        <v>1709727</v>
      </c>
      <c r="DE34" s="552"/>
      <c r="DF34" s="552"/>
      <c r="DG34" s="552"/>
      <c r="DH34" s="552"/>
      <c r="DI34" s="552"/>
      <c r="DJ34" s="552"/>
      <c r="DK34" s="553"/>
      <c r="DL34" s="564">
        <v>1555636</v>
      </c>
      <c r="DM34" s="552"/>
      <c r="DN34" s="552"/>
      <c r="DO34" s="552"/>
      <c r="DP34" s="552"/>
      <c r="DQ34" s="552"/>
      <c r="DR34" s="552"/>
      <c r="DS34" s="552"/>
      <c r="DT34" s="552"/>
      <c r="DU34" s="552"/>
      <c r="DV34" s="553"/>
      <c r="DW34" s="560">
        <v>16.100000000000001</v>
      </c>
      <c r="DX34" s="588"/>
      <c r="DY34" s="588"/>
      <c r="DZ34" s="588"/>
      <c r="EA34" s="588"/>
      <c r="EB34" s="588"/>
      <c r="EC34" s="590"/>
    </row>
    <row r="35" spans="2:133" ht="11.25" customHeight="1" x14ac:dyDescent="0.2">
      <c r="B35" s="557" t="s">
        <v>224</v>
      </c>
      <c r="C35" s="558"/>
      <c r="D35" s="558"/>
      <c r="E35" s="558"/>
      <c r="F35" s="558"/>
      <c r="G35" s="558"/>
      <c r="H35" s="558"/>
      <c r="I35" s="558"/>
      <c r="J35" s="558"/>
      <c r="K35" s="558"/>
      <c r="L35" s="558"/>
      <c r="M35" s="558"/>
      <c r="N35" s="558"/>
      <c r="O35" s="558"/>
      <c r="P35" s="558"/>
      <c r="Q35" s="559"/>
      <c r="R35" s="551">
        <v>67422</v>
      </c>
      <c r="S35" s="552"/>
      <c r="T35" s="552"/>
      <c r="U35" s="552"/>
      <c r="V35" s="552"/>
      <c r="W35" s="552"/>
      <c r="X35" s="552"/>
      <c r="Y35" s="553"/>
      <c r="Z35" s="554">
        <v>0.4</v>
      </c>
      <c r="AA35" s="554"/>
      <c r="AB35" s="554"/>
      <c r="AC35" s="554"/>
      <c r="AD35" s="555">
        <v>829</v>
      </c>
      <c r="AE35" s="555"/>
      <c r="AF35" s="555"/>
      <c r="AG35" s="555"/>
      <c r="AH35" s="555"/>
      <c r="AI35" s="555"/>
      <c r="AJ35" s="555"/>
      <c r="AK35" s="555"/>
      <c r="AL35" s="560">
        <v>0</v>
      </c>
      <c r="AM35" s="561"/>
      <c r="AN35" s="561"/>
      <c r="AO35" s="562"/>
      <c r="AP35" s="15"/>
      <c r="AQ35" s="324" t="s">
        <v>522</v>
      </c>
      <c r="AR35" s="325"/>
      <c r="AS35" s="325"/>
      <c r="AT35" s="325"/>
      <c r="AU35" s="325"/>
      <c r="AV35" s="325"/>
      <c r="AW35" s="325"/>
      <c r="AX35" s="325"/>
      <c r="AY35" s="325"/>
      <c r="AZ35" s="325"/>
      <c r="BA35" s="325"/>
      <c r="BB35" s="325"/>
      <c r="BC35" s="325"/>
      <c r="BD35" s="325"/>
      <c r="BE35" s="325"/>
      <c r="BF35" s="374"/>
      <c r="BG35" s="324" t="s">
        <v>523</v>
      </c>
      <c r="BH35" s="325"/>
      <c r="BI35" s="325"/>
      <c r="BJ35" s="325"/>
      <c r="BK35" s="325"/>
      <c r="BL35" s="325"/>
      <c r="BM35" s="325"/>
      <c r="BN35" s="325"/>
      <c r="BO35" s="325"/>
      <c r="BP35" s="325"/>
      <c r="BQ35" s="325"/>
      <c r="BR35" s="325"/>
      <c r="BS35" s="325"/>
      <c r="BT35" s="325"/>
      <c r="BU35" s="325"/>
      <c r="BV35" s="325"/>
      <c r="BW35" s="325"/>
      <c r="BX35" s="325"/>
      <c r="BY35" s="325"/>
      <c r="BZ35" s="325"/>
      <c r="CA35" s="325"/>
      <c r="CB35" s="374"/>
      <c r="CD35" s="557" t="s">
        <v>378</v>
      </c>
      <c r="CE35" s="558"/>
      <c r="CF35" s="558"/>
      <c r="CG35" s="558"/>
      <c r="CH35" s="558"/>
      <c r="CI35" s="558"/>
      <c r="CJ35" s="558"/>
      <c r="CK35" s="558"/>
      <c r="CL35" s="558"/>
      <c r="CM35" s="558"/>
      <c r="CN35" s="558"/>
      <c r="CO35" s="558"/>
      <c r="CP35" s="558"/>
      <c r="CQ35" s="559"/>
      <c r="CR35" s="551">
        <v>94079</v>
      </c>
      <c r="CS35" s="586"/>
      <c r="CT35" s="586"/>
      <c r="CU35" s="586"/>
      <c r="CV35" s="586"/>
      <c r="CW35" s="586"/>
      <c r="CX35" s="586"/>
      <c r="CY35" s="587"/>
      <c r="CZ35" s="560">
        <v>0.6</v>
      </c>
      <c r="DA35" s="588"/>
      <c r="DB35" s="588"/>
      <c r="DC35" s="589"/>
      <c r="DD35" s="564">
        <v>80304</v>
      </c>
      <c r="DE35" s="586"/>
      <c r="DF35" s="586"/>
      <c r="DG35" s="586"/>
      <c r="DH35" s="586"/>
      <c r="DI35" s="586"/>
      <c r="DJ35" s="586"/>
      <c r="DK35" s="587"/>
      <c r="DL35" s="564">
        <v>79836</v>
      </c>
      <c r="DM35" s="586"/>
      <c r="DN35" s="586"/>
      <c r="DO35" s="586"/>
      <c r="DP35" s="586"/>
      <c r="DQ35" s="586"/>
      <c r="DR35" s="586"/>
      <c r="DS35" s="586"/>
      <c r="DT35" s="586"/>
      <c r="DU35" s="586"/>
      <c r="DV35" s="587"/>
      <c r="DW35" s="560">
        <v>0.8</v>
      </c>
      <c r="DX35" s="588"/>
      <c r="DY35" s="588"/>
      <c r="DZ35" s="588"/>
      <c r="EA35" s="588"/>
      <c r="EB35" s="588"/>
      <c r="EC35" s="590"/>
    </row>
    <row r="36" spans="2:133" ht="11.25" customHeight="1" x14ac:dyDescent="0.2">
      <c r="B36" s="557" t="s">
        <v>152</v>
      </c>
      <c r="C36" s="558"/>
      <c r="D36" s="558"/>
      <c r="E36" s="558"/>
      <c r="F36" s="558"/>
      <c r="G36" s="558"/>
      <c r="H36" s="558"/>
      <c r="I36" s="558"/>
      <c r="J36" s="558"/>
      <c r="K36" s="558"/>
      <c r="L36" s="558"/>
      <c r="M36" s="558"/>
      <c r="N36" s="558"/>
      <c r="O36" s="558"/>
      <c r="P36" s="558"/>
      <c r="Q36" s="559"/>
      <c r="R36" s="551">
        <v>360356</v>
      </c>
      <c r="S36" s="552"/>
      <c r="T36" s="552"/>
      <c r="U36" s="552"/>
      <c r="V36" s="552"/>
      <c r="W36" s="552"/>
      <c r="X36" s="552"/>
      <c r="Y36" s="553"/>
      <c r="Z36" s="554">
        <v>2.2999999999999998</v>
      </c>
      <c r="AA36" s="554"/>
      <c r="AB36" s="554"/>
      <c r="AC36" s="554"/>
      <c r="AD36" s="555" t="s">
        <v>204</v>
      </c>
      <c r="AE36" s="555"/>
      <c r="AF36" s="555"/>
      <c r="AG36" s="555"/>
      <c r="AH36" s="555"/>
      <c r="AI36" s="555"/>
      <c r="AJ36" s="555"/>
      <c r="AK36" s="555"/>
      <c r="AL36" s="560" t="s">
        <v>204</v>
      </c>
      <c r="AM36" s="561"/>
      <c r="AN36" s="561"/>
      <c r="AO36" s="562"/>
      <c r="AP36" s="15"/>
      <c r="AQ36" s="604" t="s">
        <v>364</v>
      </c>
      <c r="AR36" s="605"/>
      <c r="AS36" s="605"/>
      <c r="AT36" s="605"/>
      <c r="AU36" s="605"/>
      <c r="AV36" s="605"/>
      <c r="AW36" s="605"/>
      <c r="AX36" s="605"/>
      <c r="AY36" s="606"/>
      <c r="AZ36" s="543">
        <v>1715030</v>
      </c>
      <c r="BA36" s="544"/>
      <c r="BB36" s="544"/>
      <c r="BC36" s="544"/>
      <c r="BD36" s="544"/>
      <c r="BE36" s="544"/>
      <c r="BF36" s="607"/>
      <c r="BG36" s="540" t="s">
        <v>524</v>
      </c>
      <c r="BH36" s="541"/>
      <c r="BI36" s="541"/>
      <c r="BJ36" s="541"/>
      <c r="BK36" s="541"/>
      <c r="BL36" s="541"/>
      <c r="BM36" s="541"/>
      <c r="BN36" s="541"/>
      <c r="BO36" s="541"/>
      <c r="BP36" s="541"/>
      <c r="BQ36" s="541"/>
      <c r="BR36" s="541"/>
      <c r="BS36" s="541"/>
      <c r="BT36" s="541"/>
      <c r="BU36" s="542"/>
      <c r="BV36" s="543">
        <v>371826</v>
      </c>
      <c r="BW36" s="544"/>
      <c r="BX36" s="544"/>
      <c r="BY36" s="544"/>
      <c r="BZ36" s="544"/>
      <c r="CA36" s="544"/>
      <c r="CB36" s="607"/>
      <c r="CD36" s="557" t="s">
        <v>29</v>
      </c>
      <c r="CE36" s="558"/>
      <c r="CF36" s="558"/>
      <c r="CG36" s="558"/>
      <c r="CH36" s="558"/>
      <c r="CI36" s="558"/>
      <c r="CJ36" s="558"/>
      <c r="CK36" s="558"/>
      <c r="CL36" s="558"/>
      <c r="CM36" s="558"/>
      <c r="CN36" s="558"/>
      <c r="CO36" s="558"/>
      <c r="CP36" s="558"/>
      <c r="CQ36" s="559"/>
      <c r="CR36" s="551">
        <v>1530390</v>
      </c>
      <c r="CS36" s="552"/>
      <c r="CT36" s="552"/>
      <c r="CU36" s="552"/>
      <c r="CV36" s="552"/>
      <c r="CW36" s="552"/>
      <c r="CX36" s="552"/>
      <c r="CY36" s="553"/>
      <c r="CZ36" s="560">
        <v>9.9</v>
      </c>
      <c r="DA36" s="588"/>
      <c r="DB36" s="588"/>
      <c r="DC36" s="589"/>
      <c r="DD36" s="564">
        <v>1324418</v>
      </c>
      <c r="DE36" s="552"/>
      <c r="DF36" s="552"/>
      <c r="DG36" s="552"/>
      <c r="DH36" s="552"/>
      <c r="DI36" s="552"/>
      <c r="DJ36" s="552"/>
      <c r="DK36" s="553"/>
      <c r="DL36" s="564">
        <v>1075962</v>
      </c>
      <c r="DM36" s="552"/>
      <c r="DN36" s="552"/>
      <c r="DO36" s="552"/>
      <c r="DP36" s="552"/>
      <c r="DQ36" s="552"/>
      <c r="DR36" s="552"/>
      <c r="DS36" s="552"/>
      <c r="DT36" s="552"/>
      <c r="DU36" s="552"/>
      <c r="DV36" s="553"/>
      <c r="DW36" s="560">
        <v>11.1</v>
      </c>
      <c r="DX36" s="588"/>
      <c r="DY36" s="588"/>
      <c r="DZ36" s="588"/>
      <c r="EA36" s="588"/>
      <c r="EB36" s="588"/>
      <c r="EC36" s="590"/>
    </row>
    <row r="37" spans="2:133" ht="11.25" customHeight="1" x14ac:dyDescent="0.2">
      <c r="B37" s="557" t="s">
        <v>380</v>
      </c>
      <c r="C37" s="558"/>
      <c r="D37" s="558"/>
      <c r="E37" s="558"/>
      <c r="F37" s="558"/>
      <c r="G37" s="558"/>
      <c r="H37" s="558"/>
      <c r="I37" s="558"/>
      <c r="J37" s="558"/>
      <c r="K37" s="558"/>
      <c r="L37" s="558"/>
      <c r="M37" s="558"/>
      <c r="N37" s="558"/>
      <c r="O37" s="558"/>
      <c r="P37" s="558"/>
      <c r="Q37" s="559"/>
      <c r="R37" s="551">
        <v>204471</v>
      </c>
      <c r="S37" s="552"/>
      <c r="T37" s="552"/>
      <c r="U37" s="552"/>
      <c r="V37" s="552"/>
      <c r="W37" s="552"/>
      <c r="X37" s="552"/>
      <c r="Y37" s="553"/>
      <c r="Z37" s="554">
        <v>1.3</v>
      </c>
      <c r="AA37" s="554"/>
      <c r="AB37" s="554"/>
      <c r="AC37" s="554"/>
      <c r="AD37" s="555" t="s">
        <v>204</v>
      </c>
      <c r="AE37" s="555"/>
      <c r="AF37" s="555"/>
      <c r="AG37" s="555"/>
      <c r="AH37" s="555"/>
      <c r="AI37" s="555"/>
      <c r="AJ37" s="555"/>
      <c r="AK37" s="555"/>
      <c r="AL37" s="560" t="s">
        <v>204</v>
      </c>
      <c r="AM37" s="561"/>
      <c r="AN37" s="561"/>
      <c r="AO37" s="562"/>
      <c r="AQ37" s="608" t="s">
        <v>525</v>
      </c>
      <c r="AR37" s="609"/>
      <c r="AS37" s="609"/>
      <c r="AT37" s="609"/>
      <c r="AU37" s="609"/>
      <c r="AV37" s="609"/>
      <c r="AW37" s="609"/>
      <c r="AX37" s="609"/>
      <c r="AY37" s="610"/>
      <c r="AZ37" s="551">
        <v>650834</v>
      </c>
      <c r="BA37" s="552"/>
      <c r="BB37" s="552"/>
      <c r="BC37" s="552"/>
      <c r="BD37" s="586"/>
      <c r="BE37" s="586"/>
      <c r="BF37" s="596"/>
      <c r="BG37" s="557" t="s">
        <v>526</v>
      </c>
      <c r="BH37" s="558"/>
      <c r="BI37" s="558"/>
      <c r="BJ37" s="558"/>
      <c r="BK37" s="558"/>
      <c r="BL37" s="558"/>
      <c r="BM37" s="558"/>
      <c r="BN37" s="558"/>
      <c r="BO37" s="558"/>
      <c r="BP37" s="558"/>
      <c r="BQ37" s="558"/>
      <c r="BR37" s="558"/>
      <c r="BS37" s="558"/>
      <c r="BT37" s="558"/>
      <c r="BU37" s="559"/>
      <c r="BV37" s="551">
        <v>360956</v>
      </c>
      <c r="BW37" s="552"/>
      <c r="BX37" s="552"/>
      <c r="BY37" s="552"/>
      <c r="BZ37" s="552"/>
      <c r="CA37" s="552"/>
      <c r="CB37" s="565"/>
      <c r="CD37" s="557" t="s">
        <v>165</v>
      </c>
      <c r="CE37" s="558"/>
      <c r="CF37" s="558"/>
      <c r="CG37" s="558"/>
      <c r="CH37" s="558"/>
      <c r="CI37" s="558"/>
      <c r="CJ37" s="558"/>
      <c r="CK37" s="558"/>
      <c r="CL37" s="558"/>
      <c r="CM37" s="558"/>
      <c r="CN37" s="558"/>
      <c r="CO37" s="558"/>
      <c r="CP37" s="558"/>
      <c r="CQ37" s="559"/>
      <c r="CR37" s="551">
        <v>165685</v>
      </c>
      <c r="CS37" s="586"/>
      <c r="CT37" s="586"/>
      <c r="CU37" s="586"/>
      <c r="CV37" s="586"/>
      <c r="CW37" s="586"/>
      <c r="CX37" s="586"/>
      <c r="CY37" s="587"/>
      <c r="CZ37" s="560">
        <v>1.1000000000000001</v>
      </c>
      <c r="DA37" s="588"/>
      <c r="DB37" s="588"/>
      <c r="DC37" s="589"/>
      <c r="DD37" s="564">
        <v>155494</v>
      </c>
      <c r="DE37" s="586"/>
      <c r="DF37" s="586"/>
      <c r="DG37" s="586"/>
      <c r="DH37" s="586"/>
      <c r="DI37" s="586"/>
      <c r="DJ37" s="586"/>
      <c r="DK37" s="587"/>
      <c r="DL37" s="564">
        <v>154191</v>
      </c>
      <c r="DM37" s="586"/>
      <c r="DN37" s="586"/>
      <c r="DO37" s="586"/>
      <c r="DP37" s="586"/>
      <c r="DQ37" s="586"/>
      <c r="DR37" s="586"/>
      <c r="DS37" s="586"/>
      <c r="DT37" s="586"/>
      <c r="DU37" s="586"/>
      <c r="DV37" s="587"/>
      <c r="DW37" s="560">
        <v>1.6</v>
      </c>
      <c r="DX37" s="588"/>
      <c r="DY37" s="588"/>
      <c r="DZ37" s="588"/>
      <c r="EA37" s="588"/>
      <c r="EB37" s="588"/>
      <c r="EC37" s="590"/>
    </row>
    <row r="38" spans="2:133" ht="11.25" customHeight="1" x14ac:dyDescent="0.2">
      <c r="B38" s="557" t="s">
        <v>288</v>
      </c>
      <c r="C38" s="558"/>
      <c r="D38" s="558"/>
      <c r="E38" s="558"/>
      <c r="F38" s="558"/>
      <c r="G38" s="558"/>
      <c r="H38" s="558"/>
      <c r="I38" s="558"/>
      <c r="J38" s="558"/>
      <c r="K38" s="558"/>
      <c r="L38" s="558"/>
      <c r="M38" s="558"/>
      <c r="N38" s="558"/>
      <c r="O38" s="558"/>
      <c r="P38" s="558"/>
      <c r="Q38" s="559"/>
      <c r="R38" s="551">
        <v>125686</v>
      </c>
      <c r="S38" s="552"/>
      <c r="T38" s="552"/>
      <c r="U38" s="552"/>
      <c r="V38" s="552"/>
      <c r="W38" s="552"/>
      <c r="X38" s="552"/>
      <c r="Y38" s="553"/>
      <c r="Z38" s="554">
        <v>0.8</v>
      </c>
      <c r="AA38" s="554"/>
      <c r="AB38" s="554"/>
      <c r="AC38" s="554"/>
      <c r="AD38" s="555" t="s">
        <v>204</v>
      </c>
      <c r="AE38" s="555"/>
      <c r="AF38" s="555"/>
      <c r="AG38" s="555"/>
      <c r="AH38" s="555"/>
      <c r="AI38" s="555"/>
      <c r="AJ38" s="555"/>
      <c r="AK38" s="555"/>
      <c r="AL38" s="560" t="s">
        <v>204</v>
      </c>
      <c r="AM38" s="561"/>
      <c r="AN38" s="561"/>
      <c r="AO38" s="562"/>
      <c r="AQ38" s="608" t="s">
        <v>304</v>
      </c>
      <c r="AR38" s="609"/>
      <c r="AS38" s="609"/>
      <c r="AT38" s="609"/>
      <c r="AU38" s="609"/>
      <c r="AV38" s="609"/>
      <c r="AW38" s="609"/>
      <c r="AX38" s="609"/>
      <c r="AY38" s="610"/>
      <c r="AZ38" s="551">
        <v>41722</v>
      </c>
      <c r="BA38" s="552"/>
      <c r="BB38" s="552"/>
      <c r="BC38" s="552"/>
      <c r="BD38" s="586"/>
      <c r="BE38" s="586"/>
      <c r="BF38" s="596"/>
      <c r="BG38" s="557" t="s">
        <v>382</v>
      </c>
      <c r="BH38" s="558"/>
      <c r="BI38" s="558"/>
      <c r="BJ38" s="558"/>
      <c r="BK38" s="558"/>
      <c r="BL38" s="558"/>
      <c r="BM38" s="558"/>
      <c r="BN38" s="558"/>
      <c r="BO38" s="558"/>
      <c r="BP38" s="558"/>
      <c r="BQ38" s="558"/>
      <c r="BR38" s="558"/>
      <c r="BS38" s="558"/>
      <c r="BT38" s="558"/>
      <c r="BU38" s="559"/>
      <c r="BV38" s="551">
        <v>4008</v>
      </c>
      <c r="BW38" s="552"/>
      <c r="BX38" s="552"/>
      <c r="BY38" s="552"/>
      <c r="BZ38" s="552"/>
      <c r="CA38" s="552"/>
      <c r="CB38" s="565"/>
      <c r="CD38" s="557" t="s">
        <v>527</v>
      </c>
      <c r="CE38" s="558"/>
      <c r="CF38" s="558"/>
      <c r="CG38" s="558"/>
      <c r="CH38" s="558"/>
      <c r="CI38" s="558"/>
      <c r="CJ38" s="558"/>
      <c r="CK38" s="558"/>
      <c r="CL38" s="558"/>
      <c r="CM38" s="558"/>
      <c r="CN38" s="558"/>
      <c r="CO38" s="558"/>
      <c r="CP38" s="558"/>
      <c r="CQ38" s="559"/>
      <c r="CR38" s="551">
        <v>1008989</v>
      </c>
      <c r="CS38" s="552"/>
      <c r="CT38" s="552"/>
      <c r="CU38" s="552"/>
      <c r="CV38" s="552"/>
      <c r="CW38" s="552"/>
      <c r="CX38" s="552"/>
      <c r="CY38" s="553"/>
      <c r="CZ38" s="560">
        <v>6.5</v>
      </c>
      <c r="DA38" s="588"/>
      <c r="DB38" s="588"/>
      <c r="DC38" s="589"/>
      <c r="DD38" s="564">
        <v>811737</v>
      </c>
      <c r="DE38" s="552"/>
      <c r="DF38" s="552"/>
      <c r="DG38" s="552"/>
      <c r="DH38" s="552"/>
      <c r="DI38" s="552"/>
      <c r="DJ38" s="552"/>
      <c r="DK38" s="553"/>
      <c r="DL38" s="564">
        <v>788492</v>
      </c>
      <c r="DM38" s="552"/>
      <c r="DN38" s="552"/>
      <c r="DO38" s="552"/>
      <c r="DP38" s="552"/>
      <c r="DQ38" s="552"/>
      <c r="DR38" s="552"/>
      <c r="DS38" s="552"/>
      <c r="DT38" s="552"/>
      <c r="DU38" s="552"/>
      <c r="DV38" s="553"/>
      <c r="DW38" s="560">
        <v>8.1</v>
      </c>
      <c r="DX38" s="588"/>
      <c r="DY38" s="588"/>
      <c r="DZ38" s="588"/>
      <c r="EA38" s="588"/>
      <c r="EB38" s="588"/>
      <c r="EC38" s="590"/>
    </row>
    <row r="39" spans="2:133" ht="11.25" customHeight="1" x14ac:dyDescent="0.2">
      <c r="B39" s="557" t="s">
        <v>371</v>
      </c>
      <c r="C39" s="558"/>
      <c r="D39" s="558"/>
      <c r="E39" s="558"/>
      <c r="F39" s="558"/>
      <c r="G39" s="558"/>
      <c r="H39" s="558"/>
      <c r="I39" s="558"/>
      <c r="J39" s="558"/>
      <c r="K39" s="558"/>
      <c r="L39" s="558"/>
      <c r="M39" s="558"/>
      <c r="N39" s="558"/>
      <c r="O39" s="558"/>
      <c r="P39" s="558"/>
      <c r="Q39" s="559"/>
      <c r="R39" s="551">
        <v>100141</v>
      </c>
      <c r="S39" s="552"/>
      <c r="T39" s="552"/>
      <c r="U39" s="552"/>
      <c r="V39" s="552"/>
      <c r="W39" s="552"/>
      <c r="X39" s="552"/>
      <c r="Y39" s="553"/>
      <c r="Z39" s="554">
        <v>0.6</v>
      </c>
      <c r="AA39" s="554"/>
      <c r="AB39" s="554"/>
      <c r="AC39" s="554"/>
      <c r="AD39" s="555">
        <v>377</v>
      </c>
      <c r="AE39" s="555"/>
      <c r="AF39" s="555"/>
      <c r="AG39" s="555"/>
      <c r="AH39" s="555"/>
      <c r="AI39" s="555"/>
      <c r="AJ39" s="555"/>
      <c r="AK39" s="555"/>
      <c r="AL39" s="560">
        <v>0</v>
      </c>
      <c r="AM39" s="561"/>
      <c r="AN39" s="561"/>
      <c r="AO39" s="562"/>
      <c r="AQ39" s="608" t="s">
        <v>385</v>
      </c>
      <c r="AR39" s="609"/>
      <c r="AS39" s="609"/>
      <c r="AT39" s="609"/>
      <c r="AU39" s="609"/>
      <c r="AV39" s="609"/>
      <c r="AW39" s="609"/>
      <c r="AX39" s="609"/>
      <c r="AY39" s="610"/>
      <c r="AZ39" s="551">
        <v>13485</v>
      </c>
      <c r="BA39" s="552"/>
      <c r="BB39" s="552"/>
      <c r="BC39" s="552"/>
      <c r="BD39" s="586"/>
      <c r="BE39" s="586"/>
      <c r="BF39" s="596"/>
      <c r="BG39" s="557" t="s">
        <v>331</v>
      </c>
      <c r="BH39" s="558"/>
      <c r="BI39" s="558"/>
      <c r="BJ39" s="558"/>
      <c r="BK39" s="558"/>
      <c r="BL39" s="558"/>
      <c r="BM39" s="558"/>
      <c r="BN39" s="558"/>
      <c r="BO39" s="558"/>
      <c r="BP39" s="558"/>
      <c r="BQ39" s="558"/>
      <c r="BR39" s="558"/>
      <c r="BS39" s="558"/>
      <c r="BT39" s="558"/>
      <c r="BU39" s="559"/>
      <c r="BV39" s="551">
        <v>6750</v>
      </c>
      <c r="BW39" s="552"/>
      <c r="BX39" s="552"/>
      <c r="BY39" s="552"/>
      <c r="BZ39" s="552"/>
      <c r="CA39" s="552"/>
      <c r="CB39" s="565"/>
      <c r="CD39" s="557" t="s">
        <v>528</v>
      </c>
      <c r="CE39" s="558"/>
      <c r="CF39" s="558"/>
      <c r="CG39" s="558"/>
      <c r="CH39" s="558"/>
      <c r="CI39" s="558"/>
      <c r="CJ39" s="558"/>
      <c r="CK39" s="558"/>
      <c r="CL39" s="558"/>
      <c r="CM39" s="558"/>
      <c r="CN39" s="558"/>
      <c r="CO39" s="558"/>
      <c r="CP39" s="558"/>
      <c r="CQ39" s="559"/>
      <c r="CR39" s="551">
        <v>738955</v>
      </c>
      <c r="CS39" s="586"/>
      <c r="CT39" s="586"/>
      <c r="CU39" s="586"/>
      <c r="CV39" s="586"/>
      <c r="CW39" s="586"/>
      <c r="CX39" s="586"/>
      <c r="CY39" s="587"/>
      <c r="CZ39" s="560">
        <v>4.8</v>
      </c>
      <c r="DA39" s="588"/>
      <c r="DB39" s="588"/>
      <c r="DC39" s="589"/>
      <c r="DD39" s="564">
        <v>376351</v>
      </c>
      <c r="DE39" s="586"/>
      <c r="DF39" s="586"/>
      <c r="DG39" s="586"/>
      <c r="DH39" s="586"/>
      <c r="DI39" s="586"/>
      <c r="DJ39" s="586"/>
      <c r="DK39" s="587"/>
      <c r="DL39" s="564" t="s">
        <v>204</v>
      </c>
      <c r="DM39" s="586"/>
      <c r="DN39" s="586"/>
      <c r="DO39" s="586"/>
      <c r="DP39" s="586"/>
      <c r="DQ39" s="586"/>
      <c r="DR39" s="586"/>
      <c r="DS39" s="586"/>
      <c r="DT39" s="586"/>
      <c r="DU39" s="586"/>
      <c r="DV39" s="587"/>
      <c r="DW39" s="560" t="s">
        <v>204</v>
      </c>
      <c r="DX39" s="588"/>
      <c r="DY39" s="588"/>
      <c r="DZ39" s="588"/>
      <c r="EA39" s="588"/>
      <c r="EB39" s="588"/>
      <c r="EC39" s="590"/>
    </row>
    <row r="40" spans="2:133" ht="11.25" customHeight="1" x14ac:dyDescent="0.2">
      <c r="B40" s="557" t="s">
        <v>391</v>
      </c>
      <c r="C40" s="558"/>
      <c r="D40" s="558"/>
      <c r="E40" s="558"/>
      <c r="F40" s="558"/>
      <c r="G40" s="558"/>
      <c r="H40" s="558"/>
      <c r="I40" s="558"/>
      <c r="J40" s="558"/>
      <c r="K40" s="558"/>
      <c r="L40" s="558"/>
      <c r="M40" s="558"/>
      <c r="N40" s="558"/>
      <c r="O40" s="558"/>
      <c r="P40" s="558"/>
      <c r="Q40" s="559"/>
      <c r="R40" s="551">
        <v>1284996</v>
      </c>
      <c r="S40" s="552"/>
      <c r="T40" s="552"/>
      <c r="U40" s="552"/>
      <c r="V40" s="552"/>
      <c r="W40" s="552"/>
      <c r="X40" s="552"/>
      <c r="Y40" s="553"/>
      <c r="Z40" s="554">
        <v>8.1</v>
      </c>
      <c r="AA40" s="554"/>
      <c r="AB40" s="554"/>
      <c r="AC40" s="554"/>
      <c r="AD40" s="555" t="s">
        <v>204</v>
      </c>
      <c r="AE40" s="555"/>
      <c r="AF40" s="555"/>
      <c r="AG40" s="555"/>
      <c r="AH40" s="555"/>
      <c r="AI40" s="555"/>
      <c r="AJ40" s="555"/>
      <c r="AK40" s="555"/>
      <c r="AL40" s="560" t="s">
        <v>204</v>
      </c>
      <c r="AM40" s="561"/>
      <c r="AN40" s="561"/>
      <c r="AO40" s="562"/>
      <c r="AQ40" s="608" t="s">
        <v>529</v>
      </c>
      <c r="AR40" s="609"/>
      <c r="AS40" s="609"/>
      <c r="AT40" s="609"/>
      <c r="AU40" s="609"/>
      <c r="AV40" s="609"/>
      <c r="AW40" s="609"/>
      <c r="AX40" s="609"/>
      <c r="AY40" s="610"/>
      <c r="AZ40" s="551" t="s">
        <v>204</v>
      </c>
      <c r="BA40" s="552"/>
      <c r="BB40" s="552"/>
      <c r="BC40" s="552"/>
      <c r="BD40" s="586"/>
      <c r="BE40" s="586"/>
      <c r="BF40" s="596"/>
      <c r="BG40" s="638" t="s">
        <v>530</v>
      </c>
      <c r="BH40" s="639"/>
      <c r="BI40" s="639"/>
      <c r="BJ40" s="639"/>
      <c r="BK40" s="639"/>
      <c r="BL40" s="49"/>
      <c r="BM40" s="558" t="s">
        <v>531</v>
      </c>
      <c r="BN40" s="558"/>
      <c r="BO40" s="558"/>
      <c r="BP40" s="558"/>
      <c r="BQ40" s="558"/>
      <c r="BR40" s="558"/>
      <c r="BS40" s="558"/>
      <c r="BT40" s="558"/>
      <c r="BU40" s="559"/>
      <c r="BV40" s="551">
        <v>99</v>
      </c>
      <c r="BW40" s="552"/>
      <c r="BX40" s="552"/>
      <c r="BY40" s="552"/>
      <c r="BZ40" s="552"/>
      <c r="CA40" s="552"/>
      <c r="CB40" s="565"/>
      <c r="CD40" s="557" t="s">
        <v>532</v>
      </c>
      <c r="CE40" s="558"/>
      <c r="CF40" s="558"/>
      <c r="CG40" s="558"/>
      <c r="CH40" s="558"/>
      <c r="CI40" s="558"/>
      <c r="CJ40" s="558"/>
      <c r="CK40" s="558"/>
      <c r="CL40" s="558"/>
      <c r="CM40" s="558"/>
      <c r="CN40" s="558"/>
      <c r="CO40" s="558"/>
      <c r="CP40" s="558"/>
      <c r="CQ40" s="559"/>
      <c r="CR40" s="551">
        <v>160</v>
      </c>
      <c r="CS40" s="552"/>
      <c r="CT40" s="552"/>
      <c r="CU40" s="552"/>
      <c r="CV40" s="552"/>
      <c r="CW40" s="552"/>
      <c r="CX40" s="552"/>
      <c r="CY40" s="553"/>
      <c r="CZ40" s="560">
        <v>0</v>
      </c>
      <c r="DA40" s="588"/>
      <c r="DB40" s="588"/>
      <c r="DC40" s="589"/>
      <c r="DD40" s="564" t="s">
        <v>204</v>
      </c>
      <c r="DE40" s="552"/>
      <c r="DF40" s="552"/>
      <c r="DG40" s="552"/>
      <c r="DH40" s="552"/>
      <c r="DI40" s="552"/>
      <c r="DJ40" s="552"/>
      <c r="DK40" s="553"/>
      <c r="DL40" s="564" t="s">
        <v>204</v>
      </c>
      <c r="DM40" s="552"/>
      <c r="DN40" s="552"/>
      <c r="DO40" s="552"/>
      <c r="DP40" s="552"/>
      <c r="DQ40" s="552"/>
      <c r="DR40" s="552"/>
      <c r="DS40" s="552"/>
      <c r="DT40" s="552"/>
      <c r="DU40" s="552"/>
      <c r="DV40" s="553"/>
      <c r="DW40" s="560" t="s">
        <v>204</v>
      </c>
      <c r="DX40" s="588"/>
      <c r="DY40" s="588"/>
      <c r="DZ40" s="588"/>
      <c r="EA40" s="588"/>
      <c r="EB40" s="588"/>
      <c r="EC40" s="590"/>
    </row>
    <row r="41" spans="2:133" ht="11.25" customHeight="1" x14ac:dyDescent="0.2">
      <c r="B41" s="557" t="s">
        <v>533</v>
      </c>
      <c r="C41" s="558"/>
      <c r="D41" s="558"/>
      <c r="E41" s="558"/>
      <c r="F41" s="558"/>
      <c r="G41" s="558"/>
      <c r="H41" s="558"/>
      <c r="I41" s="558"/>
      <c r="J41" s="558"/>
      <c r="K41" s="558"/>
      <c r="L41" s="558"/>
      <c r="M41" s="558"/>
      <c r="N41" s="558"/>
      <c r="O41" s="558"/>
      <c r="P41" s="558"/>
      <c r="Q41" s="559"/>
      <c r="R41" s="551" t="s">
        <v>204</v>
      </c>
      <c r="S41" s="552"/>
      <c r="T41" s="552"/>
      <c r="U41" s="552"/>
      <c r="V41" s="552"/>
      <c r="W41" s="552"/>
      <c r="X41" s="552"/>
      <c r="Y41" s="553"/>
      <c r="Z41" s="554" t="s">
        <v>204</v>
      </c>
      <c r="AA41" s="554"/>
      <c r="AB41" s="554"/>
      <c r="AC41" s="554"/>
      <c r="AD41" s="555" t="s">
        <v>204</v>
      </c>
      <c r="AE41" s="555"/>
      <c r="AF41" s="555"/>
      <c r="AG41" s="555"/>
      <c r="AH41" s="555"/>
      <c r="AI41" s="555"/>
      <c r="AJ41" s="555"/>
      <c r="AK41" s="555"/>
      <c r="AL41" s="560" t="s">
        <v>204</v>
      </c>
      <c r="AM41" s="561"/>
      <c r="AN41" s="561"/>
      <c r="AO41" s="562"/>
      <c r="AQ41" s="608" t="s">
        <v>534</v>
      </c>
      <c r="AR41" s="609"/>
      <c r="AS41" s="609"/>
      <c r="AT41" s="609"/>
      <c r="AU41" s="609"/>
      <c r="AV41" s="609"/>
      <c r="AW41" s="609"/>
      <c r="AX41" s="609"/>
      <c r="AY41" s="610"/>
      <c r="AZ41" s="551">
        <v>226194</v>
      </c>
      <c r="BA41" s="552"/>
      <c r="BB41" s="552"/>
      <c r="BC41" s="552"/>
      <c r="BD41" s="586"/>
      <c r="BE41" s="586"/>
      <c r="BF41" s="596"/>
      <c r="BG41" s="638"/>
      <c r="BH41" s="639"/>
      <c r="BI41" s="639"/>
      <c r="BJ41" s="639"/>
      <c r="BK41" s="639"/>
      <c r="BL41" s="49"/>
      <c r="BM41" s="558" t="s">
        <v>336</v>
      </c>
      <c r="BN41" s="558"/>
      <c r="BO41" s="558"/>
      <c r="BP41" s="558"/>
      <c r="BQ41" s="558"/>
      <c r="BR41" s="558"/>
      <c r="BS41" s="558"/>
      <c r="BT41" s="558"/>
      <c r="BU41" s="559"/>
      <c r="BV41" s="551" t="s">
        <v>204</v>
      </c>
      <c r="BW41" s="552"/>
      <c r="BX41" s="552"/>
      <c r="BY41" s="552"/>
      <c r="BZ41" s="552"/>
      <c r="CA41" s="552"/>
      <c r="CB41" s="565"/>
      <c r="CD41" s="557" t="s">
        <v>535</v>
      </c>
      <c r="CE41" s="558"/>
      <c r="CF41" s="558"/>
      <c r="CG41" s="558"/>
      <c r="CH41" s="558"/>
      <c r="CI41" s="558"/>
      <c r="CJ41" s="558"/>
      <c r="CK41" s="558"/>
      <c r="CL41" s="558"/>
      <c r="CM41" s="558"/>
      <c r="CN41" s="558"/>
      <c r="CO41" s="558"/>
      <c r="CP41" s="558"/>
      <c r="CQ41" s="559"/>
      <c r="CR41" s="551" t="s">
        <v>204</v>
      </c>
      <c r="CS41" s="586"/>
      <c r="CT41" s="586"/>
      <c r="CU41" s="586"/>
      <c r="CV41" s="586"/>
      <c r="CW41" s="586"/>
      <c r="CX41" s="586"/>
      <c r="CY41" s="587"/>
      <c r="CZ41" s="560" t="s">
        <v>204</v>
      </c>
      <c r="DA41" s="588"/>
      <c r="DB41" s="588"/>
      <c r="DC41" s="589"/>
      <c r="DD41" s="564" t="s">
        <v>204</v>
      </c>
      <c r="DE41" s="586"/>
      <c r="DF41" s="586"/>
      <c r="DG41" s="586"/>
      <c r="DH41" s="586"/>
      <c r="DI41" s="586"/>
      <c r="DJ41" s="586"/>
      <c r="DK41" s="587"/>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2">
      <c r="B42" s="557" t="s">
        <v>536</v>
      </c>
      <c r="C42" s="558"/>
      <c r="D42" s="558"/>
      <c r="E42" s="558"/>
      <c r="F42" s="558"/>
      <c r="G42" s="558"/>
      <c r="H42" s="558"/>
      <c r="I42" s="558"/>
      <c r="J42" s="558"/>
      <c r="K42" s="558"/>
      <c r="L42" s="558"/>
      <c r="M42" s="558"/>
      <c r="N42" s="558"/>
      <c r="O42" s="558"/>
      <c r="P42" s="558"/>
      <c r="Q42" s="559"/>
      <c r="R42" s="551" t="s">
        <v>204</v>
      </c>
      <c r="S42" s="552"/>
      <c r="T42" s="552"/>
      <c r="U42" s="552"/>
      <c r="V42" s="552"/>
      <c r="W42" s="552"/>
      <c r="X42" s="552"/>
      <c r="Y42" s="553"/>
      <c r="Z42" s="554" t="s">
        <v>204</v>
      </c>
      <c r="AA42" s="554"/>
      <c r="AB42" s="554"/>
      <c r="AC42" s="554"/>
      <c r="AD42" s="555" t="s">
        <v>204</v>
      </c>
      <c r="AE42" s="555"/>
      <c r="AF42" s="555"/>
      <c r="AG42" s="555"/>
      <c r="AH42" s="555"/>
      <c r="AI42" s="555"/>
      <c r="AJ42" s="555"/>
      <c r="AK42" s="555"/>
      <c r="AL42" s="560" t="s">
        <v>204</v>
      </c>
      <c r="AM42" s="561"/>
      <c r="AN42" s="561"/>
      <c r="AO42" s="562"/>
      <c r="AQ42" s="617" t="s">
        <v>537</v>
      </c>
      <c r="AR42" s="618"/>
      <c r="AS42" s="618"/>
      <c r="AT42" s="618"/>
      <c r="AU42" s="618"/>
      <c r="AV42" s="618"/>
      <c r="AW42" s="618"/>
      <c r="AX42" s="618"/>
      <c r="AY42" s="619"/>
      <c r="AZ42" s="620">
        <v>782795</v>
      </c>
      <c r="BA42" s="621"/>
      <c r="BB42" s="621"/>
      <c r="BC42" s="621"/>
      <c r="BD42" s="600"/>
      <c r="BE42" s="600"/>
      <c r="BF42" s="602"/>
      <c r="BG42" s="517"/>
      <c r="BH42" s="518"/>
      <c r="BI42" s="518"/>
      <c r="BJ42" s="518"/>
      <c r="BK42" s="518"/>
      <c r="BL42" s="19"/>
      <c r="BM42" s="568" t="s">
        <v>205</v>
      </c>
      <c r="BN42" s="568"/>
      <c r="BO42" s="568"/>
      <c r="BP42" s="568"/>
      <c r="BQ42" s="568"/>
      <c r="BR42" s="568"/>
      <c r="BS42" s="568"/>
      <c r="BT42" s="568"/>
      <c r="BU42" s="569"/>
      <c r="BV42" s="620">
        <v>326</v>
      </c>
      <c r="BW42" s="621"/>
      <c r="BX42" s="621"/>
      <c r="BY42" s="621"/>
      <c r="BZ42" s="621"/>
      <c r="CA42" s="621"/>
      <c r="CB42" s="622"/>
      <c r="CD42" s="557" t="s">
        <v>276</v>
      </c>
      <c r="CE42" s="558"/>
      <c r="CF42" s="558"/>
      <c r="CG42" s="558"/>
      <c r="CH42" s="558"/>
      <c r="CI42" s="558"/>
      <c r="CJ42" s="558"/>
      <c r="CK42" s="558"/>
      <c r="CL42" s="558"/>
      <c r="CM42" s="558"/>
      <c r="CN42" s="558"/>
      <c r="CO42" s="558"/>
      <c r="CP42" s="558"/>
      <c r="CQ42" s="559"/>
      <c r="CR42" s="551">
        <v>1791533</v>
      </c>
      <c r="CS42" s="586"/>
      <c r="CT42" s="586"/>
      <c r="CU42" s="586"/>
      <c r="CV42" s="586"/>
      <c r="CW42" s="586"/>
      <c r="CX42" s="586"/>
      <c r="CY42" s="587"/>
      <c r="CZ42" s="560">
        <v>11.6</v>
      </c>
      <c r="DA42" s="588"/>
      <c r="DB42" s="588"/>
      <c r="DC42" s="589"/>
      <c r="DD42" s="564">
        <v>710368</v>
      </c>
      <c r="DE42" s="586"/>
      <c r="DF42" s="586"/>
      <c r="DG42" s="586"/>
      <c r="DH42" s="586"/>
      <c r="DI42" s="586"/>
      <c r="DJ42" s="586"/>
      <c r="DK42" s="587"/>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2">
      <c r="B43" s="557" t="s">
        <v>539</v>
      </c>
      <c r="C43" s="558"/>
      <c r="D43" s="558"/>
      <c r="E43" s="558"/>
      <c r="F43" s="558"/>
      <c r="G43" s="558"/>
      <c r="H43" s="558"/>
      <c r="I43" s="558"/>
      <c r="J43" s="558"/>
      <c r="K43" s="558"/>
      <c r="L43" s="558"/>
      <c r="M43" s="558"/>
      <c r="N43" s="558"/>
      <c r="O43" s="558"/>
      <c r="P43" s="558"/>
      <c r="Q43" s="559"/>
      <c r="R43" s="551">
        <v>744196</v>
      </c>
      <c r="S43" s="552"/>
      <c r="T43" s="552"/>
      <c r="U43" s="552"/>
      <c r="V43" s="552"/>
      <c r="W43" s="552"/>
      <c r="X43" s="552"/>
      <c r="Y43" s="553"/>
      <c r="Z43" s="554">
        <v>4.7</v>
      </c>
      <c r="AA43" s="554"/>
      <c r="AB43" s="554"/>
      <c r="AC43" s="554"/>
      <c r="AD43" s="555" t="s">
        <v>204</v>
      </c>
      <c r="AE43" s="555"/>
      <c r="AF43" s="555"/>
      <c r="AG43" s="555"/>
      <c r="AH43" s="555"/>
      <c r="AI43" s="555"/>
      <c r="AJ43" s="555"/>
      <c r="AK43" s="555"/>
      <c r="AL43" s="560" t="s">
        <v>204</v>
      </c>
      <c r="AM43" s="561"/>
      <c r="AN43" s="561"/>
      <c r="AO43" s="562"/>
      <c r="CD43" s="557" t="s">
        <v>88</v>
      </c>
      <c r="CE43" s="558"/>
      <c r="CF43" s="558"/>
      <c r="CG43" s="558"/>
      <c r="CH43" s="558"/>
      <c r="CI43" s="558"/>
      <c r="CJ43" s="558"/>
      <c r="CK43" s="558"/>
      <c r="CL43" s="558"/>
      <c r="CM43" s="558"/>
      <c r="CN43" s="558"/>
      <c r="CO43" s="558"/>
      <c r="CP43" s="558"/>
      <c r="CQ43" s="559"/>
      <c r="CR43" s="551" t="s">
        <v>204</v>
      </c>
      <c r="CS43" s="586"/>
      <c r="CT43" s="586"/>
      <c r="CU43" s="586"/>
      <c r="CV43" s="586"/>
      <c r="CW43" s="586"/>
      <c r="CX43" s="586"/>
      <c r="CY43" s="587"/>
      <c r="CZ43" s="560" t="s">
        <v>204</v>
      </c>
      <c r="DA43" s="588"/>
      <c r="DB43" s="588"/>
      <c r="DC43" s="589"/>
      <c r="DD43" s="564" t="s">
        <v>204</v>
      </c>
      <c r="DE43" s="586"/>
      <c r="DF43" s="586"/>
      <c r="DG43" s="586"/>
      <c r="DH43" s="586"/>
      <c r="DI43" s="586"/>
      <c r="DJ43" s="586"/>
      <c r="DK43" s="587"/>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2">
      <c r="B44" s="567" t="s">
        <v>538</v>
      </c>
      <c r="C44" s="568"/>
      <c r="D44" s="568"/>
      <c r="E44" s="568"/>
      <c r="F44" s="568"/>
      <c r="G44" s="568"/>
      <c r="H44" s="568"/>
      <c r="I44" s="568"/>
      <c r="J44" s="568"/>
      <c r="K44" s="568"/>
      <c r="L44" s="568"/>
      <c r="M44" s="568"/>
      <c r="N44" s="568"/>
      <c r="O44" s="568"/>
      <c r="P44" s="568"/>
      <c r="Q44" s="569"/>
      <c r="R44" s="620">
        <v>15803929</v>
      </c>
      <c r="S44" s="621"/>
      <c r="T44" s="621"/>
      <c r="U44" s="621"/>
      <c r="V44" s="621"/>
      <c r="W44" s="621"/>
      <c r="X44" s="621"/>
      <c r="Y44" s="623"/>
      <c r="Z44" s="624">
        <v>100</v>
      </c>
      <c r="AA44" s="624"/>
      <c r="AB44" s="624"/>
      <c r="AC44" s="624"/>
      <c r="AD44" s="625">
        <v>8940540</v>
      </c>
      <c r="AE44" s="625"/>
      <c r="AF44" s="625"/>
      <c r="AG44" s="625"/>
      <c r="AH44" s="625"/>
      <c r="AI44" s="625"/>
      <c r="AJ44" s="625"/>
      <c r="AK44" s="625"/>
      <c r="AL44" s="626">
        <v>100</v>
      </c>
      <c r="AM44" s="601"/>
      <c r="AN44" s="601"/>
      <c r="AO44" s="627"/>
      <c r="CD44" s="522" t="s">
        <v>178</v>
      </c>
      <c r="CE44" s="441"/>
      <c r="CF44" s="557" t="s">
        <v>540</v>
      </c>
      <c r="CG44" s="558"/>
      <c r="CH44" s="558"/>
      <c r="CI44" s="558"/>
      <c r="CJ44" s="558"/>
      <c r="CK44" s="558"/>
      <c r="CL44" s="558"/>
      <c r="CM44" s="558"/>
      <c r="CN44" s="558"/>
      <c r="CO44" s="558"/>
      <c r="CP44" s="558"/>
      <c r="CQ44" s="559"/>
      <c r="CR44" s="551">
        <v>1780379</v>
      </c>
      <c r="CS44" s="552"/>
      <c r="CT44" s="552"/>
      <c r="CU44" s="552"/>
      <c r="CV44" s="552"/>
      <c r="CW44" s="552"/>
      <c r="CX44" s="552"/>
      <c r="CY44" s="553"/>
      <c r="CZ44" s="560">
        <v>11.5</v>
      </c>
      <c r="DA44" s="561"/>
      <c r="DB44" s="561"/>
      <c r="DC44" s="566"/>
      <c r="DD44" s="564">
        <v>706594</v>
      </c>
      <c r="DE44" s="552"/>
      <c r="DF44" s="552"/>
      <c r="DG44" s="552"/>
      <c r="DH44" s="552"/>
      <c r="DI44" s="552"/>
      <c r="DJ44" s="552"/>
      <c r="DK44" s="553"/>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23"/>
      <c r="CE45" s="444"/>
      <c r="CF45" s="557" t="s">
        <v>541</v>
      </c>
      <c r="CG45" s="558"/>
      <c r="CH45" s="558"/>
      <c r="CI45" s="558"/>
      <c r="CJ45" s="558"/>
      <c r="CK45" s="558"/>
      <c r="CL45" s="558"/>
      <c r="CM45" s="558"/>
      <c r="CN45" s="558"/>
      <c r="CO45" s="558"/>
      <c r="CP45" s="558"/>
      <c r="CQ45" s="559"/>
      <c r="CR45" s="551">
        <v>663877</v>
      </c>
      <c r="CS45" s="586"/>
      <c r="CT45" s="586"/>
      <c r="CU45" s="586"/>
      <c r="CV45" s="586"/>
      <c r="CW45" s="586"/>
      <c r="CX45" s="586"/>
      <c r="CY45" s="587"/>
      <c r="CZ45" s="560">
        <v>4.3</v>
      </c>
      <c r="DA45" s="588"/>
      <c r="DB45" s="588"/>
      <c r="DC45" s="589"/>
      <c r="DD45" s="564">
        <v>21271</v>
      </c>
      <c r="DE45" s="586"/>
      <c r="DF45" s="586"/>
      <c r="DG45" s="586"/>
      <c r="DH45" s="586"/>
      <c r="DI45" s="586"/>
      <c r="DJ45" s="586"/>
      <c r="DK45" s="587"/>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2">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23"/>
      <c r="CE46" s="444"/>
      <c r="CF46" s="557" t="s">
        <v>542</v>
      </c>
      <c r="CG46" s="558"/>
      <c r="CH46" s="558"/>
      <c r="CI46" s="558"/>
      <c r="CJ46" s="558"/>
      <c r="CK46" s="558"/>
      <c r="CL46" s="558"/>
      <c r="CM46" s="558"/>
      <c r="CN46" s="558"/>
      <c r="CO46" s="558"/>
      <c r="CP46" s="558"/>
      <c r="CQ46" s="559"/>
      <c r="CR46" s="551">
        <v>1116502</v>
      </c>
      <c r="CS46" s="552"/>
      <c r="CT46" s="552"/>
      <c r="CU46" s="552"/>
      <c r="CV46" s="552"/>
      <c r="CW46" s="552"/>
      <c r="CX46" s="552"/>
      <c r="CY46" s="553"/>
      <c r="CZ46" s="560">
        <v>7.2</v>
      </c>
      <c r="DA46" s="561"/>
      <c r="DB46" s="561"/>
      <c r="DC46" s="566"/>
      <c r="DD46" s="564">
        <v>685323</v>
      </c>
      <c r="DE46" s="552"/>
      <c r="DF46" s="552"/>
      <c r="DG46" s="552"/>
      <c r="DH46" s="552"/>
      <c r="DI46" s="552"/>
      <c r="DJ46" s="552"/>
      <c r="DK46" s="553"/>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2">
      <c r="B47" s="643" t="s">
        <v>543</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3"/>
      <c r="AY47" s="643"/>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3"/>
      <c r="BW47" s="643"/>
      <c r="BX47" s="643"/>
      <c r="BY47" s="643"/>
      <c r="BZ47" s="643"/>
      <c r="CA47" s="643"/>
      <c r="CB47" s="643"/>
      <c r="CD47" s="523"/>
      <c r="CE47" s="444"/>
      <c r="CF47" s="557" t="s">
        <v>544</v>
      </c>
      <c r="CG47" s="558"/>
      <c r="CH47" s="558"/>
      <c r="CI47" s="558"/>
      <c r="CJ47" s="558"/>
      <c r="CK47" s="558"/>
      <c r="CL47" s="558"/>
      <c r="CM47" s="558"/>
      <c r="CN47" s="558"/>
      <c r="CO47" s="558"/>
      <c r="CP47" s="558"/>
      <c r="CQ47" s="559"/>
      <c r="CR47" s="551">
        <v>11154</v>
      </c>
      <c r="CS47" s="586"/>
      <c r="CT47" s="586"/>
      <c r="CU47" s="586"/>
      <c r="CV47" s="586"/>
      <c r="CW47" s="586"/>
      <c r="CX47" s="586"/>
      <c r="CY47" s="587"/>
      <c r="CZ47" s="560">
        <v>0.1</v>
      </c>
      <c r="DA47" s="588"/>
      <c r="DB47" s="588"/>
      <c r="DC47" s="589"/>
      <c r="DD47" s="564">
        <v>3774</v>
      </c>
      <c r="DE47" s="586"/>
      <c r="DF47" s="586"/>
      <c r="DG47" s="586"/>
      <c r="DH47" s="586"/>
      <c r="DI47" s="586"/>
      <c r="DJ47" s="586"/>
      <c r="DK47" s="587"/>
      <c r="DL47" s="611"/>
      <c r="DM47" s="612"/>
      <c r="DN47" s="612"/>
      <c r="DO47" s="612"/>
      <c r="DP47" s="612"/>
      <c r="DQ47" s="612"/>
      <c r="DR47" s="612"/>
      <c r="DS47" s="612"/>
      <c r="DT47" s="612"/>
      <c r="DU47" s="612"/>
      <c r="DV47" s="613"/>
      <c r="DW47" s="614"/>
      <c r="DX47" s="615"/>
      <c r="DY47" s="615"/>
      <c r="DZ47" s="615"/>
      <c r="EA47" s="615"/>
      <c r="EB47" s="615"/>
      <c r="EC47" s="616"/>
    </row>
    <row r="48" spans="2:133" ht="10.8" x14ac:dyDescent="0.2">
      <c r="B48" s="644" t="s">
        <v>263</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524"/>
      <c r="CE48" s="526"/>
      <c r="CF48" s="557" t="s">
        <v>545</v>
      </c>
      <c r="CG48" s="558"/>
      <c r="CH48" s="558"/>
      <c r="CI48" s="558"/>
      <c r="CJ48" s="558"/>
      <c r="CK48" s="558"/>
      <c r="CL48" s="558"/>
      <c r="CM48" s="558"/>
      <c r="CN48" s="558"/>
      <c r="CO48" s="558"/>
      <c r="CP48" s="558"/>
      <c r="CQ48" s="559"/>
      <c r="CR48" s="551" t="s">
        <v>204</v>
      </c>
      <c r="CS48" s="552"/>
      <c r="CT48" s="552"/>
      <c r="CU48" s="552"/>
      <c r="CV48" s="552"/>
      <c r="CW48" s="552"/>
      <c r="CX48" s="552"/>
      <c r="CY48" s="553"/>
      <c r="CZ48" s="560" t="s">
        <v>204</v>
      </c>
      <c r="DA48" s="561"/>
      <c r="DB48" s="561"/>
      <c r="DC48" s="566"/>
      <c r="DD48" s="564" t="s">
        <v>204</v>
      </c>
      <c r="DE48" s="552"/>
      <c r="DF48" s="552"/>
      <c r="DG48" s="552"/>
      <c r="DH48" s="552"/>
      <c r="DI48" s="552"/>
      <c r="DJ48" s="552"/>
      <c r="DK48" s="553"/>
      <c r="DL48" s="611"/>
      <c r="DM48" s="612"/>
      <c r="DN48" s="612"/>
      <c r="DO48" s="612"/>
      <c r="DP48" s="612"/>
      <c r="DQ48" s="612"/>
      <c r="DR48" s="612"/>
      <c r="DS48" s="612"/>
      <c r="DT48" s="612"/>
      <c r="DU48" s="612"/>
      <c r="DV48" s="613"/>
      <c r="DW48" s="614"/>
      <c r="DX48" s="615"/>
      <c r="DY48" s="615"/>
      <c r="DZ48" s="615"/>
      <c r="EA48" s="615"/>
      <c r="EB48" s="615"/>
      <c r="EC48" s="616"/>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67" t="s">
        <v>198</v>
      </c>
      <c r="CE49" s="568"/>
      <c r="CF49" s="568"/>
      <c r="CG49" s="568"/>
      <c r="CH49" s="568"/>
      <c r="CI49" s="568"/>
      <c r="CJ49" s="568"/>
      <c r="CK49" s="568"/>
      <c r="CL49" s="568"/>
      <c r="CM49" s="568"/>
      <c r="CN49" s="568"/>
      <c r="CO49" s="568"/>
      <c r="CP49" s="568"/>
      <c r="CQ49" s="569"/>
      <c r="CR49" s="620">
        <v>15464211</v>
      </c>
      <c r="CS49" s="600"/>
      <c r="CT49" s="600"/>
      <c r="CU49" s="600"/>
      <c r="CV49" s="600"/>
      <c r="CW49" s="600"/>
      <c r="CX49" s="600"/>
      <c r="CY49" s="628"/>
      <c r="CZ49" s="626">
        <v>100</v>
      </c>
      <c r="DA49" s="629"/>
      <c r="DB49" s="629"/>
      <c r="DC49" s="630"/>
      <c r="DD49" s="631">
        <v>10357378</v>
      </c>
      <c r="DE49" s="600"/>
      <c r="DF49" s="600"/>
      <c r="DG49" s="600"/>
      <c r="DH49" s="600"/>
      <c r="DI49" s="600"/>
      <c r="DJ49" s="600"/>
      <c r="DK49" s="628"/>
      <c r="DL49" s="632"/>
      <c r="DM49" s="633"/>
      <c r="DN49" s="633"/>
      <c r="DO49" s="633"/>
      <c r="DP49" s="633"/>
      <c r="DQ49" s="633"/>
      <c r="DR49" s="633"/>
      <c r="DS49" s="633"/>
      <c r="DT49" s="633"/>
      <c r="DU49" s="633"/>
      <c r="DV49" s="634"/>
      <c r="DW49" s="635"/>
      <c r="DX49" s="636"/>
      <c r="DY49" s="636"/>
      <c r="DZ49" s="636"/>
      <c r="EA49" s="636"/>
      <c r="EB49" s="636"/>
      <c r="EC49" s="637"/>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70" zoomScaleSheetLayoutView="70" workbookViewId="0">
      <selection activeCell="BQ103" sqref="BQ103:DZ103"/>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45" t="s">
        <v>298</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46" t="s">
        <v>301</v>
      </c>
      <c r="DK2" s="647"/>
      <c r="DL2" s="647"/>
      <c r="DM2" s="647"/>
      <c r="DN2" s="647"/>
      <c r="DO2" s="648"/>
      <c r="DP2" s="54"/>
      <c r="DQ2" s="646" t="s">
        <v>303</v>
      </c>
      <c r="DR2" s="647"/>
      <c r="DS2" s="647"/>
      <c r="DT2" s="647"/>
      <c r="DU2" s="647"/>
      <c r="DV2" s="647"/>
      <c r="DW2" s="647"/>
      <c r="DX2" s="647"/>
      <c r="DY2" s="647"/>
      <c r="DZ2" s="648"/>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649" t="s">
        <v>395</v>
      </c>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0"/>
      <c r="BA4" s="60"/>
      <c r="BB4" s="60"/>
      <c r="BC4" s="60"/>
      <c r="BD4" s="60"/>
      <c r="BE4" s="71"/>
      <c r="BF4" s="71"/>
      <c r="BG4" s="71"/>
      <c r="BH4" s="71"/>
      <c r="BI4" s="71"/>
      <c r="BJ4" s="71"/>
      <c r="BK4" s="71"/>
      <c r="BL4" s="71"/>
      <c r="BM4" s="71"/>
      <c r="BN4" s="71"/>
      <c r="BO4" s="71"/>
      <c r="BP4" s="71"/>
      <c r="BQ4" s="650" t="s">
        <v>396</v>
      </c>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71"/>
    </row>
    <row r="5" spans="1:131" s="51" customFormat="1" ht="26.25" customHeight="1" x14ac:dyDescent="0.2">
      <c r="A5" s="676" t="s">
        <v>397</v>
      </c>
      <c r="B5" s="677"/>
      <c r="C5" s="677"/>
      <c r="D5" s="677"/>
      <c r="E5" s="677"/>
      <c r="F5" s="677"/>
      <c r="G5" s="677"/>
      <c r="H5" s="677"/>
      <c r="I5" s="677"/>
      <c r="J5" s="677"/>
      <c r="K5" s="677"/>
      <c r="L5" s="677"/>
      <c r="M5" s="677"/>
      <c r="N5" s="677"/>
      <c r="O5" s="677"/>
      <c r="P5" s="678"/>
      <c r="Q5" s="670" t="s">
        <v>186</v>
      </c>
      <c r="R5" s="671"/>
      <c r="S5" s="671"/>
      <c r="T5" s="671"/>
      <c r="U5" s="682"/>
      <c r="V5" s="670" t="s">
        <v>398</v>
      </c>
      <c r="W5" s="671"/>
      <c r="X5" s="671"/>
      <c r="Y5" s="671"/>
      <c r="Z5" s="682"/>
      <c r="AA5" s="670" t="s">
        <v>399</v>
      </c>
      <c r="AB5" s="671"/>
      <c r="AC5" s="671"/>
      <c r="AD5" s="671"/>
      <c r="AE5" s="671"/>
      <c r="AF5" s="963" t="s">
        <v>183</v>
      </c>
      <c r="AG5" s="671"/>
      <c r="AH5" s="671"/>
      <c r="AI5" s="671"/>
      <c r="AJ5" s="672"/>
      <c r="AK5" s="671" t="s">
        <v>157</v>
      </c>
      <c r="AL5" s="671"/>
      <c r="AM5" s="671"/>
      <c r="AN5" s="671"/>
      <c r="AO5" s="682"/>
      <c r="AP5" s="670" t="s">
        <v>400</v>
      </c>
      <c r="AQ5" s="671"/>
      <c r="AR5" s="671"/>
      <c r="AS5" s="671"/>
      <c r="AT5" s="682"/>
      <c r="AU5" s="670" t="s">
        <v>402</v>
      </c>
      <c r="AV5" s="671"/>
      <c r="AW5" s="671"/>
      <c r="AX5" s="671"/>
      <c r="AY5" s="672"/>
      <c r="AZ5" s="60"/>
      <c r="BA5" s="60"/>
      <c r="BB5" s="60"/>
      <c r="BC5" s="60"/>
      <c r="BD5" s="60"/>
      <c r="BE5" s="71"/>
      <c r="BF5" s="71"/>
      <c r="BG5" s="71"/>
      <c r="BH5" s="71"/>
      <c r="BI5" s="71"/>
      <c r="BJ5" s="71"/>
      <c r="BK5" s="71"/>
      <c r="BL5" s="71"/>
      <c r="BM5" s="71"/>
      <c r="BN5" s="71"/>
      <c r="BO5" s="71"/>
      <c r="BP5" s="71"/>
      <c r="BQ5" s="676" t="s">
        <v>403</v>
      </c>
      <c r="BR5" s="677"/>
      <c r="BS5" s="677"/>
      <c r="BT5" s="677"/>
      <c r="BU5" s="677"/>
      <c r="BV5" s="677"/>
      <c r="BW5" s="677"/>
      <c r="BX5" s="677"/>
      <c r="BY5" s="677"/>
      <c r="BZ5" s="677"/>
      <c r="CA5" s="677"/>
      <c r="CB5" s="677"/>
      <c r="CC5" s="677"/>
      <c r="CD5" s="677"/>
      <c r="CE5" s="677"/>
      <c r="CF5" s="677"/>
      <c r="CG5" s="678"/>
      <c r="CH5" s="670" t="s">
        <v>352</v>
      </c>
      <c r="CI5" s="671"/>
      <c r="CJ5" s="671"/>
      <c r="CK5" s="671"/>
      <c r="CL5" s="682"/>
      <c r="CM5" s="670" t="s">
        <v>318</v>
      </c>
      <c r="CN5" s="671"/>
      <c r="CO5" s="671"/>
      <c r="CP5" s="671"/>
      <c r="CQ5" s="682"/>
      <c r="CR5" s="670" t="s">
        <v>243</v>
      </c>
      <c r="CS5" s="671"/>
      <c r="CT5" s="671"/>
      <c r="CU5" s="671"/>
      <c r="CV5" s="682"/>
      <c r="CW5" s="670" t="s">
        <v>56</v>
      </c>
      <c r="CX5" s="671"/>
      <c r="CY5" s="671"/>
      <c r="CZ5" s="671"/>
      <c r="DA5" s="682"/>
      <c r="DB5" s="670" t="s">
        <v>383</v>
      </c>
      <c r="DC5" s="671"/>
      <c r="DD5" s="671"/>
      <c r="DE5" s="671"/>
      <c r="DF5" s="682"/>
      <c r="DG5" s="684" t="s">
        <v>240</v>
      </c>
      <c r="DH5" s="685"/>
      <c r="DI5" s="685"/>
      <c r="DJ5" s="685"/>
      <c r="DK5" s="686"/>
      <c r="DL5" s="684" t="s">
        <v>404</v>
      </c>
      <c r="DM5" s="685"/>
      <c r="DN5" s="685"/>
      <c r="DO5" s="685"/>
      <c r="DP5" s="686"/>
      <c r="DQ5" s="670" t="s">
        <v>405</v>
      </c>
      <c r="DR5" s="671"/>
      <c r="DS5" s="671"/>
      <c r="DT5" s="671"/>
      <c r="DU5" s="682"/>
      <c r="DV5" s="670" t="s">
        <v>402</v>
      </c>
      <c r="DW5" s="671"/>
      <c r="DX5" s="671"/>
      <c r="DY5" s="671"/>
      <c r="DZ5" s="672"/>
      <c r="EA5" s="71"/>
    </row>
    <row r="6" spans="1:131" s="51" customFormat="1" ht="26.25" customHeight="1" x14ac:dyDescent="0.2">
      <c r="A6" s="679"/>
      <c r="B6" s="680"/>
      <c r="C6" s="680"/>
      <c r="D6" s="680"/>
      <c r="E6" s="680"/>
      <c r="F6" s="680"/>
      <c r="G6" s="680"/>
      <c r="H6" s="680"/>
      <c r="I6" s="680"/>
      <c r="J6" s="680"/>
      <c r="K6" s="680"/>
      <c r="L6" s="680"/>
      <c r="M6" s="680"/>
      <c r="N6" s="680"/>
      <c r="O6" s="680"/>
      <c r="P6" s="681"/>
      <c r="Q6" s="673"/>
      <c r="R6" s="674"/>
      <c r="S6" s="674"/>
      <c r="T6" s="674"/>
      <c r="U6" s="683"/>
      <c r="V6" s="673"/>
      <c r="W6" s="674"/>
      <c r="X6" s="674"/>
      <c r="Y6" s="674"/>
      <c r="Z6" s="683"/>
      <c r="AA6" s="673"/>
      <c r="AB6" s="674"/>
      <c r="AC6" s="674"/>
      <c r="AD6" s="674"/>
      <c r="AE6" s="674"/>
      <c r="AF6" s="964"/>
      <c r="AG6" s="674"/>
      <c r="AH6" s="674"/>
      <c r="AI6" s="674"/>
      <c r="AJ6" s="675"/>
      <c r="AK6" s="674"/>
      <c r="AL6" s="674"/>
      <c r="AM6" s="674"/>
      <c r="AN6" s="674"/>
      <c r="AO6" s="683"/>
      <c r="AP6" s="673"/>
      <c r="AQ6" s="674"/>
      <c r="AR6" s="674"/>
      <c r="AS6" s="674"/>
      <c r="AT6" s="683"/>
      <c r="AU6" s="673"/>
      <c r="AV6" s="674"/>
      <c r="AW6" s="674"/>
      <c r="AX6" s="674"/>
      <c r="AY6" s="675"/>
      <c r="AZ6" s="60"/>
      <c r="BA6" s="60"/>
      <c r="BB6" s="60"/>
      <c r="BC6" s="60"/>
      <c r="BD6" s="60"/>
      <c r="BE6" s="71"/>
      <c r="BF6" s="71"/>
      <c r="BG6" s="71"/>
      <c r="BH6" s="71"/>
      <c r="BI6" s="71"/>
      <c r="BJ6" s="71"/>
      <c r="BK6" s="71"/>
      <c r="BL6" s="71"/>
      <c r="BM6" s="71"/>
      <c r="BN6" s="71"/>
      <c r="BO6" s="71"/>
      <c r="BP6" s="71"/>
      <c r="BQ6" s="679"/>
      <c r="BR6" s="680"/>
      <c r="BS6" s="680"/>
      <c r="BT6" s="680"/>
      <c r="BU6" s="680"/>
      <c r="BV6" s="680"/>
      <c r="BW6" s="680"/>
      <c r="BX6" s="680"/>
      <c r="BY6" s="680"/>
      <c r="BZ6" s="680"/>
      <c r="CA6" s="680"/>
      <c r="CB6" s="680"/>
      <c r="CC6" s="680"/>
      <c r="CD6" s="680"/>
      <c r="CE6" s="680"/>
      <c r="CF6" s="680"/>
      <c r="CG6" s="681"/>
      <c r="CH6" s="673"/>
      <c r="CI6" s="674"/>
      <c r="CJ6" s="674"/>
      <c r="CK6" s="674"/>
      <c r="CL6" s="683"/>
      <c r="CM6" s="673"/>
      <c r="CN6" s="674"/>
      <c r="CO6" s="674"/>
      <c r="CP6" s="674"/>
      <c r="CQ6" s="683"/>
      <c r="CR6" s="673"/>
      <c r="CS6" s="674"/>
      <c r="CT6" s="674"/>
      <c r="CU6" s="674"/>
      <c r="CV6" s="683"/>
      <c r="CW6" s="673"/>
      <c r="CX6" s="674"/>
      <c r="CY6" s="674"/>
      <c r="CZ6" s="674"/>
      <c r="DA6" s="683"/>
      <c r="DB6" s="673"/>
      <c r="DC6" s="674"/>
      <c r="DD6" s="674"/>
      <c r="DE6" s="674"/>
      <c r="DF6" s="683"/>
      <c r="DG6" s="687"/>
      <c r="DH6" s="688"/>
      <c r="DI6" s="688"/>
      <c r="DJ6" s="688"/>
      <c r="DK6" s="689"/>
      <c r="DL6" s="687"/>
      <c r="DM6" s="688"/>
      <c r="DN6" s="688"/>
      <c r="DO6" s="688"/>
      <c r="DP6" s="689"/>
      <c r="DQ6" s="673"/>
      <c r="DR6" s="674"/>
      <c r="DS6" s="674"/>
      <c r="DT6" s="674"/>
      <c r="DU6" s="683"/>
      <c r="DV6" s="673"/>
      <c r="DW6" s="674"/>
      <c r="DX6" s="674"/>
      <c r="DY6" s="674"/>
      <c r="DZ6" s="675"/>
      <c r="EA6" s="71"/>
    </row>
    <row r="7" spans="1:131" s="51" customFormat="1" ht="26.25" customHeight="1" x14ac:dyDescent="0.2">
      <c r="A7" s="55">
        <v>1</v>
      </c>
      <c r="B7" s="651" t="s">
        <v>408</v>
      </c>
      <c r="C7" s="652"/>
      <c r="D7" s="652"/>
      <c r="E7" s="652"/>
      <c r="F7" s="652"/>
      <c r="G7" s="652"/>
      <c r="H7" s="652"/>
      <c r="I7" s="652"/>
      <c r="J7" s="652"/>
      <c r="K7" s="652"/>
      <c r="L7" s="652"/>
      <c r="M7" s="652"/>
      <c r="N7" s="652"/>
      <c r="O7" s="652"/>
      <c r="P7" s="653"/>
      <c r="Q7" s="654">
        <v>16414</v>
      </c>
      <c r="R7" s="655"/>
      <c r="S7" s="655"/>
      <c r="T7" s="655"/>
      <c r="U7" s="655"/>
      <c r="V7" s="655">
        <v>16074</v>
      </c>
      <c r="W7" s="655"/>
      <c r="X7" s="655"/>
      <c r="Y7" s="655"/>
      <c r="Z7" s="655"/>
      <c r="AA7" s="655">
        <v>340</v>
      </c>
      <c r="AB7" s="655"/>
      <c r="AC7" s="655"/>
      <c r="AD7" s="655"/>
      <c r="AE7" s="656"/>
      <c r="AF7" s="657">
        <v>226</v>
      </c>
      <c r="AG7" s="658"/>
      <c r="AH7" s="658"/>
      <c r="AI7" s="658"/>
      <c r="AJ7" s="659"/>
      <c r="AK7" s="660">
        <v>204</v>
      </c>
      <c r="AL7" s="655"/>
      <c r="AM7" s="655"/>
      <c r="AN7" s="655"/>
      <c r="AO7" s="655"/>
      <c r="AP7" s="655">
        <v>14875</v>
      </c>
      <c r="AQ7" s="655"/>
      <c r="AR7" s="655"/>
      <c r="AS7" s="655"/>
      <c r="AT7" s="655"/>
      <c r="AU7" s="661"/>
      <c r="AV7" s="661"/>
      <c r="AW7" s="661"/>
      <c r="AX7" s="661"/>
      <c r="AY7" s="662"/>
      <c r="AZ7" s="60"/>
      <c r="BA7" s="60"/>
      <c r="BB7" s="60"/>
      <c r="BC7" s="60"/>
      <c r="BD7" s="60"/>
      <c r="BE7" s="71"/>
      <c r="BF7" s="71"/>
      <c r="BG7" s="71"/>
      <c r="BH7" s="71"/>
      <c r="BI7" s="71"/>
      <c r="BJ7" s="71"/>
      <c r="BK7" s="71"/>
      <c r="BL7" s="71"/>
      <c r="BM7" s="71"/>
      <c r="BN7" s="71"/>
      <c r="BO7" s="71"/>
      <c r="BP7" s="71"/>
      <c r="BQ7" s="55">
        <v>1</v>
      </c>
      <c r="BR7" s="75" t="s">
        <v>181</v>
      </c>
      <c r="BS7" s="663" t="s">
        <v>213</v>
      </c>
      <c r="BT7" s="664"/>
      <c r="BU7" s="664"/>
      <c r="BV7" s="664"/>
      <c r="BW7" s="664"/>
      <c r="BX7" s="664"/>
      <c r="BY7" s="664"/>
      <c r="BZ7" s="664"/>
      <c r="CA7" s="664"/>
      <c r="CB7" s="664"/>
      <c r="CC7" s="664"/>
      <c r="CD7" s="664"/>
      <c r="CE7" s="664"/>
      <c r="CF7" s="664"/>
      <c r="CG7" s="665"/>
      <c r="CH7" s="666">
        <v>-1</v>
      </c>
      <c r="CI7" s="667"/>
      <c r="CJ7" s="667"/>
      <c r="CK7" s="667"/>
      <c r="CL7" s="668"/>
      <c r="CM7" s="666">
        <v>42</v>
      </c>
      <c r="CN7" s="667"/>
      <c r="CO7" s="667"/>
      <c r="CP7" s="667"/>
      <c r="CQ7" s="668"/>
      <c r="CR7" s="666">
        <v>3</v>
      </c>
      <c r="CS7" s="667"/>
      <c r="CT7" s="667"/>
      <c r="CU7" s="667"/>
      <c r="CV7" s="668"/>
      <c r="CW7" s="666" t="s">
        <v>204</v>
      </c>
      <c r="CX7" s="667"/>
      <c r="CY7" s="667"/>
      <c r="CZ7" s="667"/>
      <c r="DA7" s="668"/>
      <c r="DB7" s="666" t="s">
        <v>204</v>
      </c>
      <c r="DC7" s="667"/>
      <c r="DD7" s="667"/>
      <c r="DE7" s="667"/>
      <c r="DF7" s="668"/>
      <c r="DG7" s="666" t="s">
        <v>204</v>
      </c>
      <c r="DH7" s="667"/>
      <c r="DI7" s="667"/>
      <c r="DJ7" s="667"/>
      <c r="DK7" s="668"/>
      <c r="DL7" s="666" t="s">
        <v>204</v>
      </c>
      <c r="DM7" s="667"/>
      <c r="DN7" s="667"/>
      <c r="DO7" s="667"/>
      <c r="DP7" s="668"/>
      <c r="DQ7" s="666" t="s">
        <v>204</v>
      </c>
      <c r="DR7" s="667"/>
      <c r="DS7" s="667"/>
      <c r="DT7" s="667"/>
      <c r="DU7" s="668"/>
      <c r="DV7" s="651"/>
      <c r="DW7" s="652"/>
      <c r="DX7" s="652"/>
      <c r="DY7" s="652"/>
      <c r="DZ7" s="669"/>
      <c r="EA7" s="71"/>
    </row>
    <row r="8" spans="1:131" s="51" customFormat="1" ht="26.25" customHeight="1" x14ac:dyDescent="0.2">
      <c r="A8" s="56">
        <v>2</v>
      </c>
      <c r="B8" s="690"/>
      <c r="C8" s="691"/>
      <c r="D8" s="691"/>
      <c r="E8" s="691"/>
      <c r="F8" s="691"/>
      <c r="G8" s="691"/>
      <c r="H8" s="691"/>
      <c r="I8" s="691"/>
      <c r="J8" s="691"/>
      <c r="K8" s="691"/>
      <c r="L8" s="691"/>
      <c r="M8" s="691"/>
      <c r="N8" s="691"/>
      <c r="O8" s="691"/>
      <c r="P8" s="692"/>
      <c r="Q8" s="693"/>
      <c r="R8" s="694"/>
      <c r="S8" s="694"/>
      <c r="T8" s="694"/>
      <c r="U8" s="694"/>
      <c r="V8" s="694"/>
      <c r="W8" s="694"/>
      <c r="X8" s="694"/>
      <c r="Y8" s="694"/>
      <c r="Z8" s="694"/>
      <c r="AA8" s="694"/>
      <c r="AB8" s="694"/>
      <c r="AC8" s="694"/>
      <c r="AD8" s="694"/>
      <c r="AE8" s="695"/>
      <c r="AF8" s="696"/>
      <c r="AG8" s="697"/>
      <c r="AH8" s="697"/>
      <c r="AI8" s="697"/>
      <c r="AJ8" s="698"/>
      <c r="AK8" s="699"/>
      <c r="AL8" s="694"/>
      <c r="AM8" s="694"/>
      <c r="AN8" s="694"/>
      <c r="AO8" s="694"/>
      <c r="AP8" s="694"/>
      <c r="AQ8" s="694"/>
      <c r="AR8" s="694"/>
      <c r="AS8" s="694"/>
      <c r="AT8" s="694"/>
      <c r="AU8" s="700"/>
      <c r="AV8" s="700"/>
      <c r="AW8" s="700"/>
      <c r="AX8" s="700"/>
      <c r="AY8" s="701"/>
      <c r="AZ8" s="60"/>
      <c r="BA8" s="60"/>
      <c r="BB8" s="60"/>
      <c r="BC8" s="60"/>
      <c r="BD8" s="60"/>
      <c r="BE8" s="71"/>
      <c r="BF8" s="71"/>
      <c r="BG8" s="71"/>
      <c r="BH8" s="71"/>
      <c r="BI8" s="71"/>
      <c r="BJ8" s="71"/>
      <c r="BK8" s="71"/>
      <c r="BL8" s="71"/>
      <c r="BM8" s="71"/>
      <c r="BN8" s="71"/>
      <c r="BO8" s="71"/>
      <c r="BP8" s="71"/>
      <c r="BQ8" s="56">
        <v>2</v>
      </c>
      <c r="BR8" s="76"/>
      <c r="BS8" s="690"/>
      <c r="BT8" s="691"/>
      <c r="BU8" s="691"/>
      <c r="BV8" s="691"/>
      <c r="BW8" s="691"/>
      <c r="BX8" s="691"/>
      <c r="BY8" s="691"/>
      <c r="BZ8" s="691"/>
      <c r="CA8" s="691"/>
      <c r="CB8" s="691"/>
      <c r="CC8" s="691"/>
      <c r="CD8" s="691"/>
      <c r="CE8" s="691"/>
      <c r="CF8" s="691"/>
      <c r="CG8" s="692"/>
      <c r="CH8" s="702"/>
      <c r="CI8" s="697"/>
      <c r="CJ8" s="697"/>
      <c r="CK8" s="697"/>
      <c r="CL8" s="703"/>
      <c r="CM8" s="702"/>
      <c r="CN8" s="697"/>
      <c r="CO8" s="697"/>
      <c r="CP8" s="697"/>
      <c r="CQ8" s="703"/>
      <c r="CR8" s="702"/>
      <c r="CS8" s="697"/>
      <c r="CT8" s="697"/>
      <c r="CU8" s="697"/>
      <c r="CV8" s="703"/>
      <c r="CW8" s="702"/>
      <c r="CX8" s="697"/>
      <c r="CY8" s="697"/>
      <c r="CZ8" s="697"/>
      <c r="DA8" s="703"/>
      <c r="DB8" s="702"/>
      <c r="DC8" s="697"/>
      <c r="DD8" s="697"/>
      <c r="DE8" s="697"/>
      <c r="DF8" s="703"/>
      <c r="DG8" s="702"/>
      <c r="DH8" s="697"/>
      <c r="DI8" s="697"/>
      <c r="DJ8" s="697"/>
      <c r="DK8" s="703"/>
      <c r="DL8" s="702"/>
      <c r="DM8" s="697"/>
      <c r="DN8" s="697"/>
      <c r="DO8" s="697"/>
      <c r="DP8" s="703"/>
      <c r="DQ8" s="702"/>
      <c r="DR8" s="697"/>
      <c r="DS8" s="697"/>
      <c r="DT8" s="697"/>
      <c r="DU8" s="703"/>
      <c r="DV8" s="690"/>
      <c r="DW8" s="691"/>
      <c r="DX8" s="691"/>
      <c r="DY8" s="691"/>
      <c r="DZ8" s="704"/>
      <c r="EA8" s="71"/>
    </row>
    <row r="9" spans="1:131" s="51" customFormat="1" ht="26.25" customHeight="1" x14ac:dyDescent="0.2">
      <c r="A9" s="56">
        <v>3</v>
      </c>
      <c r="B9" s="690"/>
      <c r="C9" s="691"/>
      <c r="D9" s="691"/>
      <c r="E9" s="691"/>
      <c r="F9" s="691"/>
      <c r="G9" s="691"/>
      <c r="H9" s="691"/>
      <c r="I9" s="691"/>
      <c r="J9" s="691"/>
      <c r="K9" s="691"/>
      <c r="L9" s="691"/>
      <c r="M9" s="691"/>
      <c r="N9" s="691"/>
      <c r="O9" s="691"/>
      <c r="P9" s="692"/>
      <c r="Q9" s="693"/>
      <c r="R9" s="694"/>
      <c r="S9" s="694"/>
      <c r="T9" s="694"/>
      <c r="U9" s="694"/>
      <c r="V9" s="694"/>
      <c r="W9" s="694"/>
      <c r="X9" s="694"/>
      <c r="Y9" s="694"/>
      <c r="Z9" s="694"/>
      <c r="AA9" s="694"/>
      <c r="AB9" s="694"/>
      <c r="AC9" s="694"/>
      <c r="AD9" s="694"/>
      <c r="AE9" s="695"/>
      <c r="AF9" s="696"/>
      <c r="AG9" s="697"/>
      <c r="AH9" s="697"/>
      <c r="AI9" s="697"/>
      <c r="AJ9" s="698"/>
      <c r="AK9" s="699"/>
      <c r="AL9" s="694"/>
      <c r="AM9" s="694"/>
      <c r="AN9" s="694"/>
      <c r="AO9" s="694"/>
      <c r="AP9" s="694"/>
      <c r="AQ9" s="694"/>
      <c r="AR9" s="694"/>
      <c r="AS9" s="694"/>
      <c r="AT9" s="694"/>
      <c r="AU9" s="700"/>
      <c r="AV9" s="700"/>
      <c r="AW9" s="700"/>
      <c r="AX9" s="700"/>
      <c r="AY9" s="701"/>
      <c r="AZ9" s="60"/>
      <c r="BA9" s="60"/>
      <c r="BB9" s="60"/>
      <c r="BC9" s="60"/>
      <c r="BD9" s="60"/>
      <c r="BE9" s="71"/>
      <c r="BF9" s="71"/>
      <c r="BG9" s="71"/>
      <c r="BH9" s="71"/>
      <c r="BI9" s="71"/>
      <c r="BJ9" s="71"/>
      <c r="BK9" s="71"/>
      <c r="BL9" s="71"/>
      <c r="BM9" s="71"/>
      <c r="BN9" s="71"/>
      <c r="BO9" s="71"/>
      <c r="BP9" s="71"/>
      <c r="BQ9" s="56">
        <v>3</v>
      </c>
      <c r="BR9" s="76"/>
      <c r="BS9" s="690"/>
      <c r="BT9" s="691"/>
      <c r="BU9" s="691"/>
      <c r="BV9" s="691"/>
      <c r="BW9" s="691"/>
      <c r="BX9" s="691"/>
      <c r="BY9" s="691"/>
      <c r="BZ9" s="691"/>
      <c r="CA9" s="691"/>
      <c r="CB9" s="691"/>
      <c r="CC9" s="691"/>
      <c r="CD9" s="691"/>
      <c r="CE9" s="691"/>
      <c r="CF9" s="691"/>
      <c r="CG9" s="692"/>
      <c r="CH9" s="702"/>
      <c r="CI9" s="697"/>
      <c r="CJ9" s="697"/>
      <c r="CK9" s="697"/>
      <c r="CL9" s="703"/>
      <c r="CM9" s="702"/>
      <c r="CN9" s="697"/>
      <c r="CO9" s="697"/>
      <c r="CP9" s="697"/>
      <c r="CQ9" s="703"/>
      <c r="CR9" s="702"/>
      <c r="CS9" s="697"/>
      <c r="CT9" s="697"/>
      <c r="CU9" s="697"/>
      <c r="CV9" s="703"/>
      <c r="CW9" s="702"/>
      <c r="CX9" s="697"/>
      <c r="CY9" s="697"/>
      <c r="CZ9" s="697"/>
      <c r="DA9" s="703"/>
      <c r="DB9" s="702"/>
      <c r="DC9" s="697"/>
      <c r="DD9" s="697"/>
      <c r="DE9" s="697"/>
      <c r="DF9" s="703"/>
      <c r="DG9" s="702"/>
      <c r="DH9" s="697"/>
      <c r="DI9" s="697"/>
      <c r="DJ9" s="697"/>
      <c r="DK9" s="703"/>
      <c r="DL9" s="702"/>
      <c r="DM9" s="697"/>
      <c r="DN9" s="697"/>
      <c r="DO9" s="697"/>
      <c r="DP9" s="703"/>
      <c r="DQ9" s="702"/>
      <c r="DR9" s="697"/>
      <c r="DS9" s="697"/>
      <c r="DT9" s="697"/>
      <c r="DU9" s="703"/>
      <c r="DV9" s="690"/>
      <c r="DW9" s="691"/>
      <c r="DX9" s="691"/>
      <c r="DY9" s="691"/>
      <c r="DZ9" s="704"/>
      <c r="EA9" s="71"/>
    </row>
    <row r="10" spans="1:131" s="51" customFormat="1" ht="26.25" customHeight="1" x14ac:dyDescent="0.2">
      <c r="A10" s="56">
        <v>4</v>
      </c>
      <c r="B10" s="690"/>
      <c r="C10" s="691"/>
      <c r="D10" s="691"/>
      <c r="E10" s="691"/>
      <c r="F10" s="691"/>
      <c r="G10" s="691"/>
      <c r="H10" s="691"/>
      <c r="I10" s="691"/>
      <c r="J10" s="691"/>
      <c r="K10" s="691"/>
      <c r="L10" s="691"/>
      <c r="M10" s="691"/>
      <c r="N10" s="691"/>
      <c r="O10" s="691"/>
      <c r="P10" s="692"/>
      <c r="Q10" s="693"/>
      <c r="R10" s="694"/>
      <c r="S10" s="694"/>
      <c r="T10" s="694"/>
      <c r="U10" s="694"/>
      <c r="V10" s="694"/>
      <c r="W10" s="694"/>
      <c r="X10" s="694"/>
      <c r="Y10" s="694"/>
      <c r="Z10" s="694"/>
      <c r="AA10" s="694"/>
      <c r="AB10" s="694"/>
      <c r="AC10" s="694"/>
      <c r="AD10" s="694"/>
      <c r="AE10" s="695"/>
      <c r="AF10" s="696"/>
      <c r="AG10" s="697"/>
      <c r="AH10" s="697"/>
      <c r="AI10" s="697"/>
      <c r="AJ10" s="698"/>
      <c r="AK10" s="699"/>
      <c r="AL10" s="694"/>
      <c r="AM10" s="694"/>
      <c r="AN10" s="694"/>
      <c r="AO10" s="694"/>
      <c r="AP10" s="694"/>
      <c r="AQ10" s="694"/>
      <c r="AR10" s="694"/>
      <c r="AS10" s="694"/>
      <c r="AT10" s="694"/>
      <c r="AU10" s="700"/>
      <c r="AV10" s="700"/>
      <c r="AW10" s="700"/>
      <c r="AX10" s="700"/>
      <c r="AY10" s="701"/>
      <c r="AZ10" s="60"/>
      <c r="BA10" s="60"/>
      <c r="BB10" s="60"/>
      <c r="BC10" s="60"/>
      <c r="BD10" s="60"/>
      <c r="BE10" s="71"/>
      <c r="BF10" s="71"/>
      <c r="BG10" s="71"/>
      <c r="BH10" s="71"/>
      <c r="BI10" s="71"/>
      <c r="BJ10" s="71"/>
      <c r="BK10" s="71"/>
      <c r="BL10" s="71"/>
      <c r="BM10" s="71"/>
      <c r="BN10" s="71"/>
      <c r="BO10" s="71"/>
      <c r="BP10" s="71"/>
      <c r="BQ10" s="56">
        <v>4</v>
      </c>
      <c r="BR10" s="76"/>
      <c r="BS10" s="690"/>
      <c r="BT10" s="691"/>
      <c r="BU10" s="691"/>
      <c r="BV10" s="691"/>
      <c r="BW10" s="691"/>
      <c r="BX10" s="691"/>
      <c r="BY10" s="691"/>
      <c r="BZ10" s="691"/>
      <c r="CA10" s="691"/>
      <c r="CB10" s="691"/>
      <c r="CC10" s="691"/>
      <c r="CD10" s="691"/>
      <c r="CE10" s="691"/>
      <c r="CF10" s="691"/>
      <c r="CG10" s="692"/>
      <c r="CH10" s="702"/>
      <c r="CI10" s="697"/>
      <c r="CJ10" s="697"/>
      <c r="CK10" s="697"/>
      <c r="CL10" s="703"/>
      <c r="CM10" s="702"/>
      <c r="CN10" s="697"/>
      <c r="CO10" s="697"/>
      <c r="CP10" s="697"/>
      <c r="CQ10" s="703"/>
      <c r="CR10" s="702"/>
      <c r="CS10" s="697"/>
      <c r="CT10" s="697"/>
      <c r="CU10" s="697"/>
      <c r="CV10" s="703"/>
      <c r="CW10" s="702"/>
      <c r="CX10" s="697"/>
      <c r="CY10" s="697"/>
      <c r="CZ10" s="697"/>
      <c r="DA10" s="703"/>
      <c r="DB10" s="702"/>
      <c r="DC10" s="697"/>
      <c r="DD10" s="697"/>
      <c r="DE10" s="697"/>
      <c r="DF10" s="703"/>
      <c r="DG10" s="702"/>
      <c r="DH10" s="697"/>
      <c r="DI10" s="697"/>
      <c r="DJ10" s="697"/>
      <c r="DK10" s="703"/>
      <c r="DL10" s="702"/>
      <c r="DM10" s="697"/>
      <c r="DN10" s="697"/>
      <c r="DO10" s="697"/>
      <c r="DP10" s="703"/>
      <c r="DQ10" s="702"/>
      <c r="DR10" s="697"/>
      <c r="DS10" s="697"/>
      <c r="DT10" s="697"/>
      <c r="DU10" s="703"/>
      <c r="DV10" s="690"/>
      <c r="DW10" s="691"/>
      <c r="DX10" s="691"/>
      <c r="DY10" s="691"/>
      <c r="DZ10" s="704"/>
      <c r="EA10" s="71"/>
    </row>
    <row r="11" spans="1:131" s="51" customFormat="1" ht="26.25" customHeight="1" x14ac:dyDescent="0.2">
      <c r="A11" s="56">
        <v>5</v>
      </c>
      <c r="B11" s="690"/>
      <c r="C11" s="691"/>
      <c r="D11" s="691"/>
      <c r="E11" s="691"/>
      <c r="F11" s="691"/>
      <c r="G11" s="691"/>
      <c r="H11" s="691"/>
      <c r="I11" s="691"/>
      <c r="J11" s="691"/>
      <c r="K11" s="691"/>
      <c r="L11" s="691"/>
      <c r="M11" s="691"/>
      <c r="N11" s="691"/>
      <c r="O11" s="691"/>
      <c r="P11" s="692"/>
      <c r="Q11" s="693"/>
      <c r="R11" s="694"/>
      <c r="S11" s="694"/>
      <c r="T11" s="694"/>
      <c r="U11" s="694"/>
      <c r="V11" s="694"/>
      <c r="W11" s="694"/>
      <c r="X11" s="694"/>
      <c r="Y11" s="694"/>
      <c r="Z11" s="694"/>
      <c r="AA11" s="694"/>
      <c r="AB11" s="694"/>
      <c r="AC11" s="694"/>
      <c r="AD11" s="694"/>
      <c r="AE11" s="695"/>
      <c r="AF11" s="696"/>
      <c r="AG11" s="697"/>
      <c r="AH11" s="697"/>
      <c r="AI11" s="697"/>
      <c r="AJ11" s="698"/>
      <c r="AK11" s="699"/>
      <c r="AL11" s="694"/>
      <c r="AM11" s="694"/>
      <c r="AN11" s="694"/>
      <c r="AO11" s="694"/>
      <c r="AP11" s="694"/>
      <c r="AQ11" s="694"/>
      <c r="AR11" s="694"/>
      <c r="AS11" s="694"/>
      <c r="AT11" s="694"/>
      <c r="AU11" s="700"/>
      <c r="AV11" s="700"/>
      <c r="AW11" s="700"/>
      <c r="AX11" s="700"/>
      <c r="AY11" s="701"/>
      <c r="AZ11" s="60"/>
      <c r="BA11" s="60"/>
      <c r="BB11" s="60"/>
      <c r="BC11" s="60"/>
      <c r="BD11" s="60"/>
      <c r="BE11" s="71"/>
      <c r="BF11" s="71"/>
      <c r="BG11" s="71"/>
      <c r="BH11" s="71"/>
      <c r="BI11" s="71"/>
      <c r="BJ11" s="71"/>
      <c r="BK11" s="71"/>
      <c r="BL11" s="71"/>
      <c r="BM11" s="71"/>
      <c r="BN11" s="71"/>
      <c r="BO11" s="71"/>
      <c r="BP11" s="71"/>
      <c r="BQ11" s="56">
        <v>5</v>
      </c>
      <c r="BR11" s="76"/>
      <c r="BS11" s="690"/>
      <c r="BT11" s="691"/>
      <c r="BU11" s="691"/>
      <c r="BV11" s="691"/>
      <c r="BW11" s="691"/>
      <c r="BX11" s="691"/>
      <c r="BY11" s="691"/>
      <c r="BZ11" s="691"/>
      <c r="CA11" s="691"/>
      <c r="CB11" s="691"/>
      <c r="CC11" s="691"/>
      <c r="CD11" s="691"/>
      <c r="CE11" s="691"/>
      <c r="CF11" s="691"/>
      <c r="CG11" s="692"/>
      <c r="CH11" s="702"/>
      <c r="CI11" s="697"/>
      <c r="CJ11" s="697"/>
      <c r="CK11" s="697"/>
      <c r="CL11" s="703"/>
      <c r="CM11" s="702"/>
      <c r="CN11" s="697"/>
      <c r="CO11" s="697"/>
      <c r="CP11" s="697"/>
      <c r="CQ11" s="703"/>
      <c r="CR11" s="702"/>
      <c r="CS11" s="697"/>
      <c r="CT11" s="697"/>
      <c r="CU11" s="697"/>
      <c r="CV11" s="703"/>
      <c r="CW11" s="702"/>
      <c r="CX11" s="697"/>
      <c r="CY11" s="697"/>
      <c r="CZ11" s="697"/>
      <c r="DA11" s="703"/>
      <c r="DB11" s="702"/>
      <c r="DC11" s="697"/>
      <c r="DD11" s="697"/>
      <c r="DE11" s="697"/>
      <c r="DF11" s="703"/>
      <c r="DG11" s="702"/>
      <c r="DH11" s="697"/>
      <c r="DI11" s="697"/>
      <c r="DJ11" s="697"/>
      <c r="DK11" s="703"/>
      <c r="DL11" s="702"/>
      <c r="DM11" s="697"/>
      <c r="DN11" s="697"/>
      <c r="DO11" s="697"/>
      <c r="DP11" s="703"/>
      <c r="DQ11" s="702"/>
      <c r="DR11" s="697"/>
      <c r="DS11" s="697"/>
      <c r="DT11" s="697"/>
      <c r="DU11" s="703"/>
      <c r="DV11" s="690"/>
      <c r="DW11" s="691"/>
      <c r="DX11" s="691"/>
      <c r="DY11" s="691"/>
      <c r="DZ11" s="704"/>
      <c r="EA11" s="71"/>
    </row>
    <row r="12" spans="1:131" s="51" customFormat="1" ht="26.25" customHeight="1" x14ac:dyDescent="0.2">
      <c r="A12" s="56">
        <v>6</v>
      </c>
      <c r="B12" s="690"/>
      <c r="C12" s="691"/>
      <c r="D12" s="691"/>
      <c r="E12" s="691"/>
      <c r="F12" s="691"/>
      <c r="G12" s="691"/>
      <c r="H12" s="691"/>
      <c r="I12" s="691"/>
      <c r="J12" s="691"/>
      <c r="K12" s="691"/>
      <c r="L12" s="691"/>
      <c r="M12" s="691"/>
      <c r="N12" s="691"/>
      <c r="O12" s="691"/>
      <c r="P12" s="692"/>
      <c r="Q12" s="693"/>
      <c r="R12" s="694"/>
      <c r="S12" s="694"/>
      <c r="T12" s="694"/>
      <c r="U12" s="694"/>
      <c r="V12" s="694"/>
      <c r="W12" s="694"/>
      <c r="X12" s="694"/>
      <c r="Y12" s="694"/>
      <c r="Z12" s="694"/>
      <c r="AA12" s="694"/>
      <c r="AB12" s="694"/>
      <c r="AC12" s="694"/>
      <c r="AD12" s="694"/>
      <c r="AE12" s="695"/>
      <c r="AF12" s="696"/>
      <c r="AG12" s="697"/>
      <c r="AH12" s="697"/>
      <c r="AI12" s="697"/>
      <c r="AJ12" s="698"/>
      <c r="AK12" s="699"/>
      <c r="AL12" s="694"/>
      <c r="AM12" s="694"/>
      <c r="AN12" s="694"/>
      <c r="AO12" s="694"/>
      <c r="AP12" s="694"/>
      <c r="AQ12" s="694"/>
      <c r="AR12" s="694"/>
      <c r="AS12" s="694"/>
      <c r="AT12" s="694"/>
      <c r="AU12" s="700"/>
      <c r="AV12" s="700"/>
      <c r="AW12" s="700"/>
      <c r="AX12" s="700"/>
      <c r="AY12" s="701"/>
      <c r="AZ12" s="60"/>
      <c r="BA12" s="60"/>
      <c r="BB12" s="60"/>
      <c r="BC12" s="60"/>
      <c r="BD12" s="60"/>
      <c r="BE12" s="71"/>
      <c r="BF12" s="71"/>
      <c r="BG12" s="71"/>
      <c r="BH12" s="71"/>
      <c r="BI12" s="71"/>
      <c r="BJ12" s="71"/>
      <c r="BK12" s="71"/>
      <c r="BL12" s="71"/>
      <c r="BM12" s="71"/>
      <c r="BN12" s="71"/>
      <c r="BO12" s="71"/>
      <c r="BP12" s="71"/>
      <c r="BQ12" s="56">
        <v>6</v>
      </c>
      <c r="BR12" s="76"/>
      <c r="BS12" s="690"/>
      <c r="BT12" s="691"/>
      <c r="BU12" s="691"/>
      <c r="BV12" s="691"/>
      <c r="BW12" s="691"/>
      <c r="BX12" s="691"/>
      <c r="BY12" s="691"/>
      <c r="BZ12" s="691"/>
      <c r="CA12" s="691"/>
      <c r="CB12" s="691"/>
      <c r="CC12" s="691"/>
      <c r="CD12" s="691"/>
      <c r="CE12" s="691"/>
      <c r="CF12" s="691"/>
      <c r="CG12" s="692"/>
      <c r="CH12" s="702"/>
      <c r="CI12" s="697"/>
      <c r="CJ12" s="697"/>
      <c r="CK12" s="697"/>
      <c r="CL12" s="703"/>
      <c r="CM12" s="702"/>
      <c r="CN12" s="697"/>
      <c r="CO12" s="697"/>
      <c r="CP12" s="697"/>
      <c r="CQ12" s="703"/>
      <c r="CR12" s="702"/>
      <c r="CS12" s="697"/>
      <c r="CT12" s="697"/>
      <c r="CU12" s="697"/>
      <c r="CV12" s="703"/>
      <c r="CW12" s="702"/>
      <c r="CX12" s="697"/>
      <c r="CY12" s="697"/>
      <c r="CZ12" s="697"/>
      <c r="DA12" s="703"/>
      <c r="DB12" s="702"/>
      <c r="DC12" s="697"/>
      <c r="DD12" s="697"/>
      <c r="DE12" s="697"/>
      <c r="DF12" s="703"/>
      <c r="DG12" s="702"/>
      <c r="DH12" s="697"/>
      <c r="DI12" s="697"/>
      <c r="DJ12" s="697"/>
      <c r="DK12" s="703"/>
      <c r="DL12" s="702"/>
      <c r="DM12" s="697"/>
      <c r="DN12" s="697"/>
      <c r="DO12" s="697"/>
      <c r="DP12" s="703"/>
      <c r="DQ12" s="702"/>
      <c r="DR12" s="697"/>
      <c r="DS12" s="697"/>
      <c r="DT12" s="697"/>
      <c r="DU12" s="703"/>
      <c r="DV12" s="690"/>
      <c r="DW12" s="691"/>
      <c r="DX12" s="691"/>
      <c r="DY12" s="691"/>
      <c r="DZ12" s="704"/>
      <c r="EA12" s="71"/>
    </row>
    <row r="13" spans="1:131" s="51" customFormat="1" ht="26.25" customHeight="1" x14ac:dyDescent="0.2">
      <c r="A13" s="56">
        <v>7</v>
      </c>
      <c r="B13" s="690"/>
      <c r="C13" s="691"/>
      <c r="D13" s="691"/>
      <c r="E13" s="691"/>
      <c r="F13" s="691"/>
      <c r="G13" s="691"/>
      <c r="H13" s="691"/>
      <c r="I13" s="691"/>
      <c r="J13" s="691"/>
      <c r="K13" s="691"/>
      <c r="L13" s="691"/>
      <c r="M13" s="691"/>
      <c r="N13" s="691"/>
      <c r="O13" s="691"/>
      <c r="P13" s="692"/>
      <c r="Q13" s="693"/>
      <c r="R13" s="694"/>
      <c r="S13" s="694"/>
      <c r="T13" s="694"/>
      <c r="U13" s="694"/>
      <c r="V13" s="694"/>
      <c r="W13" s="694"/>
      <c r="X13" s="694"/>
      <c r="Y13" s="694"/>
      <c r="Z13" s="694"/>
      <c r="AA13" s="694"/>
      <c r="AB13" s="694"/>
      <c r="AC13" s="694"/>
      <c r="AD13" s="694"/>
      <c r="AE13" s="695"/>
      <c r="AF13" s="696"/>
      <c r="AG13" s="697"/>
      <c r="AH13" s="697"/>
      <c r="AI13" s="697"/>
      <c r="AJ13" s="698"/>
      <c r="AK13" s="699"/>
      <c r="AL13" s="694"/>
      <c r="AM13" s="694"/>
      <c r="AN13" s="694"/>
      <c r="AO13" s="694"/>
      <c r="AP13" s="694"/>
      <c r="AQ13" s="694"/>
      <c r="AR13" s="694"/>
      <c r="AS13" s="694"/>
      <c r="AT13" s="694"/>
      <c r="AU13" s="700"/>
      <c r="AV13" s="700"/>
      <c r="AW13" s="700"/>
      <c r="AX13" s="700"/>
      <c r="AY13" s="701"/>
      <c r="AZ13" s="60"/>
      <c r="BA13" s="60"/>
      <c r="BB13" s="60"/>
      <c r="BC13" s="60"/>
      <c r="BD13" s="60"/>
      <c r="BE13" s="71"/>
      <c r="BF13" s="71"/>
      <c r="BG13" s="71"/>
      <c r="BH13" s="71"/>
      <c r="BI13" s="71"/>
      <c r="BJ13" s="71"/>
      <c r="BK13" s="71"/>
      <c r="BL13" s="71"/>
      <c r="BM13" s="71"/>
      <c r="BN13" s="71"/>
      <c r="BO13" s="71"/>
      <c r="BP13" s="71"/>
      <c r="BQ13" s="56">
        <v>7</v>
      </c>
      <c r="BR13" s="76"/>
      <c r="BS13" s="690"/>
      <c r="BT13" s="691"/>
      <c r="BU13" s="691"/>
      <c r="BV13" s="691"/>
      <c r="BW13" s="691"/>
      <c r="BX13" s="691"/>
      <c r="BY13" s="691"/>
      <c r="BZ13" s="691"/>
      <c r="CA13" s="691"/>
      <c r="CB13" s="691"/>
      <c r="CC13" s="691"/>
      <c r="CD13" s="691"/>
      <c r="CE13" s="691"/>
      <c r="CF13" s="691"/>
      <c r="CG13" s="692"/>
      <c r="CH13" s="702"/>
      <c r="CI13" s="697"/>
      <c r="CJ13" s="697"/>
      <c r="CK13" s="697"/>
      <c r="CL13" s="703"/>
      <c r="CM13" s="702"/>
      <c r="CN13" s="697"/>
      <c r="CO13" s="697"/>
      <c r="CP13" s="697"/>
      <c r="CQ13" s="703"/>
      <c r="CR13" s="702"/>
      <c r="CS13" s="697"/>
      <c r="CT13" s="697"/>
      <c r="CU13" s="697"/>
      <c r="CV13" s="703"/>
      <c r="CW13" s="702"/>
      <c r="CX13" s="697"/>
      <c r="CY13" s="697"/>
      <c r="CZ13" s="697"/>
      <c r="DA13" s="703"/>
      <c r="DB13" s="702"/>
      <c r="DC13" s="697"/>
      <c r="DD13" s="697"/>
      <c r="DE13" s="697"/>
      <c r="DF13" s="703"/>
      <c r="DG13" s="702"/>
      <c r="DH13" s="697"/>
      <c r="DI13" s="697"/>
      <c r="DJ13" s="697"/>
      <c r="DK13" s="703"/>
      <c r="DL13" s="702"/>
      <c r="DM13" s="697"/>
      <c r="DN13" s="697"/>
      <c r="DO13" s="697"/>
      <c r="DP13" s="703"/>
      <c r="DQ13" s="702"/>
      <c r="DR13" s="697"/>
      <c r="DS13" s="697"/>
      <c r="DT13" s="697"/>
      <c r="DU13" s="703"/>
      <c r="DV13" s="690"/>
      <c r="DW13" s="691"/>
      <c r="DX13" s="691"/>
      <c r="DY13" s="691"/>
      <c r="DZ13" s="704"/>
      <c r="EA13" s="71"/>
    </row>
    <row r="14" spans="1:131" s="51" customFormat="1" ht="26.25" customHeight="1" x14ac:dyDescent="0.2">
      <c r="A14" s="56">
        <v>8</v>
      </c>
      <c r="B14" s="690"/>
      <c r="C14" s="691"/>
      <c r="D14" s="691"/>
      <c r="E14" s="691"/>
      <c r="F14" s="691"/>
      <c r="G14" s="691"/>
      <c r="H14" s="691"/>
      <c r="I14" s="691"/>
      <c r="J14" s="691"/>
      <c r="K14" s="691"/>
      <c r="L14" s="691"/>
      <c r="M14" s="691"/>
      <c r="N14" s="691"/>
      <c r="O14" s="691"/>
      <c r="P14" s="692"/>
      <c r="Q14" s="693"/>
      <c r="R14" s="694"/>
      <c r="S14" s="694"/>
      <c r="T14" s="694"/>
      <c r="U14" s="694"/>
      <c r="V14" s="694"/>
      <c r="W14" s="694"/>
      <c r="X14" s="694"/>
      <c r="Y14" s="694"/>
      <c r="Z14" s="694"/>
      <c r="AA14" s="694"/>
      <c r="AB14" s="694"/>
      <c r="AC14" s="694"/>
      <c r="AD14" s="694"/>
      <c r="AE14" s="695"/>
      <c r="AF14" s="696"/>
      <c r="AG14" s="697"/>
      <c r="AH14" s="697"/>
      <c r="AI14" s="697"/>
      <c r="AJ14" s="698"/>
      <c r="AK14" s="699"/>
      <c r="AL14" s="694"/>
      <c r="AM14" s="694"/>
      <c r="AN14" s="694"/>
      <c r="AO14" s="694"/>
      <c r="AP14" s="694"/>
      <c r="AQ14" s="694"/>
      <c r="AR14" s="694"/>
      <c r="AS14" s="694"/>
      <c r="AT14" s="694"/>
      <c r="AU14" s="700"/>
      <c r="AV14" s="700"/>
      <c r="AW14" s="700"/>
      <c r="AX14" s="700"/>
      <c r="AY14" s="701"/>
      <c r="AZ14" s="60"/>
      <c r="BA14" s="60"/>
      <c r="BB14" s="60"/>
      <c r="BC14" s="60"/>
      <c r="BD14" s="60"/>
      <c r="BE14" s="71"/>
      <c r="BF14" s="71"/>
      <c r="BG14" s="71"/>
      <c r="BH14" s="71"/>
      <c r="BI14" s="71"/>
      <c r="BJ14" s="71"/>
      <c r="BK14" s="71"/>
      <c r="BL14" s="71"/>
      <c r="BM14" s="71"/>
      <c r="BN14" s="71"/>
      <c r="BO14" s="71"/>
      <c r="BP14" s="71"/>
      <c r="BQ14" s="56">
        <v>8</v>
      </c>
      <c r="BR14" s="76"/>
      <c r="BS14" s="690"/>
      <c r="BT14" s="691"/>
      <c r="BU14" s="691"/>
      <c r="BV14" s="691"/>
      <c r="BW14" s="691"/>
      <c r="BX14" s="691"/>
      <c r="BY14" s="691"/>
      <c r="BZ14" s="691"/>
      <c r="CA14" s="691"/>
      <c r="CB14" s="691"/>
      <c r="CC14" s="691"/>
      <c r="CD14" s="691"/>
      <c r="CE14" s="691"/>
      <c r="CF14" s="691"/>
      <c r="CG14" s="692"/>
      <c r="CH14" s="702"/>
      <c r="CI14" s="697"/>
      <c r="CJ14" s="697"/>
      <c r="CK14" s="697"/>
      <c r="CL14" s="703"/>
      <c r="CM14" s="702"/>
      <c r="CN14" s="697"/>
      <c r="CO14" s="697"/>
      <c r="CP14" s="697"/>
      <c r="CQ14" s="703"/>
      <c r="CR14" s="702"/>
      <c r="CS14" s="697"/>
      <c r="CT14" s="697"/>
      <c r="CU14" s="697"/>
      <c r="CV14" s="703"/>
      <c r="CW14" s="702"/>
      <c r="CX14" s="697"/>
      <c r="CY14" s="697"/>
      <c r="CZ14" s="697"/>
      <c r="DA14" s="703"/>
      <c r="DB14" s="702"/>
      <c r="DC14" s="697"/>
      <c r="DD14" s="697"/>
      <c r="DE14" s="697"/>
      <c r="DF14" s="703"/>
      <c r="DG14" s="702"/>
      <c r="DH14" s="697"/>
      <c r="DI14" s="697"/>
      <c r="DJ14" s="697"/>
      <c r="DK14" s="703"/>
      <c r="DL14" s="702"/>
      <c r="DM14" s="697"/>
      <c r="DN14" s="697"/>
      <c r="DO14" s="697"/>
      <c r="DP14" s="703"/>
      <c r="DQ14" s="702"/>
      <c r="DR14" s="697"/>
      <c r="DS14" s="697"/>
      <c r="DT14" s="697"/>
      <c r="DU14" s="703"/>
      <c r="DV14" s="690"/>
      <c r="DW14" s="691"/>
      <c r="DX14" s="691"/>
      <c r="DY14" s="691"/>
      <c r="DZ14" s="704"/>
      <c r="EA14" s="71"/>
    </row>
    <row r="15" spans="1:131" s="51" customFormat="1" ht="26.25" customHeight="1" x14ac:dyDescent="0.2">
      <c r="A15" s="56">
        <v>9</v>
      </c>
      <c r="B15" s="690"/>
      <c r="C15" s="691"/>
      <c r="D15" s="691"/>
      <c r="E15" s="691"/>
      <c r="F15" s="691"/>
      <c r="G15" s="691"/>
      <c r="H15" s="691"/>
      <c r="I15" s="691"/>
      <c r="J15" s="691"/>
      <c r="K15" s="691"/>
      <c r="L15" s="691"/>
      <c r="M15" s="691"/>
      <c r="N15" s="691"/>
      <c r="O15" s="691"/>
      <c r="P15" s="692"/>
      <c r="Q15" s="693"/>
      <c r="R15" s="694"/>
      <c r="S15" s="694"/>
      <c r="T15" s="694"/>
      <c r="U15" s="694"/>
      <c r="V15" s="694"/>
      <c r="W15" s="694"/>
      <c r="X15" s="694"/>
      <c r="Y15" s="694"/>
      <c r="Z15" s="694"/>
      <c r="AA15" s="694"/>
      <c r="AB15" s="694"/>
      <c r="AC15" s="694"/>
      <c r="AD15" s="694"/>
      <c r="AE15" s="695"/>
      <c r="AF15" s="696"/>
      <c r="AG15" s="697"/>
      <c r="AH15" s="697"/>
      <c r="AI15" s="697"/>
      <c r="AJ15" s="698"/>
      <c r="AK15" s="699"/>
      <c r="AL15" s="694"/>
      <c r="AM15" s="694"/>
      <c r="AN15" s="694"/>
      <c r="AO15" s="694"/>
      <c r="AP15" s="694"/>
      <c r="AQ15" s="694"/>
      <c r="AR15" s="694"/>
      <c r="AS15" s="694"/>
      <c r="AT15" s="694"/>
      <c r="AU15" s="700"/>
      <c r="AV15" s="700"/>
      <c r="AW15" s="700"/>
      <c r="AX15" s="700"/>
      <c r="AY15" s="701"/>
      <c r="AZ15" s="60"/>
      <c r="BA15" s="60"/>
      <c r="BB15" s="60"/>
      <c r="BC15" s="60"/>
      <c r="BD15" s="60"/>
      <c r="BE15" s="71"/>
      <c r="BF15" s="71"/>
      <c r="BG15" s="71"/>
      <c r="BH15" s="71"/>
      <c r="BI15" s="71"/>
      <c r="BJ15" s="71"/>
      <c r="BK15" s="71"/>
      <c r="BL15" s="71"/>
      <c r="BM15" s="71"/>
      <c r="BN15" s="71"/>
      <c r="BO15" s="71"/>
      <c r="BP15" s="71"/>
      <c r="BQ15" s="56">
        <v>9</v>
      </c>
      <c r="BR15" s="76"/>
      <c r="BS15" s="690"/>
      <c r="BT15" s="691"/>
      <c r="BU15" s="691"/>
      <c r="BV15" s="691"/>
      <c r="BW15" s="691"/>
      <c r="BX15" s="691"/>
      <c r="BY15" s="691"/>
      <c r="BZ15" s="691"/>
      <c r="CA15" s="691"/>
      <c r="CB15" s="691"/>
      <c r="CC15" s="691"/>
      <c r="CD15" s="691"/>
      <c r="CE15" s="691"/>
      <c r="CF15" s="691"/>
      <c r="CG15" s="692"/>
      <c r="CH15" s="702"/>
      <c r="CI15" s="697"/>
      <c r="CJ15" s="697"/>
      <c r="CK15" s="697"/>
      <c r="CL15" s="703"/>
      <c r="CM15" s="702"/>
      <c r="CN15" s="697"/>
      <c r="CO15" s="697"/>
      <c r="CP15" s="697"/>
      <c r="CQ15" s="703"/>
      <c r="CR15" s="702"/>
      <c r="CS15" s="697"/>
      <c r="CT15" s="697"/>
      <c r="CU15" s="697"/>
      <c r="CV15" s="703"/>
      <c r="CW15" s="702"/>
      <c r="CX15" s="697"/>
      <c r="CY15" s="697"/>
      <c r="CZ15" s="697"/>
      <c r="DA15" s="703"/>
      <c r="DB15" s="702"/>
      <c r="DC15" s="697"/>
      <c r="DD15" s="697"/>
      <c r="DE15" s="697"/>
      <c r="DF15" s="703"/>
      <c r="DG15" s="702"/>
      <c r="DH15" s="697"/>
      <c r="DI15" s="697"/>
      <c r="DJ15" s="697"/>
      <c r="DK15" s="703"/>
      <c r="DL15" s="702"/>
      <c r="DM15" s="697"/>
      <c r="DN15" s="697"/>
      <c r="DO15" s="697"/>
      <c r="DP15" s="703"/>
      <c r="DQ15" s="702"/>
      <c r="DR15" s="697"/>
      <c r="DS15" s="697"/>
      <c r="DT15" s="697"/>
      <c r="DU15" s="703"/>
      <c r="DV15" s="690"/>
      <c r="DW15" s="691"/>
      <c r="DX15" s="691"/>
      <c r="DY15" s="691"/>
      <c r="DZ15" s="704"/>
      <c r="EA15" s="71"/>
    </row>
    <row r="16" spans="1:131" s="51" customFormat="1" ht="26.25" customHeight="1" x14ac:dyDescent="0.2">
      <c r="A16" s="56">
        <v>10</v>
      </c>
      <c r="B16" s="690"/>
      <c r="C16" s="691"/>
      <c r="D16" s="691"/>
      <c r="E16" s="691"/>
      <c r="F16" s="691"/>
      <c r="G16" s="691"/>
      <c r="H16" s="691"/>
      <c r="I16" s="691"/>
      <c r="J16" s="691"/>
      <c r="K16" s="691"/>
      <c r="L16" s="691"/>
      <c r="M16" s="691"/>
      <c r="N16" s="691"/>
      <c r="O16" s="691"/>
      <c r="P16" s="692"/>
      <c r="Q16" s="693"/>
      <c r="R16" s="694"/>
      <c r="S16" s="694"/>
      <c r="T16" s="694"/>
      <c r="U16" s="694"/>
      <c r="V16" s="694"/>
      <c r="W16" s="694"/>
      <c r="X16" s="694"/>
      <c r="Y16" s="694"/>
      <c r="Z16" s="694"/>
      <c r="AA16" s="694"/>
      <c r="AB16" s="694"/>
      <c r="AC16" s="694"/>
      <c r="AD16" s="694"/>
      <c r="AE16" s="695"/>
      <c r="AF16" s="696"/>
      <c r="AG16" s="697"/>
      <c r="AH16" s="697"/>
      <c r="AI16" s="697"/>
      <c r="AJ16" s="698"/>
      <c r="AK16" s="699"/>
      <c r="AL16" s="694"/>
      <c r="AM16" s="694"/>
      <c r="AN16" s="694"/>
      <c r="AO16" s="694"/>
      <c r="AP16" s="694"/>
      <c r="AQ16" s="694"/>
      <c r="AR16" s="694"/>
      <c r="AS16" s="694"/>
      <c r="AT16" s="694"/>
      <c r="AU16" s="700"/>
      <c r="AV16" s="700"/>
      <c r="AW16" s="700"/>
      <c r="AX16" s="700"/>
      <c r="AY16" s="701"/>
      <c r="AZ16" s="60"/>
      <c r="BA16" s="60"/>
      <c r="BB16" s="60"/>
      <c r="BC16" s="60"/>
      <c r="BD16" s="60"/>
      <c r="BE16" s="71"/>
      <c r="BF16" s="71"/>
      <c r="BG16" s="71"/>
      <c r="BH16" s="71"/>
      <c r="BI16" s="71"/>
      <c r="BJ16" s="71"/>
      <c r="BK16" s="71"/>
      <c r="BL16" s="71"/>
      <c r="BM16" s="71"/>
      <c r="BN16" s="71"/>
      <c r="BO16" s="71"/>
      <c r="BP16" s="71"/>
      <c r="BQ16" s="56">
        <v>10</v>
      </c>
      <c r="BR16" s="76"/>
      <c r="BS16" s="690"/>
      <c r="BT16" s="691"/>
      <c r="BU16" s="691"/>
      <c r="BV16" s="691"/>
      <c r="BW16" s="691"/>
      <c r="BX16" s="691"/>
      <c r="BY16" s="691"/>
      <c r="BZ16" s="691"/>
      <c r="CA16" s="691"/>
      <c r="CB16" s="691"/>
      <c r="CC16" s="691"/>
      <c r="CD16" s="691"/>
      <c r="CE16" s="691"/>
      <c r="CF16" s="691"/>
      <c r="CG16" s="692"/>
      <c r="CH16" s="702"/>
      <c r="CI16" s="697"/>
      <c r="CJ16" s="697"/>
      <c r="CK16" s="697"/>
      <c r="CL16" s="703"/>
      <c r="CM16" s="702"/>
      <c r="CN16" s="697"/>
      <c r="CO16" s="697"/>
      <c r="CP16" s="697"/>
      <c r="CQ16" s="703"/>
      <c r="CR16" s="702"/>
      <c r="CS16" s="697"/>
      <c r="CT16" s="697"/>
      <c r="CU16" s="697"/>
      <c r="CV16" s="703"/>
      <c r="CW16" s="702"/>
      <c r="CX16" s="697"/>
      <c r="CY16" s="697"/>
      <c r="CZ16" s="697"/>
      <c r="DA16" s="703"/>
      <c r="DB16" s="702"/>
      <c r="DC16" s="697"/>
      <c r="DD16" s="697"/>
      <c r="DE16" s="697"/>
      <c r="DF16" s="703"/>
      <c r="DG16" s="702"/>
      <c r="DH16" s="697"/>
      <c r="DI16" s="697"/>
      <c r="DJ16" s="697"/>
      <c r="DK16" s="703"/>
      <c r="DL16" s="702"/>
      <c r="DM16" s="697"/>
      <c r="DN16" s="697"/>
      <c r="DO16" s="697"/>
      <c r="DP16" s="703"/>
      <c r="DQ16" s="702"/>
      <c r="DR16" s="697"/>
      <c r="DS16" s="697"/>
      <c r="DT16" s="697"/>
      <c r="DU16" s="703"/>
      <c r="DV16" s="690"/>
      <c r="DW16" s="691"/>
      <c r="DX16" s="691"/>
      <c r="DY16" s="691"/>
      <c r="DZ16" s="704"/>
      <c r="EA16" s="71"/>
    </row>
    <row r="17" spans="1:131" s="51" customFormat="1" ht="26.25" customHeight="1" x14ac:dyDescent="0.2">
      <c r="A17" s="56">
        <v>11</v>
      </c>
      <c r="B17" s="690"/>
      <c r="C17" s="691"/>
      <c r="D17" s="691"/>
      <c r="E17" s="691"/>
      <c r="F17" s="691"/>
      <c r="G17" s="691"/>
      <c r="H17" s="691"/>
      <c r="I17" s="691"/>
      <c r="J17" s="691"/>
      <c r="K17" s="691"/>
      <c r="L17" s="691"/>
      <c r="M17" s="691"/>
      <c r="N17" s="691"/>
      <c r="O17" s="691"/>
      <c r="P17" s="692"/>
      <c r="Q17" s="693"/>
      <c r="R17" s="694"/>
      <c r="S17" s="694"/>
      <c r="T17" s="694"/>
      <c r="U17" s="694"/>
      <c r="V17" s="694"/>
      <c r="W17" s="694"/>
      <c r="X17" s="694"/>
      <c r="Y17" s="694"/>
      <c r="Z17" s="694"/>
      <c r="AA17" s="694"/>
      <c r="AB17" s="694"/>
      <c r="AC17" s="694"/>
      <c r="AD17" s="694"/>
      <c r="AE17" s="695"/>
      <c r="AF17" s="696"/>
      <c r="AG17" s="697"/>
      <c r="AH17" s="697"/>
      <c r="AI17" s="697"/>
      <c r="AJ17" s="698"/>
      <c r="AK17" s="699"/>
      <c r="AL17" s="694"/>
      <c r="AM17" s="694"/>
      <c r="AN17" s="694"/>
      <c r="AO17" s="694"/>
      <c r="AP17" s="694"/>
      <c r="AQ17" s="694"/>
      <c r="AR17" s="694"/>
      <c r="AS17" s="694"/>
      <c r="AT17" s="694"/>
      <c r="AU17" s="700"/>
      <c r="AV17" s="700"/>
      <c r="AW17" s="700"/>
      <c r="AX17" s="700"/>
      <c r="AY17" s="701"/>
      <c r="AZ17" s="60"/>
      <c r="BA17" s="60"/>
      <c r="BB17" s="60"/>
      <c r="BC17" s="60"/>
      <c r="BD17" s="60"/>
      <c r="BE17" s="71"/>
      <c r="BF17" s="71"/>
      <c r="BG17" s="71"/>
      <c r="BH17" s="71"/>
      <c r="BI17" s="71"/>
      <c r="BJ17" s="71"/>
      <c r="BK17" s="71"/>
      <c r="BL17" s="71"/>
      <c r="BM17" s="71"/>
      <c r="BN17" s="71"/>
      <c r="BO17" s="71"/>
      <c r="BP17" s="71"/>
      <c r="BQ17" s="56">
        <v>11</v>
      </c>
      <c r="BR17" s="76"/>
      <c r="BS17" s="690"/>
      <c r="BT17" s="691"/>
      <c r="BU17" s="691"/>
      <c r="BV17" s="691"/>
      <c r="BW17" s="691"/>
      <c r="BX17" s="691"/>
      <c r="BY17" s="691"/>
      <c r="BZ17" s="691"/>
      <c r="CA17" s="691"/>
      <c r="CB17" s="691"/>
      <c r="CC17" s="691"/>
      <c r="CD17" s="691"/>
      <c r="CE17" s="691"/>
      <c r="CF17" s="691"/>
      <c r="CG17" s="692"/>
      <c r="CH17" s="702"/>
      <c r="CI17" s="697"/>
      <c r="CJ17" s="697"/>
      <c r="CK17" s="697"/>
      <c r="CL17" s="703"/>
      <c r="CM17" s="702"/>
      <c r="CN17" s="697"/>
      <c r="CO17" s="697"/>
      <c r="CP17" s="697"/>
      <c r="CQ17" s="703"/>
      <c r="CR17" s="702"/>
      <c r="CS17" s="697"/>
      <c r="CT17" s="697"/>
      <c r="CU17" s="697"/>
      <c r="CV17" s="703"/>
      <c r="CW17" s="702"/>
      <c r="CX17" s="697"/>
      <c r="CY17" s="697"/>
      <c r="CZ17" s="697"/>
      <c r="DA17" s="703"/>
      <c r="DB17" s="702"/>
      <c r="DC17" s="697"/>
      <c r="DD17" s="697"/>
      <c r="DE17" s="697"/>
      <c r="DF17" s="703"/>
      <c r="DG17" s="702"/>
      <c r="DH17" s="697"/>
      <c r="DI17" s="697"/>
      <c r="DJ17" s="697"/>
      <c r="DK17" s="703"/>
      <c r="DL17" s="702"/>
      <c r="DM17" s="697"/>
      <c r="DN17" s="697"/>
      <c r="DO17" s="697"/>
      <c r="DP17" s="703"/>
      <c r="DQ17" s="702"/>
      <c r="DR17" s="697"/>
      <c r="DS17" s="697"/>
      <c r="DT17" s="697"/>
      <c r="DU17" s="703"/>
      <c r="DV17" s="690"/>
      <c r="DW17" s="691"/>
      <c r="DX17" s="691"/>
      <c r="DY17" s="691"/>
      <c r="DZ17" s="704"/>
      <c r="EA17" s="71"/>
    </row>
    <row r="18" spans="1:131" s="51" customFormat="1" ht="26.25" customHeight="1" x14ac:dyDescent="0.2">
      <c r="A18" s="56">
        <v>12</v>
      </c>
      <c r="B18" s="690"/>
      <c r="C18" s="691"/>
      <c r="D18" s="691"/>
      <c r="E18" s="691"/>
      <c r="F18" s="691"/>
      <c r="G18" s="691"/>
      <c r="H18" s="691"/>
      <c r="I18" s="691"/>
      <c r="J18" s="691"/>
      <c r="K18" s="691"/>
      <c r="L18" s="691"/>
      <c r="M18" s="691"/>
      <c r="N18" s="691"/>
      <c r="O18" s="691"/>
      <c r="P18" s="692"/>
      <c r="Q18" s="693"/>
      <c r="R18" s="694"/>
      <c r="S18" s="694"/>
      <c r="T18" s="694"/>
      <c r="U18" s="694"/>
      <c r="V18" s="694"/>
      <c r="W18" s="694"/>
      <c r="X18" s="694"/>
      <c r="Y18" s="694"/>
      <c r="Z18" s="694"/>
      <c r="AA18" s="694"/>
      <c r="AB18" s="694"/>
      <c r="AC18" s="694"/>
      <c r="AD18" s="694"/>
      <c r="AE18" s="695"/>
      <c r="AF18" s="696"/>
      <c r="AG18" s="697"/>
      <c r="AH18" s="697"/>
      <c r="AI18" s="697"/>
      <c r="AJ18" s="698"/>
      <c r="AK18" s="699"/>
      <c r="AL18" s="694"/>
      <c r="AM18" s="694"/>
      <c r="AN18" s="694"/>
      <c r="AO18" s="694"/>
      <c r="AP18" s="694"/>
      <c r="AQ18" s="694"/>
      <c r="AR18" s="694"/>
      <c r="AS18" s="694"/>
      <c r="AT18" s="694"/>
      <c r="AU18" s="700"/>
      <c r="AV18" s="700"/>
      <c r="AW18" s="700"/>
      <c r="AX18" s="700"/>
      <c r="AY18" s="701"/>
      <c r="AZ18" s="60"/>
      <c r="BA18" s="60"/>
      <c r="BB18" s="60"/>
      <c r="BC18" s="60"/>
      <c r="BD18" s="60"/>
      <c r="BE18" s="71"/>
      <c r="BF18" s="71"/>
      <c r="BG18" s="71"/>
      <c r="BH18" s="71"/>
      <c r="BI18" s="71"/>
      <c r="BJ18" s="71"/>
      <c r="BK18" s="71"/>
      <c r="BL18" s="71"/>
      <c r="BM18" s="71"/>
      <c r="BN18" s="71"/>
      <c r="BO18" s="71"/>
      <c r="BP18" s="71"/>
      <c r="BQ18" s="56">
        <v>12</v>
      </c>
      <c r="BR18" s="76"/>
      <c r="BS18" s="690"/>
      <c r="BT18" s="691"/>
      <c r="BU18" s="691"/>
      <c r="BV18" s="691"/>
      <c r="BW18" s="691"/>
      <c r="BX18" s="691"/>
      <c r="BY18" s="691"/>
      <c r="BZ18" s="691"/>
      <c r="CA18" s="691"/>
      <c r="CB18" s="691"/>
      <c r="CC18" s="691"/>
      <c r="CD18" s="691"/>
      <c r="CE18" s="691"/>
      <c r="CF18" s="691"/>
      <c r="CG18" s="692"/>
      <c r="CH18" s="702"/>
      <c r="CI18" s="697"/>
      <c r="CJ18" s="697"/>
      <c r="CK18" s="697"/>
      <c r="CL18" s="703"/>
      <c r="CM18" s="702"/>
      <c r="CN18" s="697"/>
      <c r="CO18" s="697"/>
      <c r="CP18" s="697"/>
      <c r="CQ18" s="703"/>
      <c r="CR18" s="702"/>
      <c r="CS18" s="697"/>
      <c r="CT18" s="697"/>
      <c r="CU18" s="697"/>
      <c r="CV18" s="703"/>
      <c r="CW18" s="702"/>
      <c r="CX18" s="697"/>
      <c r="CY18" s="697"/>
      <c r="CZ18" s="697"/>
      <c r="DA18" s="703"/>
      <c r="DB18" s="702"/>
      <c r="DC18" s="697"/>
      <c r="DD18" s="697"/>
      <c r="DE18" s="697"/>
      <c r="DF18" s="703"/>
      <c r="DG18" s="702"/>
      <c r="DH18" s="697"/>
      <c r="DI18" s="697"/>
      <c r="DJ18" s="697"/>
      <c r="DK18" s="703"/>
      <c r="DL18" s="702"/>
      <c r="DM18" s="697"/>
      <c r="DN18" s="697"/>
      <c r="DO18" s="697"/>
      <c r="DP18" s="703"/>
      <c r="DQ18" s="702"/>
      <c r="DR18" s="697"/>
      <c r="DS18" s="697"/>
      <c r="DT18" s="697"/>
      <c r="DU18" s="703"/>
      <c r="DV18" s="690"/>
      <c r="DW18" s="691"/>
      <c r="DX18" s="691"/>
      <c r="DY18" s="691"/>
      <c r="DZ18" s="704"/>
      <c r="EA18" s="71"/>
    </row>
    <row r="19" spans="1:131" s="51" customFormat="1" ht="26.25" customHeight="1" x14ac:dyDescent="0.2">
      <c r="A19" s="56">
        <v>13</v>
      </c>
      <c r="B19" s="690"/>
      <c r="C19" s="691"/>
      <c r="D19" s="691"/>
      <c r="E19" s="691"/>
      <c r="F19" s="691"/>
      <c r="G19" s="691"/>
      <c r="H19" s="691"/>
      <c r="I19" s="691"/>
      <c r="J19" s="691"/>
      <c r="K19" s="691"/>
      <c r="L19" s="691"/>
      <c r="M19" s="691"/>
      <c r="N19" s="691"/>
      <c r="O19" s="691"/>
      <c r="P19" s="692"/>
      <c r="Q19" s="693"/>
      <c r="R19" s="694"/>
      <c r="S19" s="694"/>
      <c r="T19" s="694"/>
      <c r="U19" s="694"/>
      <c r="V19" s="694"/>
      <c r="W19" s="694"/>
      <c r="X19" s="694"/>
      <c r="Y19" s="694"/>
      <c r="Z19" s="694"/>
      <c r="AA19" s="694"/>
      <c r="AB19" s="694"/>
      <c r="AC19" s="694"/>
      <c r="AD19" s="694"/>
      <c r="AE19" s="695"/>
      <c r="AF19" s="696"/>
      <c r="AG19" s="697"/>
      <c r="AH19" s="697"/>
      <c r="AI19" s="697"/>
      <c r="AJ19" s="698"/>
      <c r="AK19" s="699"/>
      <c r="AL19" s="694"/>
      <c r="AM19" s="694"/>
      <c r="AN19" s="694"/>
      <c r="AO19" s="694"/>
      <c r="AP19" s="694"/>
      <c r="AQ19" s="694"/>
      <c r="AR19" s="694"/>
      <c r="AS19" s="694"/>
      <c r="AT19" s="694"/>
      <c r="AU19" s="700"/>
      <c r="AV19" s="700"/>
      <c r="AW19" s="700"/>
      <c r="AX19" s="700"/>
      <c r="AY19" s="701"/>
      <c r="AZ19" s="60"/>
      <c r="BA19" s="60"/>
      <c r="BB19" s="60"/>
      <c r="BC19" s="60"/>
      <c r="BD19" s="60"/>
      <c r="BE19" s="71"/>
      <c r="BF19" s="71"/>
      <c r="BG19" s="71"/>
      <c r="BH19" s="71"/>
      <c r="BI19" s="71"/>
      <c r="BJ19" s="71"/>
      <c r="BK19" s="71"/>
      <c r="BL19" s="71"/>
      <c r="BM19" s="71"/>
      <c r="BN19" s="71"/>
      <c r="BO19" s="71"/>
      <c r="BP19" s="71"/>
      <c r="BQ19" s="56">
        <v>13</v>
      </c>
      <c r="BR19" s="76"/>
      <c r="BS19" s="690"/>
      <c r="BT19" s="691"/>
      <c r="BU19" s="691"/>
      <c r="BV19" s="691"/>
      <c r="BW19" s="691"/>
      <c r="BX19" s="691"/>
      <c r="BY19" s="691"/>
      <c r="BZ19" s="691"/>
      <c r="CA19" s="691"/>
      <c r="CB19" s="691"/>
      <c r="CC19" s="691"/>
      <c r="CD19" s="691"/>
      <c r="CE19" s="691"/>
      <c r="CF19" s="691"/>
      <c r="CG19" s="692"/>
      <c r="CH19" s="702"/>
      <c r="CI19" s="697"/>
      <c r="CJ19" s="697"/>
      <c r="CK19" s="697"/>
      <c r="CL19" s="703"/>
      <c r="CM19" s="702"/>
      <c r="CN19" s="697"/>
      <c r="CO19" s="697"/>
      <c r="CP19" s="697"/>
      <c r="CQ19" s="703"/>
      <c r="CR19" s="702"/>
      <c r="CS19" s="697"/>
      <c r="CT19" s="697"/>
      <c r="CU19" s="697"/>
      <c r="CV19" s="703"/>
      <c r="CW19" s="702"/>
      <c r="CX19" s="697"/>
      <c r="CY19" s="697"/>
      <c r="CZ19" s="697"/>
      <c r="DA19" s="703"/>
      <c r="DB19" s="702"/>
      <c r="DC19" s="697"/>
      <c r="DD19" s="697"/>
      <c r="DE19" s="697"/>
      <c r="DF19" s="703"/>
      <c r="DG19" s="702"/>
      <c r="DH19" s="697"/>
      <c r="DI19" s="697"/>
      <c r="DJ19" s="697"/>
      <c r="DK19" s="703"/>
      <c r="DL19" s="702"/>
      <c r="DM19" s="697"/>
      <c r="DN19" s="697"/>
      <c r="DO19" s="697"/>
      <c r="DP19" s="703"/>
      <c r="DQ19" s="702"/>
      <c r="DR19" s="697"/>
      <c r="DS19" s="697"/>
      <c r="DT19" s="697"/>
      <c r="DU19" s="703"/>
      <c r="DV19" s="690"/>
      <c r="DW19" s="691"/>
      <c r="DX19" s="691"/>
      <c r="DY19" s="691"/>
      <c r="DZ19" s="704"/>
      <c r="EA19" s="71"/>
    </row>
    <row r="20" spans="1:131" s="51" customFormat="1" ht="26.25" customHeight="1" x14ac:dyDescent="0.2">
      <c r="A20" s="56">
        <v>14</v>
      </c>
      <c r="B20" s="690"/>
      <c r="C20" s="691"/>
      <c r="D20" s="691"/>
      <c r="E20" s="691"/>
      <c r="F20" s="691"/>
      <c r="G20" s="691"/>
      <c r="H20" s="691"/>
      <c r="I20" s="691"/>
      <c r="J20" s="691"/>
      <c r="K20" s="691"/>
      <c r="L20" s="691"/>
      <c r="M20" s="691"/>
      <c r="N20" s="691"/>
      <c r="O20" s="691"/>
      <c r="P20" s="692"/>
      <c r="Q20" s="693"/>
      <c r="R20" s="694"/>
      <c r="S20" s="694"/>
      <c r="T20" s="694"/>
      <c r="U20" s="694"/>
      <c r="V20" s="694"/>
      <c r="W20" s="694"/>
      <c r="X20" s="694"/>
      <c r="Y20" s="694"/>
      <c r="Z20" s="694"/>
      <c r="AA20" s="694"/>
      <c r="AB20" s="694"/>
      <c r="AC20" s="694"/>
      <c r="AD20" s="694"/>
      <c r="AE20" s="695"/>
      <c r="AF20" s="696"/>
      <c r="AG20" s="697"/>
      <c r="AH20" s="697"/>
      <c r="AI20" s="697"/>
      <c r="AJ20" s="698"/>
      <c r="AK20" s="699"/>
      <c r="AL20" s="694"/>
      <c r="AM20" s="694"/>
      <c r="AN20" s="694"/>
      <c r="AO20" s="694"/>
      <c r="AP20" s="694"/>
      <c r="AQ20" s="694"/>
      <c r="AR20" s="694"/>
      <c r="AS20" s="694"/>
      <c r="AT20" s="694"/>
      <c r="AU20" s="700"/>
      <c r="AV20" s="700"/>
      <c r="AW20" s="700"/>
      <c r="AX20" s="700"/>
      <c r="AY20" s="701"/>
      <c r="AZ20" s="60"/>
      <c r="BA20" s="60"/>
      <c r="BB20" s="60"/>
      <c r="BC20" s="60"/>
      <c r="BD20" s="60"/>
      <c r="BE20" s="71"/>
      <c r="BF20" s="71"/>
      <c r="BG20" s="71"/>
      <c r="BH20" s="71"/>
      <c r="BI20" s="71"/>
      <c r="BJ20" s="71"/>
      <c r="BK20" s="71"/>
      <c r="BL20" s="71"/>
      <c r="BM20" s="71"/>
      <c r="BN20" s="71"/>
      <c r="BO20" s="71"/>
      <c r="BP20" s="71"/>
      <c r="BQ20" s="56">
        <v>14</v>
      </c>
      <c r="BR20" s="76"/>
      <c r="BS20" s="690"/>
      <c r="BT20" s="691"/>
      <c r="BU20" s="691"/>
      <c r="BV20" s="691"/>
      <c r="BW20" s="691"/>
      <c r="BX20" s="691"/>
      <c r="BY20" s="691"/>
      <c r="BZ20" s="691"/>
      <c r="CA20" s="691"/>
      <c r="CB20" s="691"/>
      <c r="CC20" s="691"/>
      <c r="CD20" s="691"/>
      <c r="CE20" s="691"/>
      <c r="CF20" s="691"/>
      <c r="CG20" s="692"/>
      <c r="CH20" s="702"/>
      <c r="CI20" s="697"/>
      <c r="CJ20" s="697"/>
      <c r="CK20" s="697"/>
      <c r="CL20" s="703"/>
      <c r="CM20" s="702"/>
      <c r="CN20" s="697"/>
      <c r="CO20" s="697"/>
      <c r="CP20" s="697"/>
      <c r="CQ20" s="703"/>
      <c r="CR20" s="702"/>
      <c r="CS20" s="697"/>
      <c r="CT20" s="697"/>
      <c r="CU20" s="697"/>
      <c r="CV20" s="703"/>
      <c r="CW20" s="702"/>
      <c r="CX20" s="697"/>
      <c r="CY20" s="697"/>
      <c r="CZ20" s="697"/>
      <c r="DA20" s="703"/>
      <c r="DB20" s="702"/>
      <c r="DC20" s="697"/>
      <c r="DD20" s="697"/>
      <c r="DE20" s="697"/>
      <c r="DF20" s="703"/>
      <c r="DG20" s="702"/>
      <c r="DH20" s="697"/>
      <c r="DI20" s="697"/>
      <c r="DJ20" s="697"/>
      <c r="DK20" s="703"/>
      <c r="DL20" s="702"/>
      <c r="DM20" s="697"/>
      <c r="DN20" s="697"/>
      <c r="DO20" s="697"/>
      <c r="DP20" s="703"/>
      <c r="DQ20" s="702"/>
      <c r="DR20" s="697"/>
      <c r="DS20" s="697"/>
      <c r="DT20" s="697"/>
      <c r="DU20" s="703"/>
      <c r="DV20" s="690"/>
      <c r="DW20" s="691"/>
      <c r="DX20" s="691"/>
      <c r="DY20" s="691"/>
      <c r="DZ20" s="704"/>
      <c r="EA20" s="71"/>
    </row>
    <row r="21" spans="1:131" s="51" customFormat="1" ht="26.25" customHeight="1" x14ac:dyDescent="0.2">
      <c r="A21" s="56">
        <v>15</v>
      </c>
      <c r="B21" s="690"/>
      <c r="C21" s="691"/>
      <c r="D21" s="691"/>
      <c r="E21" s="691"/>
      <c r="F21" s="691"/>
      <c r="G21" s="691"/>
      <c r="H21" s="691"/>
      <c r="I21" s="691"/>
      <c r="J21" s="691"/>
      <c r="K21" s="691"/>
      <c r="L21" s="691"/>
      <c r="M21" s="691"/>
      <c r="N21" s="691"/>
      <c r="O21" s="691"/>
      <c r="P21" s="692"/>
      <c r="Q21" s="693"/>
      <c r="R21" s="694"/>
      <c r="S21" s="694"/>
      <c r="T21" s="694"/>
      <c r="U21" s="694"/>
      <c r="V21" s="694"/>
      <c r="W21" s="694"/>
      <c r="X21" s="694"/>
      <c r="Y21" s="694"/>
      <c r="Z21" s="694"/>
      <c r="AA21" s="694"/>
      <c r="AB21" s="694"/>
      <c r="AC21" s="694"/>
      <c r="AD21" s="694"/>
      <c r="AE21" s="695"/>
      <c r="AF21" s="696"/>
      <c r="AG21" s="697"/>
      <c r="AH21" s="697"/>
      <c r="AI21" s="697"/>
      <c r="AJ21" s="698"/>
      <c r="AK21" s="699"/>
      <c r="AL21" s="694"/>
      <c r="AM21" s="694"/>
      <c r="AN21" s="694"/>
      <c r="AO21" s="694"/>
      <c r="AP21" s="694"/>
      <c r="AQ21" s="694"/>
      <c r="AR21" s="694"/>
      <c r="AS21" s="694"/>
      <c r="AT21" s="694"/>
      <c r="AU21" s="700"/>
      <c r="AV21" s="700"/>
      <c r="AW21" s="700"/>
      <c r="AX21" s="700"/>
      <c r="AY21" s="701"/>
      <c r="AZ21" s="60"/>
      <c r="BA21" s="60"/>
      <c r="BB21" s="60"/>
      <c r="BC21" s="60"/>
      <c r="BD21" s="60"/>
      <c r="BE21" s="71"/>
      <c r="BF21" s="71"/>
      <c r="BG21" s="71"/>
      <c r="BH21" s="71"/>
      <c r="BI21" s="71"/>
      <c r="BJ21" s="71"/>
      <c r="BK21" s="71"/>
      <c r="BL21" s="71"/>
      <c r="BM21" s="71"/>
      <c r="BN21" s="71"/>
      <c r="BO21" s="71"/>
      <c r="BP21" s="71"/>
      <c r="BQ21" s="56">
        <v>15</v>
      </c>
      <c r="BR21" s="76"/>
      <c r="BS21" s="690"/>
      <c r="BT21" s="691"/>
      <c r="BU21" s="691"/>
      <c r="BV21" s="691"/>
      <c r="BW21" s="691"/>
      <c r="BX21" s="691"/>
      <c r="BY21" s="691"/>
      <c r="BZ21" s="691"/>
      <c r="CA21" s="691"/>
      <c r="CB21" s="691"/>
      <c r="CC21" s="691"/>
      <c r="CD21" s="691"/>
      <c r="CE21" s="691"/>
      <c r="CF21" s="691"/>
      <c r="CG21" s="692"/>
      <c r="CH21" s="702"/>
      <c r="CI21" s="697"/>
      <c r="CJ21" s="697"/>
      <c r="CK21" s="697"/>
      <c r="CL21" s="703"/>
      <c r="CM21" s="702"/>
      <c r="CN21" s="697"/>
      <c r="CO21" s="697"/>
      <c r="CP21" s="697"/>
      <c r="CQ21" s="703"/>
      <c r="CR21" s="702"/>
      <c r="CS21" s="697"/>
      <c r="CT21" s="697"/>
      <c r="CU21" s="697"/>
      <c r="CV21" s="703"/>
      <c r="CW21" s="702"/>
      <c r="CX21" s="697"/>
      <c r="CY21" s="697"/>
      <c r="CZ21" s="697"/>
      <c r="DA21" s="703"/>
      <c r="DB21" s="702"/>
      <c r="DC21" s="697"/>
      <c r="DD21" s="697"/>
      <c r="DE21" s="697"/>
      <c r="DF21" s="703"/>
      <c r="DG21" s="702"/>
      <c r="DH21" s="697"/>
      <c r="DI21" s="697"/>
      <c r="DJ21" s="697"/>
      <c r="DK21" s="703"/>
      <c r="DL21" s="702"/>
      <c r="DM21" s="697"/>
      <c r="DN21" s="697"/>
      <c r="DO21" s="697"/>
      <c r="DP21" s="703"/>
      <c r="DQ21" s="702"/>
      <c r="DR21" s="697"/>
      <c r="DS21" s="697"/>
      <c r="DT21" s="697"/>
      <c r="DU21" s="703"/>
      <c r="DV21" s="690"/>
      <c r="DW21" s="691"/>
      <c r="DX21" s="691"/>
      <c r="DY21" s="691"/>
      <c r="DZ21" s="704"/>
      <c r="EA21" s="71"/>
    </row>
    <row r="22" spans="1:131" s="51" customFormat="1" ht="26.25" customHeight="1" x14ac:dyDescent="0.2">
      <c r="A22" s="56">
        <v>16</v>
      </c>
      <c r="B22" s="690"/>
      <c r="C22" s="691"/>
      <c r="D22" s="691"/>
      <c r="E22" s="691"/>
      <c r="F22" s="691"/>
      <c r="G22" s="691"/>
      <c r="H22" s="691"/>
      <c r="I22" s="691"/>
      <c r="J22" s="691"/>
      <c r="K22" s="691"/>
      <c r="L22" s="691"/>
      <c r="M22" s="691"/>
      <c r="N22" s="691"/>
      <c r="O22" s="691"/>
      <c r="P22" s="692"/>
      <c r="Q22" s="722"/>
      <c r="R22" s="723"/>
      <c r="S22" s="723"/>
      <c r="T22" s="723"/>
      <c r="U22" s="723"/>
      <c r="V22" s="723"/>
      <c r="W22" s="723"/>
      <c r="X22" s="723"/>
      <c r="Y22" s="723"/>
      <c r="Z22" s="723"/>
      <c r="AA22" s="723"/>
      <c r="AB22" s="723"/>
      <c r="AC22" s="723"/>
      <c r="AD22" s="723"/>
      <c r="AE22" s="724"/>
      <c r="AF22" s="696"/>
      <c r="AG22" s="697"/>
      <c r="AH22" s="697"/>
      <c r="AI22" s="697"/>
      <c r="AJ22" s="698"/>
      <c r="AK22" s="725"/>
      <c r="AL22" s="723"/>
      <c r="AM22" s="723"/>
      <c r="AN22" s="723"/>
      <c r="AO22" s="723"/>
      <c r="AP22" s="723"/>
      <c r="AQ22" s="723"/>
      <c r="AR22" s="723"/>
      <c r="AS22" s="723"/>
      <c r="AT22" s="723"/>
      <c r="AU22" s="726"/>
      <c r="AV22" s="726"/>
      <c r="AW22" s="726"/>
      <c r="AX22" s="726"/>
      <c r="AY22" s="727"/>
      <c r="AZ22" s="705" t="s">
        <v>410</v>
      </c>
      <c r="BA22" s="705"/>
      <c r="BB22" s="705"/>
      <c r="BC22" s="705"/>
      <c r="BD22" s="706"/>
      <c r="BE22" s="71"/>
      <c r="BF22" s="71"/>
      <c r="BG22" s="71"/>
      <c r="BH22" s="71"/>
      <c r="BI22" s="71"/>
      <c r="BJ22" s="71"/>
      <c r="BK22" s="71"/>
      <c r="BL22" s="71"/>
      <c r="BM22" s="71"/>
      <c r="BN22" s="71"/>
      <c r="BO22" s="71"/>
      <c r="BP22" s="71"/>
      <c r="BQ22" s="56">
        <v>16</v>
      </c>
      <c r="BR22" s="76"/>
      <c r="BS22" s="690"/>
      <c r="BT22" s="691"/>
      <c r="BU22" s="691"/>
      <c r="BV22" s="691"/>
      <c r="BW22" s="691"/>
      <c r="BX22" s="691"/>
      <c r="BY22" s="691"/>
      <c r="BZ22" s="691"/>
      <c r="CA22" s="691"/>
      <c r="CB22" s="691"/>
      <c r="CC22" s="691"/>
      <c r="CD22" s="691"/>
      <c r="CE22" s="691"/>
      <c r="CF22" s="691"/>
      <c r="CG22" s="692"/>
      <c r="CH22" s="702"/>
      <c r="CI22" s="697"/>
      <c r="CJ22" s="697"/>
      <c r="CK22" s="697"/>
      <c r="CL22" s="703"/>
      <c r="CM22" s="702"/>
      <c r="CN22" s="697"/>
      <c r="CO22" s="697"/>
      <c r="CP22" s="697"/>
      <c r="CQ22" s="703"/>
      <c r="CR22" s="702"/>
      <c r="CS22" s="697"/>
      <c r="CT22" s="697"/>
      <c r="CU22" s="697"/>
      <c r="CV22" s="703"/>
      <c r="CW22" s="702"/>
      <c r="CX22" s="697"/>
      <c r="CY22" s="697"/>
      <c r="CZ22" s="697"/>
      <c r="DA22" s="703"/>
      <c r="DB22" s="702"/>
      <c r="DC22" s="697"/>
      <c r="DD22" s="697"/>
      <c r="DE22" s="697"/>
      <c r="DF22" s="703"/>
      <c r="DG22" s="702"/>
      <c r="DH22" s="697"/>
      <c r="DI22" s="697"/>
      <c r="DJ22" s="697"/>
      <c r="DK22" s="703"/>
      <c r="DL22" s="702"/>
      <c r="DM22" s="697"/>
      <c r="DN22" s="697"/>
      <c r="DO22" s="697"/>
      <c r="DP22" s="703"/>
      <c r="DQ22" s="702"/>
      <c r="DR22" s="697"/>
      <c r="DS22" s="697"/>
      <c r="DT22" s="697"/>
      <c r="DU22" s="703"/>
      <c r="DV22" s="690"/>
      <c r="DW22" s="691"/>
      <c r="DX22" s="691"/>
      <c r="DY22" s="691"/>
      <c r="DZ22" s="704"/>
      <c r="EA22" s="71"/>
    </row>
    <row r="23" spans="1:131" s="51" customFormat="1" ht="26.25" customHeight="1" x14ac:dyDescent="0.2">
      <c r="A23" s="57" t="s">
        <v>252</v>
      </c>
      <c r="B23" s="707" t="s">
        <v>114</v>
      </c>
      <c r="C23" s="708"/>
      <c r="D23" s="708"/>
      <c r="E23" s="708"/>
      <c r="F23" s="708"/>
      <c r="G23" s="708"/>
      <c r="H23" s="708"/>
      <c r="I23" s="708"/>
      <c r="J23" s="708"/>
      <c r="K23" s="708"/>
      <c r="L23" s="708"/>
      <c r="M23" s="708"/>
      <c r="N23" s="708"/>
      <c r="O23" s="708"/>
      <c r="P23" s="709"/>
      <c r="Q23" s="710">
        <v>15804</v>
      </c>
      <c r="R23" s="711"/>
      <c r="S23" s="711"/>
      <c r="T23" s="711"/>
      <c r="U23" s="711"/>
      <c r="V23" s="711">
        <v>15464</v>
      </c>
      <c r="W23" s="711"/>
      <c r="X23" s="711"/>
      <c r="Y23" s="711"/>
      <c r="Z23" s="711"/>
      <c r="AA23" s="711">
        <v>340</v>
      </c>
      <c r="AB23" s="711"/>
      <c r="AC23" s="711"/>
      <c r="AD23" s="711"/>
      <c r="AE23" s="712"/>
      <c r="AF23" s="713">
        <v>226</v>
      </c>
      <c r="AG23" s="711"/>
      <c r="AH23" s="711"/>
      <c r="AI23" s="711"/>
      <c r="AJ23" s="714"/>
      <c r="AK23" s="715"/>
      <c r="AL23" s="716"/>
      <c r="AM23" s="716"/>
      <c r="AN23" s="716"/>
      <c r="AO23" s="716"/>
      <c r="AP23" s="711">
        <v>14875</v>
      </c>
      <c r="AQ23" s="711"/>
      <c r="AR23" s="711"/>
      <c r="AS23" s="711"/>
      <c r="AT23" s="711"/>
      <c r="AU23" s="717"/>
      <c r="AV23" s="717"/>
      <c r="AW23" s="717"/>
      <c r="AX23" s="717"/>
      <c r="AY23" s="718"/>
      <c r="AZ23" s="719" t="s">
        <v>204</v>
      </c>
      <c r="BA23" s="720"/>
      <c r="BB23" s="720"/>
      <c r="BC23" s="720"/>
      <c r="BD23" s="721"/>
      <c r="BE23" s="71"/>
      <c r="BF23" s="71"/>
      <c r="BG23" s="71"/>
      <c r="BH23" s="71"/>
      <c r="BI23" s="71"/>
      <c r="BJ23" s="71"/>
      <c r="BK23" s="71"/>
      <c r="BL23" s="71"/>
      <c r="BM23" s="71"/>
      <c r="BN23" s="71"/>
      <c r="BO23" s="71"/>
      <c r="BP23" s="71"/>
      <c r="BQ23" s="56">
        <v>17</v>
      </c>
      <c r="BR23" s="76"/>
      <c r="BS23" s="690"/>
      <c r="BT23" s="691"/>
      <c r="BU23" s="691"/>
      <c r="BV23" s="691"/>
      <c r="BW23" s="691"/>
      <c r="BX23" s="691"/>
      <c r="BY23" s="691"/>
      <c r="BZ23" s="691"/>
      <c r="CA23" s="691"/>
      <c r="CB23" s="691"/>
      <c r="CC23" s="691"/>
      <c r="CD23" s="691"/>
      <c r="CE23" s="691"/>
      <c r="CF23" s="691"/>
      <c r="CG23" s="692"/>
      <c r="CH23" s="702"/>
      <c r="CI23" s="697"/>
      <c r="CJ23" s="697"/>
      <c r="CK23" s="697"/>
      <c r="CL23" s="703"/>
      <c r="CM23" s="702"/>
      <c r="CN23" s="697"/>
      <c r="CO23" s="697"/>
      <c r="CP23" s="697"/>
      <c r="CQ23" s="703"/>
      <c r="CR23" s="702"/>
      <c r="CS23" s="697"/>
      <c r="CT23" s="697"/>
      <c r="CU23" s="697"/>
      <c r="CV23" s="703"/>
      <c r="CW23" s="702"/>
      <c r="CX23" s="697"/>
      <c r="CY23" s="697"/>
      <c r="CZ23" s="697"/>
      <c r="DA23" s="703"/>
      <c r="DB23" s="702"/>
      <c r="DC23" s="697"/>
      <c r="DD23" s="697"/>
      <c r="DE23" s="697"/>
      <c r="DF23" s="703"/>
      <c r="DG23" s="702"/>
      <c r="DH23" s="697"/>
      <c r="DI23" s="697"/>
      <c r="DJ23" s="697"/>
      <c r="DK23" s="703"/>
      <c r="DL23" s="702"/>
      <c r="DM23" s="697"/>
      <c r="DN23" s="697"/>
      <c r="DO23" s="697"/>
      <c r="DP23" s="703"/>
      <c r="DQ23" s="702"/>
      <c r="DR23" s="697"/>
      <c r="DS23" s="697"/>
      <c r="DT23" s="697"/>
      <c r="DU23" s="703"/>
      <c r="DV23" s="690"/>
      <c r="DW23" s="691"/>
      <c r="DX23" s="691"/>
      <c r="DY23" s="691"/>
      <c r="DZ23" s="704"/>
      <c r="EA23" s="71"/>
    </row>
    <row r="24" spans="1:131" s="51" customFormat="1" ht="26.25" customHeight="1" x14ac:dyDescent="0.2">
      <c r="A24" s="728" t="s">
        <v>366</v>
      </c>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60"/>
      <c r="BA24" s="60"/>
      <c r="BB24" s="60"/>
      <c r="BC24" s="60"/>
      <c r="BD24" s="60"/>
      <c r="BE24" s="71"/>
      <c r="BF24" s="71"/>
      <c r="BG24" s="71"/>
      <c r="BH24" s="71"/>
      <c r="BI24" s="71"/>
      <c r="BJ24" s="71"/>
      <c r="BK24" s="71"/>
      <c r="BL24" s="71"/>
      <c r="BM24" s="71"/>
      <c r="BN24" s="71"/>
      <c r="BO24" s="71"/>
      <c r="BP24" s="71"/>
      <c r="BQ24" s="56">
        <v>18</v>
      </c>
      <c r="BR24" s="76"/>
      <c r="BS24" s="690"/>
      <c r="BT24" s="691"/>
      <c r="BU24" s="691"/>
      <c r="BV24" s="691"/>
      <c r="BW24" s="691"/>
      <c r="BX24" s="691"/>
      <c r="BY24" s="691"/>
      <c r="BZ24" s="691"/>
      <c r="CA24" s="691"/>
      <c r="CB24" s="691"/>
      <c r="CC24" s="691"/>
      <c r="CD24" s="691"/>
      <c r="CE24" s="691"/>
      <c r="CF24" s="691"/>
      <c r="CG24" s="692"/>
      <c r="CH24" s="702"/>
      <c r="CI24" s="697"/>
      <c r="CJ24" s="697"/>
      <c r="CK24" s="697"/>
      <c r="CL24" s="703"/>
      <c r="CM24" s="702"/>
      <c r="CN24" s="697"/>
      <c r="CO24" s="697"/>
      <c r="CP24" s="697"/>
      <c r="CQ24" s="703"/>
      <c r="CR24" s="702"/>
      <c r="CS24" s="697"/>
      <c r="CT24" s="697"/>
      <c r="CU24" s="697"/>
      <c r="CV24" s="703"/>
      <c r="CW24" s="702"/>
      <c r="CX24" s="697"/>
      <c r="CY24" s="697"/>
      <c r="CZ24" s="697"/>
      <c r="DA24" s="703"/>
      <c r="DB24" s="702"/>
      <c r="DC24" s="697"/>
      <c r="DD24" s="697"/>
      <c r="DE24" s="697"/>
      <c r="DF24" s="703"/>
      <c r="DG24" s="702"/>
      <c r="DH24" s="697"/>
      <c r="DI24" s="697"/>
      <c r="DJ24" s="697"/>
      <c r="DK24" s="703"/>
      <c r="DL24" s="702"/>
      <c r="DM24" s="697"/>
      <c r="DN24" s="697"/>
      <c r="DO24" s="697"/>
      <c r="DP24" s="703"/>
      <c r="DQ24" s="702"/>
      <c r="DR24" s="697"/>
      <c r="DS24" s="697"/>
      <c r="DT24" s="697"/>
      <c r="DU24" s="703"/>
      <c r="DV24" s="690"/>
      <c r="DW24" s="691"/>
      <c r="DX24" s="691"/>
      <c r="DY24" s="691"/>
      <c r="DZ24" s="704"/>
      <c r="EA24" s="71"/>
    </row>
    <row r="25" spans="1:131" ht="26.25" customHeight="1" x14ac:dyDescent="0.2">
      <c r="A25" s="649" t="s">
        <v>388</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9"/>
      <c r="BG25" s="649"/>
      <c r="BH25" s="649"/>
      <c r="BI25" s="649"/>
      <c r="BJ25" s="60"/>
      <c r="BK25" s="60"/>
      <c r="BL25" s="60"/>
      <c r="BM25" s="60"/>
      <c r="BN25" s="60"/>
      <c r="BO25" s="59"/>
      <c r="BP25" s="59"/>
      <c r="BQ25" s="56">
        <v>19</v>
      </c>
      <c r="BR25" s="76"/>
      <c r="BS25" s="690"/>
      <c r="BT25" s="691"/>
      <c r="BU25" s="691"/>
      <c r="BV25" s="691"/>
      <c r="BW25" s="691"/>
      <c r="BX25" s="691"/>
      <c r="BY25" s="691"/>
      <c r="BZ25" s="691"/>
      <c r="CA25" s="691"/>
      <c r="CB25" s="691"/>
      <c r="CC25" s="691"/>
      <c r="CD25" s="691"/>
      <c r="CE25" s="691"/>
      <c r="CF25" s="691"/>
      <c r="CG25" s="692"/>
      <c r="CH25" s="702"/>
      <c r="CI25" s="697"/>
      <c r="CJ25" s="697"/>
      <c r="CK25" s="697"/>
      <c r="CL25" s="703"/>
      <c r="CM25" s="702"/>
      <c r="CN25" s="697"/>
      <c r="CO25" s="697"/>
      <c r="CP25" s="697"/>
      <c r="CQ25" s="703"/>
      <c r="CR25" s="702"/>
      <c r="CS25" s="697"/>
      <c r="CT25" s="697"/>
      <c r="CU25" s="697"/>
      <c r="CV25" s="703"/>
      <c r="CW25" s="702"/>
      <c r="CX25" s="697"/>
      <c r="CY25" s="697"/>
      <c r="CZ25" s="697"/>
      <c r="DA25" s="703"/>
      <c r="DB25" s="702"/>
      <c r="DC25" s="697"/>
      <c r="DD25" s="697"/>
      <c r="DE25" s="697"/>
      <c r="DF25" s="703"/>
      <c r="DG25" s="702"/>
      <c r="DH25" s="697"/>
      <c r="DI25" s="697"/>
      <c r="DJ25" s="697"/>
      <c r="DK25" s="703"/>
      <c r="DL25" s="702"/>
      <c r="DM25" s="697"/>
      <c r="DN25" s="697"/>
      <c r="DO25" s="697"/>
      <c r="DP25" s="703"/>
      <c r="DQ25" s="702"/>
      <c r="DR25" s="697"/>
      <c r="DS25" s="697"/>
      <c r="DT25" s="697"/>
      <c r="DU25" s="703"/>
      <c r="DV25" s="690"/>
      <c r="DW25" s="691"/>
      <c r="DX25" s="691"/>
      <c r="DY25" s="691"/>
      <c r="DZ25" s="704"/>
      <c r="EA25" s="52"/>
    </row>
    <row r="26" spans="1:131" ht="26.25" customHeight="1" x14ac:dyDescent="0.2">
      <c r="A26" s="676" t="s">
        <v>397</v>
      </c>
      <c r="B26" s="677"/>
      <c r="C26" s="677"/>
      <c r="D26" s="677"/>
      <c r="E26" s="677"/>
      <c r="F26" s="677"/>
      <c r="G26" s="677"/>
      <c r="H26" s="677"/>
      <c r="I26" s="677"/>
      <c r="J26" s="677"/>
      <c r="K26" s="677"/>
      <c r="L26" s="677"/>
      <c r="M26" s="677"/>
      <c r="N26" s="677"/>
      <c r="O26" s="677"/>
      <c r="P26" s="678"/>
      <c r="Q26" s="670" t="s">
        <v>412</v>
      </c>
      <c r="R26" s="671"/>
      <c r="S26" s="671"/>
      <c r="T26" s="671"/>
      <c r="U26" s="682"/>
      <c r="V26" s="670" t="s">
        <v>413</v>
      </c>
      <c r="W26" s="671"/>
      <c r="X26" s="671"/>
      <c r="Y26" s="671"/>
      <c r="Z26" s="682"/>
      <c r="AA26" s="670" t="s">
        <v>414</v>
      </c>
      <c r="AB26" s="671"/>
      <c r="AC26" s="671"/>
      <c r="AD26" s="671"/>
      <c r="AE26" s="671"/>
      <c r="AF26" s="978" t="s">
        <v>248</v>
      </c>
      <c r="AG26" s="979"/>
      <c r="AH26" s="979"/>
      <c r="AI26" s="979"/>
      <c r="AJ26" s="980"/>
      <c r="AK26" s="671" t="s">
        <v>365</v>
      </c>
      <c r="AL26" s="671"/>
      <c r="AM26" s="671"/>
      <c r="AN26" s="671"/>
      <c r="AO26" s="682"/>
      <c r="AP26" s="670" t="s">
        <v>348</v>
      </c>
      <c r="AQ26" s="671"/>
      <c r="AR26" s="671"/>
      <c r="AS26" s="671"/>
      <c r="AT26" s="682"/>
      <c r="AU26" s="670" t="s">
        <v>415</v>
      </c>
      <c r="AV26" s="671"/>
      <c r="AW26" s="671"/>
      <c r="AX26" s="671"/>
      <c r="AY26" s="682"/>
      <c r="AZ26" s="670" t="s">
        <v>416</v>
      </c>
      <c r="BA26" s="671"/>
      <c r="BB26" s="671"/>
      <c r="BC26" s="671"/>
      <c r="BD26" s="682"/>
      <c r="BE26" s="670" t="s">
        <v>402</v>
      </c>
      <c r="BF26" s="671"/>
      <c r="BG26" s="671"/>
      <c r="BH26" s="671"/>
      <c r="BI26" s="672"/>
      <c r="BJ26" s="60"/>
      <c r="BK26" s="60"/>
      <c r="BL26" s="60"/>
      <c r="BM26" s="60"/>
      <c r="BN26" s="60"/>
      <c r="BO26" s="59"/>
      <c r="BP26" s="59"/>
      <c r="BQ26" s="56">
        <v>20</v>
      </c>
      <c r="BR26" s="76"/>
      <c r="BS26" s="690"/>
      <c r="BT26" s="691"/>
      <c r="BU26" s="691"/>
      <c r="BV26" s="691"/>
      <c r="BW26" s="691"/>
      <c r="BX26" s="691"/>
      <c r="BY26" s="691"/>
      <c r="BZ26" s="691"/>
      <c r="CA26" s="691"/>
      <c r="CB26" s="691"/>
      <c r="CC26" s="691"/>
      <c r="CD26" s="691"/>
      <c r="CE26" s="691"/>
      <c r="CF26" s="691"/>
      <c r="CG26" s="692"/>
      <c r="CH26" s="702"/>
      <c r="CI26" s="697"/>
      <c r="CJ26" s="697"/>
      <c r="CK26" s="697"/>
      <c r="CL26" s="703"/>
      <c r="CM26" s="702"/>
      <c r="CN26" s="697"/>
      <c r="CO26" s="697"/>
      <c r="CP26" s="697"/>
      <c r="CQ26" s="703"/>
      <c r="CR26" s="702"/>
      <c r="CS26" s="697"/>
      <c r="CT26" s="697"/>
      <c r="CU26" s="697"/>
      <c r="CV26" s="703"/>
      <c r="CW26" s="702"/>
      <c r="CX26" s="697"/>
      <c r="CY26" s="697"/>
      <c r="CZ26" s="697"/>
      <c r="DA26" s="703"/>
      <c r="DB26" s="702"/>
      <c r="DC26" s="697"/>
      <c r="DD26" s="697"/>
      <c r="DE26" s="697"/>
      <c r="DF26" s="703"/>
      <c r="DG26" s="702"/>
      <c r="DH26" s="697"/>
      <c r="DI26" s="697"/>
      <c r="DJ26" s="697"/>
      <c r="DK26" s="703"/>
      <c r="DL26" s="702"/>
      <c r="DM26" s="697"/>
      <c r="DN26" s="697"/>
      <c r="DO26" s="697"/>
      <c r="DP26" s="703"/>
      <c r="DQ26" s="702"/>
      <c r="DR26" s="697"/>
      <c r="DS26" s="697"/>
      <c r="DT26" s="697"/>
      <c r="DU26" s="703"/>
      <c r="DV26" s="690"/>
      <c r="DW26" s="691"/>
      <c r="DX26" s="691"/>
      <c r="DY26" s="691"/>
      <c r="DZ26" s="704"/>
      <c r="EA26" s="52"/>
    </row>
    <row r="27" spans="1:131" ht="26.25" customHeight="1" x14ac:dyDescent="0.2">
      <c r="A27" s="679"/>
      <c r="B27" s="680"/>
      <c r="C27" s="680"/>
      <c r="D27" s="680"/>
      <c r="E27" s="680"/>
      <c r="F27" s="680"/>
      <c r="G27" s="680"/>
      <c r="H27" s="680"/>
      <c r="I27" s="680"/>
      <c r="J27" s="680"/>
      <c r="K27" s="680"/>
      <c r="L27" s="680"/>
      <c r="M27" s="680"/>
      <c r="N27" s="680"/>
      <c r="O27" s="680"/>
      <c r="P27" s="681"/>
      <c r="Q27" s="673"/>
      <c r="R27" s="674"/>
      <c r="S27" s="674"/>
      <c r="T27" s="674"/>
      <c r="U27" s="683"/>
      <c r="V27" s="673"/>
      <c r="W27" s="674"/>
      <c r="X27" s="674"/>
      <c r="Y27" s="674"/>
      <c r="Z27" s="683"/>
      <c r="AA27" s="673"/>
      <c r="AB27" s="674"/>
      <c r="AC27" s="674"/>
      <c r="AD27" s="674"/>
      <c r="AE27" s="674"/>
      <c r="AF27" s="981"/>
      <c r="AG27" s="982"/>
      <c r="AH27" s="982"/>
      <c r="AI27" s="982"/>
      <c r="AJ27" s="983"/>
      <c r="AK27" s="674"/>
      <c r="AL27" s="674"/>
      <c r="AM27" s="674"/>
      <c r="AN27" s="674"/>
      <c r="AO27" s="683"/>
      <c r="AP27" s="673"/>
      <c r="AQ27" s="674"/>
      <c r="AR27" s="674"/>
      <c r="AS27" s="674"/>
      <c r="AT27" s="683"/>
      <c r="AU27" s="673"/>
      <c r="AV27" s="674"/>
      <c r="AW27" s="674"/>
      <c r="AX27" s="674"/>
      <c r="AY27" s="683"/>
      <c r="AZ27" s="673"/>
      <c r="BA27" s="674"/>
      <c r="BB27" s="674"/>
      <c r="BC27" s="674"/>
      <c r="BD27" s="683"/>
      <c r="BE27" s="673"/>
      <c r="BF27" s="674"/>
      <c r="BG27" s="674"/>
      <c r="BH27" s="674"/>
      <c r="BI27" s="675"/>
      <c r="BJ27" s="60"/>
      <c r="BK27" s="60"/>
      <c r="BL27" s="60"/>
      <c r="BM27" s="60"/>
      <c r="BN27" s="60"/>
      <c r="BO27" s="59"/>
      <c r="BP27" s="59"/>
      <c r="BQ27" s="56">
        <v>21</v>
      </c>
      <c r="BR27" s="76"/>
      <c r="BS27" s="690"/>
      <c r="BT27" s="691"/>
      <c r="BU27" s="691"/>
      <c r="BV27" s="691"/>
      <c r="BW27" s="691"/>
      <c r="BX27" s="691"/>
      <c r="BY27" s="691"/>
      <c r="BZ27" s="691"/>
      <c r="CA27" s="691"/>
      <c r="CB27" s="691"/>
      <c r="CC27" s="691"/>
      <c r="CD27" s="691"/>
      <c r="CE27" s="691"/>
      <c r="CF27" s="691"/>
      <c r="CG27" s="692"/>
      <c r="CH27" s="702"/>
      <c r="CI27" s="697"/>
      <c r="CJ27" s="697"/>
      <c r="CK27" s="697"/>
      <c r="CL27" s="703"/>
      <c r="CM27" s="702"/>
      <c r="CN27" s="697"/>
      <c r="CO27" s="697"/>
      <c r="CP27" s="697"/>
      <c r="CQ27" s="703"/>
      <c r="CR27" s="702"/>
      <c r="CS27" s="697"/>
      <c r="CT27" s="697"/>
      <c r="CU27" s="697"/>
      <c r="CV27" s="703"/>
      <c r="CW27" s="702"/>
      <c r="CX27" s="697"/>
      <c r="CY27" s="697"/>
      <c r="CZ27" s="697"/>
      <c r="DA27" s="703"/>
      <c r="DB27" s="702"/>
      <c r="DC27" s="697"/>
      <c r="DD27" s="697"/>
      <c r="DE27" s="697"/>
      <c r="DF27" s="703"/>
      <c r="DG27" s="702"/>
      <c r="DH27" s="697"/>
      <c r="DI27" s="697"/>
      <c r="DJ27" s="697"/>
      <c r="DK27" s="703"/>
      <c r="DL27" s="702"/>
      <c r="DM27" s="697"/>
      <c r="DN27" s="697"/>
      <c r="DO27" s="697"/>
      <c r="DP27" s="703"/>
      <c r="DQ27" s="702"/>
      <c r="DR27" s="697"/>
      <c r="DS27" s="697"/>
      <c r="DT27" s="697"/>
      <c r="DU27" s="703"/>
      <c r="DV27" s="690"/>
      <c r="DW27" s="691"/>
      <c r="DX27" s="691"/>
      <c r="DY27" s="691"/>
      <c r="DZ27" s="704"/>
      <c r="EA27" s="52"/>
    </row>
    <row r="28" spans="1:131" ht="26.25" customHeight="1" x14ac:dyDescent="0.2">
      <c r="A28" s="58">
        <v>1</v>
      </c>
      <c r="B28" s="651" t="s">
        <v>417</v>
      </c>
      <c r="C28" s="652"/>
      <c r="D28" s="652"/>
      <c r="E28" s="652"/>
      <c r="F28" s="652"/>
      <c r="G28" s="652"/>
      <c r="H28" s="652"/>
      <c r="I28" s="652"/>
      <c r="J28" s="652"/>
      <c r="K28" s="652"/>
      <c r="L28" s="652"/>
      <c r="M28" s="652"/>
      <c r="N28" s="652"/>
      <c r="O28" s="652"/>
      <c r="P28" s="653"/>
      <c r="Q28" s="729">
        <v>3425</v>
      </c>
      <c r="R28" s="730"/>
      <c r="S28" s="730"/>
      <c r="T28" s="730"/>
      <c r="U28" s="730"/>
      <c r="V28" s="730">
        <v>3053</v>
      </c>
      <c r="W28" s="730"/>
      <c r="X28" s="730"/>
      <c r="Y28" s="730"/>
      <c r="Z28" s="730"/>
      <c r="AA28" s="730">
        <v>372</v>
      </c>
      <c r="AB28" s="730"/>
      <c r="AC28" s="730"/>
      <c r="AD28" s="730"/>
      <c r="AE28" s="731"/>
      <c r="AF28" s="732">
        <v>372</v>
      </c>
      <c r="AG28" s="730"/>
      <c r="AH28" s="730"/>
      <c r="AI28" s="730"/>
      <c r="AJ28" s="733"/>
      <c r="AK28" s="734">
        <v>226</v>
      </c>
      <c r="AL28" s="730"/>
      <c r="AM28" s="730"/>
      <c r="AN28" s="730"/>
      <c r="AO28" s="730"/>
      <c r="AP28" s="730" t="s">
        <v>204</v>
      </c>
      <c r="AQ28" s="730"/>
      <c r="AR28" s="730"/>
      <c r="AS28" s="730"/>
      <c r="AT28" s="730"/>
      <c r="AU28" s="730" t="s">
        <v>204</v>
      </c>
      <c r="AV28" s="730"/>
      <c r="AW28" s="730"/>
      <c r="AX28" s="730"/>
      <c r="AY28" s="730"/>
      <c r="AZ28" s="735" t="s">
        <v>204</v>
      </c>
      <c r="BA28" s="735"/>
      <c r="BB28" s="735"/>
      <c r="BC28" s="735"/>
      <c r="BD28" s="735"/>
      <c r="BE28" s="736"/>
      <c r="BF28" s="736"/>
      <c r="BG28" s="736"/>
      <c r="BH28" s="736"/>
      <c r="BI28" s="737"/>
      <c r="BJ28" s="60"/>
      <c r="BK28" s="60"/>
      <c r="BL28" s="60"/>
      <c r="BM28" s="60"/>
      <c r="BN28" s="60"/>
      <c r="BO28" s="59"/>
      <c r="BP28" s="59"/>
      <c r="BQ28" s="56">
        <v>22</v>
      </c>
      <c r="BR28" s="76"/>
      <c r="BS28" s="690"/>
      <c r="BT28" s="691"/>
      <c r="BU28" s="691"/>
      <c r="BV28" s="691"/>
      <c r="BW28" s="691"/>
      <c r="BX28" s="691"/>
      <c r="BY28" s="691"/>
      <c r="BZ28" s="691"/>
      <c r="CA28" s="691"/>
      <c r="CB28" s="691"/>
      <c r="CC28" s="691"/>
      <c r="CD28" s="691"/>
      <c r="CE28" s="691"/>
      <c r="CF28" s="691"/>
      <c r="CG28" s="692"/>
      <c r="CH28" s="702"/>
      <c r="CI28" s="697"/>
      <c r="CJ28" s="697"/>
      <c r="CK28" s="697"/>
      <c r="CL28" s="703"/>
      <c r="CM28" s="702"/>
      <c r="CN28" s="697"/>
      <c r="CO28" s="697"/>
      <c r="CP28" s="697"/>
      <c r="CQ28" s="703"/>
      <c r="CR28" s="702"/>
      <c r="CS28" s="697"/>
      <c r="CT28" s="697"/>
      <c r="CU28" s="697"/>
      <c r="CV28" s="703"/>
      <c r="CW28" s="702"/>
      <c r="CX28" s="697"/>
      <c r="CY28" s="697"/>
      <c r="CZ28" s="697"/>
      <c r="DA28" s="703"/>
      <c r="DB28" s="702"/>
      <c r="DC28" s="697"/>
      <c r="DD28" s="697"/>
      <c r="DE28" s="697"/>
      <c r="DF28" s="703"/>
      <c r="DG28" s="702"/>
      <c r="DH28" s="697"/>
      <c r="DI28" s="697"/>
      <c r="DJ28" s="697"/>
      <c r="DK28" s="703"/>
      <c r="DL28" s="702"/>
      <c r="DM28" s="697"/>
      <c r="DN28" s="697"/>
      <c r="DO28" s="697"/>
      <c r="DP28" s="703"/>
      <c r="DQ28" s="702"/>
      <c r="DR28" s="697"/>
      <c r="DS28" s="697"/>
      <c r="DT28" s="697"/>
      <c r="DU28" s="703"/>
      <c r="DV28" s="690"/>
      <c r="DW28" s="691"/>
      <c r="DX28" s="691"/>
      <c r="DY28" s="691"/>
      <c r="DZ28" s="704"/>
      <c r="EA28" s="52"/>
    </row>
    <row r="29" spans="1:131" ht="26.25" customHeight="1" x14ac:dyDescent="0.2">
      <c r="A29" s="58">
        <v>2</v>
      </c>
      <c r="B29" s="690" t="s">
        <v>284</v>
      </c>
      <c r="C29" s="691"/>
      <c r="D29" s="691"/>
      <c r="E29" s="691"/>
      <c r="F29" s="691"/>
      <c r="G29" s="691"/>
      <c r="H29" s="691"/>
      <c r="I29" s="691"/>
      <c r="J29" s="691"/>
      <c r="K29" s="691"/>
      <c r="L29" s="691"/>
      <c r="M29" s="691"/>
      <c r="N29" s="691"/>
      <c r="O29" s="691"/>
      <c r="P29" s="692"/>
      <c r="Q29" s="693">
        <v>2860</v>
      </c>
      <c r="R29" s="694"/>
      <c r="S29" s="694"/>
      <c r="T29" s="694"/>
      <c r="U29" s="694"/>
      <c r="V29" s="694">
        <v>2674</v>
      </c>
      <c r="W29" s="694"/>
      <c r="X29" s="694"/>
      <c r="Y29" s="694"/>
      <c r="Z29" s="694"/>
      <c r="AA29" s="694">
        <v>186</v>
      </c>
      <c r="AB29" s="694"/>
      <c r="AC29" s="694"/>
      <c r="AD29" s="694"/>
      <c r="AE29" s="695"/>
      <c r="AF29" s="696">
        <v>186</v>
      </c>
      <c r="AG29" s="697"/>
      <c r="AH29" s="697"/>
      <c r="AI29" s="697"/>
      <c r="AJ29" s="698"/>
      <c r="AK29" s="699">
        <v>407</v>
      </c>
      <c r="AL29" s="694"/>
      <c r="AM29" s="694"/>
      <c r="AN29" s="694"/>
      <c r="AO29" s="694"/>
      <c r="AP29" s="694" t="s">
        <v>204</v>
      </c>
      <c r="AQ29" s="694"/>
      <c r="AR29" s="694"/>
      <c r="AS29" s="694"/>
      <c r="AT29" s="694"/>
      <c r="AU29" s="694" t="s">
        <v>204</v>
      </c>
      <c r="AV29" s="694"/>
      <c r="AW29" s="694"/>
      <c r="AX29" s="694"/>
      <c r="AY29" s="694"/>
      <c r="AZ29" s="738" t="s">
        <v>204</v>
      </c>
      <c r="BA29" s="738"/>
      <c r="BB29" s="738"/>
      <c r="BC29" s="738"/>
      <c r="BD29" s="738"/>
      <c r="BE29" s="700"/>
      <c r="BF29" s="700"/>
      <c r="BG29" s="700"/>
      <c r="BH29" s="700"/>
      <c r="BI29" s="701"/>
      <c r="BJ29" s="60"/>
      <c r="BK29" s="60"/>
      <c r="BL29" s="60"/>
      <c r="BM29" s="60"/>
      <c r="BN29" s="60"/>
      <c r="BO29" s="59"/>
      <c r="BP29" s="59"/>
      <c r="BQ29" s="56">
        <v>23</v>
      </c>
      <c r="BR29" s="76"/>
      <c r="BS29" s="690"/>
      <c r="BT29" s="691"/>
      <c r="BU29" s="691"/>
      <c r="BV29" s="691"/>
      <c r="BW29" s="691"/>
      <c r="BX29" s="691"/>
      <c r="BY29" s="691"/>
      <c r="BZ29" s="691"/>
      <c r="CA29" s="691"/>
      <c r="CB29" s="691"/>
      <c r="CC29" s="691"/>
      <c r="CD29" s="691"/>
      <c r="CE29" s="691"/>
      <c r="CF29" s="691"/>
      <c r="CG29" s="692"/>
      <c r="CH29" s="702"/>
      <c r="CI29" s="697"/>
      <c r="CJ29" s="697"/>
      <c r="CK29" s="697"/>
      <c r="CL29" s="703"/>
      <c r="CM29" s="702"/>
      <c r="CN29" s="697"/>
      <c r="CO29" s="697"/>
      <c r="CP29" s="697"/>
      <c r="CQ29" s="703"/>
      <c r="CR29" s="702"/>
      <c r="CS29" s="697"/>
      <c r="CT29" s="697"/>
      <c r="CU29" s="697"/>
      <c r="CV29" s="703"/>
      <c r="CW29" s="702"/>
      <c r="CX29" s="697"/>
      <c r="CY29" s="697"/>
      <c r="CZ29" s="697"/>
      <c r="DA29" s="703"/>
      <c r="DB29" s="702"/>
      <c r="DC29" s="697"/>
      <c r="DD29" s="697"/>
      <c r="DE29" s="697"/>
      <c r="DF29" s="703"/>
      <c r="DG29" s="702"/>
      <c r="DH29" s="697"/>
      <c r="DI29" s="697"/>
      <c r="DJ29" s="697"/>
      <c r="DK29" s="703"/>
      <c r="DL29" s="702"/>
      <c r="DM29" s="697"/>
      <c r="DN29" s="697"/>
      <c r="DO29" s="697"/>
      <c r="DP29" s="703"/>
      <c r="DQ29" s="702"/>
      <c r="DR29" s="697"/>
      <c r="DS29" s="697"/>
      <c r="DT29" s="697"/>
      <c r="DU29" s="703"/>
      <c r="DV29" s="690"/>
      <c r="DW29" s="691"/>
      <c r="DX29" s="691"/>
      <c r="DY29" s="691"/>
      <c r="DZ29" s="704"/>
      <c r="EA29" s="52"/>
    </row>
    <row r="30" spans="1:131" ht="26.25" customHeight="1" x14ac:dyDescent="0.2">
      <c r="A30" s="58">
        <v>3</v>
      </c>
      <c r="B30" s="690" t="s">
        <v>230</v>
      </c>
      <c r="C30" s="691"/>
      <c r="D30" s="691"/>
      <c r="E30" s="691"/>
      <c r="F30" s="691"/>
      <c r="G30" s="691"/>
      <c r="H30" s="691"/>
      <c r="I30" s="691"/>
      <c r="J30" s="691"/>
      <c r="K30" s="691"/>
      <c r="L30" s="691"/>
      <c r="M30" s="691"/>
      <c r="N30" s="691"/>
      <c r="O30" s="691"/>
      <c r="P30" s="692"/>
      <c r="Q30" s="693">
        <v>538</v>
      </c>
      <c r="R30" s="694"/>
      <c r="S30" s="694"/>
      <c r="T30" s="694"/>
      <c r="U30" s="694"/>
      <c r="V30" s="694">
        <v>523</v>
      </c>
      <c r="W30" s="694"/>
      <c r="X30" s="694"/>
      <c r="Y30" s="694"/>
      <c r="Z30" s="694"/>
      <c r="AA30" s="694">
        <v>15</v>
      </c>
      <c r="AB30" s="694"/>
      <c r="AC30" s="694"/>
      <c r="AD30" s="694"/>
      <c r="AE30" s="695"/>
      <c r="AF30" s="696">
        <v>15</v>
      </c>
      <c r="AG30" s="697"/>
      <c r="AH30" s="697"/>
      <c r="AI30" s="697"/>
      <c r="AJ30" s="698"/>
      <c r="AK30" s="699">
        <v>90</v>
      </c>
      <c r="AL30" s="694"/>
      <c r="AM30" s="694"/>
      <c r="AN30" s="694"/>
      <c r="AO30" s="694"/>
      <c r="AP30" s="694" t="s">
        <v>204</v>
      </c>
      <c r="AQ30" s="694"/>
      <c r="AR30" s="694"/>
      <c r="AS30" s="694"/>
      <c r="AT30" s="694"/>
      <c r="AU30" s="694" t="s">
        <v>204</v>
      </c>
      <c r="AV30" s="694"/>
      <c r="AW30" s="694"/>
      <c r="AX30" s="694"/>
      <c r="AY30" s="694"/>
      <c r="AZ30" s="738" t="s">
        <v>204</v>
      </c>
      <c r="BA30" s="738"/>
      <c r="BB30" s="738"/>
      <c r="BC30" s="738"/>
      <c r="BD30" s="738"/>
      <c r="BE30" s="700"/>
      <c r="BF30" s="700"/>
      <c r="BG30" s="700"/>
      <c r="BH30" s="700"/>
      <c r="BI30" s="701"/>
      <c r="BJ30" s="60"/>
      <c r="BK30" s="60"/>
      <c r="BL30" s="60"/>
      <c r="BM30" s="60"/>
      <c r="BN30" s="60"/>
      <c r="BO30" s="59"/>
      <c r="BP30" s="59"/>
      <c r="BQ30" s="56">
        <v>24</v>
      </c>
      <c r="BR30" s="76"/>
      <c r="BS30" s="690"/>
      <c r="BT30" s="691"/>
      <c r="BU30" s="691"/>
      <c r="BV30" s="691"/>
      <c r="BW30" s="691"/>
      <c r="BX30" s="691"/>
      <c r="BY30" s="691"/>
      <c r="BZ30" s="691"/>
      <c r="CA30" s="691"/>
      <c r="CB30" s="691"/>
      <c r="CC30" s="691"/>
      <c r="CD30" s="691"/>
      <c r="CE30" s="691"/>
      <c r="CF30" s="691"/>
      <c r="CG30" s="692"/>
      <c r="CH30" s="702"/>
      <c r="CI30" s="697"/>
      <c r="CJ30" s="697"/>
      <c r="CK30" s="697"/>
      <c r="CL30" s="703"/>
      <c r="CM30" s="702"/>
      <c r="CN30" s="697"/>
      <c r="CO30" s="697"/>
      <c r="CP30" s="697"/>
      <c r="CQ30" s="703"/>
      <c r="CR30" s="702"/>
      <c r="CS30" s="697"/>
      <c r="CT30" s="697"/>
      <c r="CU30" s="697"/>
      <c r="CV30" s="703"/>
      <c r="CW30" s="702"/>
      <c r="CX30" s="697"/>
      <c r="CY30" s="697"/>
      <c r="CZ30" s="697"/>
      <c r="DA30" s="703"/>
      <c r="DB30" s="702"/>
      <c r="DC30" s="697"/>
      <c r="DD30" s="697"/>
      <c r="DE30" s="697"/>
      <c r="DF30" s="703"/>
      <c r="DG30" s="702"/>
      <c r="DH30" s="697"/>
      <c r="DI30" s="697"/>
      <c r="DJ30" s="697"/>
      <c r="DK30" s="703"/>
      <c r="DL30" s="702"/>
      <c r="DM30" s="697"/>
      <c r="DN30" s="697"/>
      <c r="DO30" s="697"/>
      <c r="DP30" s="703"/>
      <c r="DQ30" s="702"/>
      <c r="DR30" s="697"/>
      <c r="DS30" s="697"/>
      <c r="DT30" s="697"/>
      <c r="DU30" s="703"/>
      <c r="DV30" s="690"/>
      <c r="DW30" s="691"/>
      <c r="DX30" s="691"/>
      <c r="DY30" s="691"/>
      <c r="DZ30" s="704"/>
      <c r="EA30" s="52"/>
    </row>
    <row r="31" spans="1:131" ht="26.25" customHeight="1" x14ac:dyDescent="0.2">
      <c r="A31" s="58">
        <v>4</v>
      </c>
      <c r="B31" s="690" t="s">
        <v>354</v>
      </c>
      <c r="C31" s="691"/>
      <c r="D31" s="691"/>
      <c r="E31" s="691"/>
      <c r="F31" s="691"/>
      <c r="G31" s="691"/>
      <c r="H31" s="691"/>
      <c r="I31" s="691"/>
      <c r="J31" s="691"/>
      <c r="K31" s="691"/>
      <c r="L31" s="691"/>
      <c r="M31" s="691"/>
      <c r="N31" s="691"/>
      <c r="O31" s="691"/>
      <c r="P31" s="692"/>
      <c r="Q31" s="693">
        <v>958</v>
      </c>
      <c r="R31" s="694"/>
      <c r="S31" s="694"/>
      <c r="T31" s="694"/>
      <c r="U31" s="694"/>
      <c r="V31" s="694">
        <v>1007</v>
      </c>
      <c r="W31" s="694"/>
      <c r="X31" s="694"/>
      <c r="Y31" s="694"/>
      <c r="Z31" s="694"/>
      <c r="AA31" s="694">
        <v>-49</v>
      </c>
      <c r="AB31" s="694"/>
      <c r="AC31" s="694"/>
      <c r="AD31" s="694"/>
      <c r="AE31" s="695"/>
      <c r="AF31" s="696">
        <v>3442</v>
      </c>
      <c r="AG31" s="697"/>
      <c r="AH31" s="697"/>
      <c r="AI31" s="697"/>
      <c r="AJ31" s="698"/>
      <c r="AK31" s="699">
        <v>42</v>
      </c>
      <c r="AL31" s="694"/>
      <c r="AM31" s="694"/>
      <c r="AN31" s="694"/>
      <c r="AO31" s="694"/>
      <c r="AP31" s="694" t="s">
        <v>204</v>
      </c>
      <c r="AQ31" s="694"/>
      <c r="AR31" s="694"/>
      <c r="AS31" s="694"/>
      <c r="AT31" s="694"/>
      <c r="AU31" s="694">
        <v>201</v>
      </c>
      <c r="AV31" s="694"/>
      <c r="AW31" s="694"/>
      <c r="AX31" s="694"/>
      <c r="AY31" s="694"/>
      <c r="AZ31" s="738" t="s">
        <v>204</v>
      </c>
      <c r="BA31" s="738"/>
      <c r="BB31" s="738"/>
      <c r="BC31" s="738"/>
      <c r="BD31" s="738"/>
      <c r="BE31" s="700" t="s">
        <v>144</v>
      </c>
      <c r="BF31" s="700"/>
      <c r="BG31" s="700"/>
      <c r="BH31" s="700"/>
      <c r="BI31" s="701"/>
      <c r="BJ31" s="60"/>
      <c r="BK31" s="60"/>
      <c r="BL31" s="60"/>
      <c r="BM31" s="60"/>
      <c r="BN31" s="60"/>
      <c r="BO31" s="59"/>
      <c r="BP31" s="59"/>
      <c r="BQ31" s="56">
        <v>25</v>
      </c>
      <c r="BR31" s="76"/>
      <c r="BS31" s="690"/>
      <c r="BT31" s="691"/>
      <c r="BU31" s="691"/>
      <c r="BV31" s="691"/>
      <c r="BW31" s="691"/>
      <c r="BX31" s="691"/>
      <c r="BY31" s="691"/>
      <c r="BZ31" s="691"/>
      <c r="CA31" s="691"/>
      <c r="CB31" s="691"/>
      <c r="CC31" s="691"/>
      <c r="CD31" s="691"/>
      <c r="CE31" s="691"/>
      <c r="CF31" s="691"/>
      <c r="CG31" s="692"/>
      <c r="CH31" s="702"/>
      <c r="CI31" s="697"/>
      <c r="CJ31" s="697"/>
      <c r="CK31" s="697"/>
      <c r="CL31" s="703"/>
      <c r="CM31" s="702"/>
      <c r="CN31" s="697"/>
      <c r="CO31" s="697"/>
      <c r="CP31" s="697"/>
      <c r="CQ31" s="703"/>
      <c r="CR31" s="702"/>
      <c r="CS31" s="697"/>
      <c r="CT31" s="697"/>
      <c r="CU31" s="697"/>
      <c r="CV31" s="703"/>
      <c r="CW31" s="702"/>
      <c r="CX31" s="697"/>
      <c r="CY31" s="697"/>
      <c r="CZ31" s="697"/>
      <c r="DA31" s="703"/>
      <c r="DB31" s="702"/>
      <c r="DC31" s="697"/>
      <c r="DD31" s="697"/>
      <c r="DE31" s="697"/>
      <c r="DF31" s="703"/>
      <c r="DG31" s="702"/>
      <c r="DH31" s="697"/>
      <c r="DI31" s="697"/>
      <c r="DJ31" s="697"/>
      <c r="DK31" s="703"/>
      <c r="DL31" s="702"/>
      <c r="DM31" s="697"/>
      <c r="DN31" s="697"/>
      <c r="DO31" s="697"/>
      <c r="DP31" s="703"/>
      <c r="DQ31" s="702"/>
      <c r="DR31" s="697"/>
      <c r="DS31" s="697"/>
      <c r="DT31" s="697"/>
      <c r="DU31" s="703"/>
      <c r="DV31" s="690"/>
      <c r="DW31" s="691"/>
      <c r="DX31" s="691"/>
      <c r="DY31" s="691"/>
      <c r="DZ31" s="704"/>
      <c r="EA31" s="52"/>
    </row>
    <row r="32" spans="1:131" ht="26.25" customHeight="1" x14ac:dyDescent="0.2">
      <c r="A32" s="58">
        <v>5</v>
      </c>
      <c r="B32" s="690" t="s">
        <v>418</v>
      </c>
      <c r="C32" s="691"/>
      <c r="D32" s="691"/>
      <c r="E32" s="691"/>
      <c r="F32" s="691"/>
      <c r="G32" s="691"/>
      <c r="H32" s="691"/>
      <c r="I32" s="691"/>
      <c r="J32" s="691"/>
      <c r="K32" s="691"/>
      <c r="L32" s="691"/>
      <c r="M32" s="691"/>
      <c r="N32" s="691"/>
      <c r="O32" s="691"/>
      <c r="P32" s="692"/>
      <c r="Q32" s="693">
        <v>32</v>
      </c>
      <c r="R32" s="694"/>
      <c r="S32" s="694"/>
      <c r="T32" s="694"/>
      <c r="U32" s="694"/>
      <c r="V32" s="694">
        <v>85</v>
      </c>
      <c r="W32" s="694"/>
      <c r="X32" s="694"/>
      <c r="Y32" s="694"/>
      <c r="Z32" s="694"/>
      <c r="AA32" s="694">
        <v>-53</v>
      </c>
      <c r="AB32" s="694"/>
      <c r="AC32" s="694"/>
      <c r="AD32" s="694"/>
      <c r="AE32" s="695"/>
      <c r="AF32" s="696">
        <v>11</v>
      </c>
      <c r="AG32" s="697"/>
      <c r="AH32" s="697"/>
      <c r="AI32" s="697"/>
      <c r="AJ32" s="698"/>
      <c r="AK32" s="699">
        <v>13</v>
      </c>
      <c r="AL32" s="694"/>
      <c r="AM32" s="694"/>
      <c r="AN32" s="694"/>
      <c r="AO32" s="694"/>
      <c r="AP32" s="694" t="s">
        <v>204</v>
      </c>
      <c r="AQ32" s="694"/>
      <c r="AR32" s="694"/>
      <c r="AS32" s="694"/>
      <c r="AT32" s="694"/>
      <c r="AU32" s="694" t="s">
        <v>204</v>
      </c>
      <c r="AV32" s="694"/>
      <c r="AW32" s="694"/>
      <c r="AX32" s="694"/>
      <c r="AY32" s="694"/>
      <c r="AZ32" s="738" t="s">
        <v>204</v>
      </c>
      <c r="BA32" s="738"/>
      <c r="BB32" s="738"/>
      <c r="BC32" s="738"/>
      <c r="BD32" s="738"/>
      <c r="BE32" s="700" t="s">
        <v>144</v>
      </c>
      <c r="BF32" s="700"/>
      <c r="BG32" s="700"/>
      <c r="BH32" s="700"/>
      <c r="BI32" s="701"/>
      <c r="BJ32" s="60"/>
      <c r="BK32" s="60"/>
      <c r="BL32" s="60"/>
      <c r="BM32" s="60"/>
      <c r="BN32" s="60"/>
      <c r="BO32" s="59"/>
      <c r="BP32" s="59"/>
      <c r="BQ32" s="56">
        <v>26</v>
      </c>
      <c r="BR32" s="76"/>
      <c r="BS32" s="690"/>
      <c r="BT32" s="691"/>
      <c r="BU32" s="691"/>
      <c r="BV32" s="691"/>
      <c r="BW32" s="691"/>
      <c r="BX32" s="691"/>
      <c r="BY32" s="691"/>
      <c r="BZ32" s="691"/>
      <c r="CA32" s="691"/>
      <c r="CB32" s="691"/>
      <c r="CC32" s="691"/>
      <c r="CD32" s="691"/>
      <c r="CE32" s="691"/>
      <c r="CF32" s="691"/>
      <c r="CG32" s="692"/>
      <c r="CH32" s="702"/>
      <c r="CI32" s="697"/>
      <c r="CJ32" s="697"/>
      <c r="CK32" s="697"/>
      <c r="CL32" s="703"/>
      <c r="CM32" s="702"/>
      <c r="CN32" s="697"/>
      <c r="CO32" s="697"/>
      <c r="CP32" s="697"/>
      <c r="CQ32" s="703"/>
      <c r="CR32" s="702"/>
      <c r="CS32" s="697"/>
      <c r="CT32" s="697"/>
      <c r="CU32" s="697"/>
      <c r="CV32" s="703"/>
      <c r="CW32" s="702"/>
      <c r="CX32" s="697"/>
      <c r="CY32" s="697"/>
      <c r="CZ32" s="697"/>
      <c r="DA32" s="703"/>
      <c r="DB32" s="702"/>
      <c r="DC32" s="697"/>
      <c r="DD32" s="697"/>
      <c r="DE32" s="697"/>
      <c r="DF32" s="703"/>
      <c r="DG32" s="702"/>
      <c r="DH32" s="697"/>
      <c r="DI32" s="697"/>
      <c r="DJ32" s="697"/>
      <c r="DK32" s="703"/>
      <c r="DL32" s="702"/>
      <c r="DM32" s="697"/>
      <c r="DN32" s="697"/>
      <c r="DO32" s="697"/>
      <c r="DP32" s="703"/>
      <c r="DQ32" s="702"/>
      <c r="DR32" s="697"/>
      <c r="DS32" s="697"/>
      <c r="DT32" s="697"/>
      <c r="DU32" s="703"/>
      <c r="DV32" s="690"/>
      <c r="DW32" s="691"/>
      <c r="DX32" s="691"/>
      <c r="DY32" s="691"/>
      <c r="DZ32" s="704"/>
      <c r="EA32" s="52"/>
    </row>
    <row r="33" spans="1:131" ht="26.25" customHeight="1" x14ac:dyDescent="0.2">
      <c r="A33" s="58">
        <v>6</v>
      </c>
      <c r="B33" s="690" t="s">
        <v>419</v>
      </c>
      <c r="C33" s="691"/>
      <c r="D33" s="691"/>
      <c r="E33" s="691"/>
      <c r="F33" s="691"/>
      <c r="G33" s="691"/>
      <c r="H33" s="691"/>
      <c r="I33" s="691"/>
      <c r="J33" s="691"/>
      <c r="K33" s="691"/>
      <c r="L33" s="691"/>
      <c r="M33" s="691"/>
      <c r="N33" s="691"/>
      <c r="O33" s="691"/>
      <c r="P33" s="692"/>
      <c r="Q33" s="693">
        <v>1715</v>
      </c>
      <c r="R33" s="694"/>
      <c r="S33" s="694"/>
      <c r="T33" s="694"/>
      <c r="U33" s="694"/>
      <c r="V33" s="694">
        <v>1649</v>
      </c>
      <c r="W33" s="694"/>
      <c r="X33" s="694"/>
      <c r="Y33" s="694"/>
      <c r="Z33" s="694"/>
      <c r="AA33" s="694">
        <v>66</v>
      </c>
      <c r="AB33" s="694"/>
      <c r="AC33" s="694"/>
      <c r="AD33" s="694"/>
      <c r="AE33" s="695"/>
      <c r="AF33" s="696">
        <v>8</v>
      </c>
      <c r="AG33" s="697"/>
      <c r="AH33" s="697"/>
      <c r="AI33" s="697"/>
      <c r="AJ33" s="698"/>
      <c r="AK33" s="699">
        <v>651</v>
      </c>
      <c r="AL33" s="694"/>
      <c r="AM33" s="694"/>
      <c r="AN33" s="694"/>
      <c r="AO33" s="694"/>
      <c r="AP33" s="694">
        <v>8677</v>
      </c>
      <c r="AQ33" s="694"/>
      <c r="AR33" s="694"/>
      <c r="AS33" s="694"/>
      <c r="AT33" s="694"/>
      <c r="AU33" s="694">
        <v>6221</v>
      </c>
      <c r="AV33" s="694"/>
      <c r="AW33" s="694"/>
      <c r="AX33" s="694"/>
      <c r="AY33" s="694"/>
      <c r="AZ33" s="738" t="s">
        <v>204</v>
      </c>
      <c r="BA33" s="738"/>
      <c r="BB33" s="738"/>
      <c r="BC33" s="738"/>
      <c r="BD33" s="738"/>
      <c r="BE33" s="700" t="s">
        <v>144</v>
      </c>
      <c r="BF33" s="700"/>
      <c r="BG33" s="700"/>
      <c r="BH33" s="700"/>
      <c r="BI33" s="701"/>
      <c r="BJ33" s="60"/>
      <c r="BK33" s="60"/>
      <c r="BL33" s="60"/>
      <c r="BM33" s="60"/>
      <c r="BN33" s="60"/>
      <c r="BO33" s="59"/>
      <c r="BP33" s="59"/>
      <c r="BQ33" s="56">
        <v>27</v>
      </c>
      <c r="BR33" s="76"/>
      <c r="BS33" s="690"/>
      <c r="BT33" s="691"/>
      <c r="BU33" s="691"/>
      <c r="BV33" s="691"/>
      <c r="BW33" s="691"/>
      <c r="BX33" s="691"/>
      <c r="BY33" s="691"/>
      <c r="BZ33" s="691"/>
      <c r="CA33" s="691"/>
      <c r="CB33" s="691"/>
      <c r="CC33" s="691"/>
      <c r="CD33" s="691"/>
      <c r="CE33" s="691"/>
      <c r="CF33" s="691"/>
      <c r="CG33" s="692"/>
      <c r="CH33" s="702"/>
      <c r="CI33" s="697"/>
      <c r="CJ33" s="697"/>
      <c r="CK33" s="697"/>
      <c r="CL33" s="703"/>
      <c r="CM33" s="702"/>
      <c r="CN33" s="697"/>
      <c r="CO33" s="697"/>
      <c r="CP33" s="697"/>
      <c r="CQ33" s="703"/>
      <c r="CR33" s="702"/>
      <c r="CS33" s="697"/>
      <c r="CT33" s="697"/>
      <c r="CU33" s="697"/>
      <c r="CV33" s="703"/>
      <c r="CW33" s="702"/>
      <c r="CX33" s="697"/>
      <c r="CY33" s="697"/>
      <c r="CZ33" s="697"/>
      <c r="DA33" s="703"/>
      <c r="DB33" s="702"/>
      <c r="DC33" s="697"/>
      <c r="DD33" s="697"/>
      <c r="DE33" s="697"/>
      <c r="DF33" s="703"/>
      <c r="DG33" s="702"/>
      <c r="DH33" s="697"/>
      <c r="DI33" s="697"/>
      <c r="DJ33" s="697"/>
      <c r="DK33" s="703"/>
      <c r="DL33" s="702"/>
      <c r="DM33" s="697"/>
      <c r="DN33" s="697"/>
      <c r="DO33" s="697"/>
      <c r="DP33" s="703"/>
      <c r="DQ33" s="702"/>
      <c r="DR33" s="697"/>
      <c r="DS33" s="697"/>
      <c r="DT33" s="697"/>
      <c r="DU33" s="703"/>
      <c r="DV33" s="690"/>
      <c r="DW33" s="691"/>
      <c r="DX33" s="691"/>
      <c r="DY33" s="691"/>
      <c r="DZ33" s="704"/>
      <c r="EA33" s="52"/>
    </row>
    <row r="34" spans="1:131" ht="26.25" customHeight="1" x14ac:dyDescent="0.2">
      <c r="A34" s="58">
        <v>7</v>
      </c>
      <c r="B34" s="690"/>
      <c r="C34" s="691"/>
      <c r="D34" s="691"/>
      <c r="E34" s="691"/>
      <c r="F34" s="691"/>
      <c r="G34" s="691"/>
      <c r="H34" s="691"/>
      <c r="I34" s="691"/>
      <c r="J34" s="691"/>
      <c r="K34" s="691"/>
      <c r="L34" s="691"/>
      <c r="M34" s="691"/>
      <c r="N34" s="691"/>
      <c r="O34" s="691"/>
      <c r="P34" s="692"/>
      <c r="Q34" s="693"/>
      <c r="R34" s="694"/>
      <c r="S34" s="694"/>
      <c r="T34" s="694"/>
      <c r="U34" s="694"/>
      <c r="V34" s="694"/>
      <c r="W34" s="694"/>
      <c r="X34" s="694"/>
      <c r="Y34" s="694"/>
      <c r="Z34" s="694"/>
      <c r="AA34" s="694"/>
      <c r="AB34" s="694"/>
      <c r="AC34" s="694"/>
      <c r="AD34" s="694"/>
      <c r="AE34" s="695"/>
      <c r="AF34" s="696"/>
      <c r="AG34" s="697"/>
      <c r="AH34" s="697"/>
      <c r="AI34" s="697"/>
      <c r="AJ34" s="698"/>
      <c r="AK34" s="699"/>
      <c r="AL34" s="694"/>
      <c r="AM34" s="694"/>
      <c r="AN34" s="694"/>
      <c r="AO34" s="694"/>
      <c r="AP34" s="694"/>
      <c r="AQ34" s="694"/>
      <c r="AR34" s="694"/>
      <c r="AS34" s="694"/>
      <c r="AT34" s="694"/>
      <c r="AU34" s="694"/>
      <c r="AV34" s="694"/>
      <c r="AW34" s="694"/>
      <c r="AX34" s="694"/>
      <c r="AY34" s="694"/>
      <c r="AZ34" s="738"/>
      <c r="BA34" s="738"/>
      <c r="BB34" s="738"/>
      <c r="BC34" s="738"/>
      <c r="BD34" s="738"/>
      <c r="BE34" s="700"/>
      <c r="BF34" s="700"/>
      <c r="BG34" s="700"/>
      <c r="BH34" s="700"/>
      <c r="BI34" s="701"/>
      <c r="BJ34" s="60"/>
      <c r="BK34" s="60"/>
      <c r="BL34" s="60"/>
      <c r="BM34" s="60"/>
      <c r="BN34" s="60"/>
      <c r="BO34" s="59"/>
      <c r="BP34" s="59"/>
      <c r="BQ34" s="56">
        <v>28</v>
      </c>
      <c r="BR34" s="76"/>
      <c r="BS34" s="690"/>
      <c r="BT34" s="691"/>
      <c r="BU34" s="691"/>
      <c r="BV34" s="691"/>
      <c r="BW34" s="691"/>
      <c r="BX34" s="691"/>
      <c r="BY34" s="691"/>
      <c r="BZ34" s="691"/>
      <c r="CA34" s="691"/>
      <c r="CB34" s="691"/>
      <c r="CC34" s="691"/>
      <c r="CD34" s="691"/>
      <c r="CE34" s="691"/>
      <c r="CF34" s="691"/>
      <c r="CG34" s="692"/>
      <c r="CH34" s="702"/>
      <c r="CI34" s="697"/>
      <c r="CJ34" s="697"/>
      <c r="CK34" s="697"/>
      <c r="CL34" s="703"/>
      <c r="CM34" s="702"/>
      <c r="CN34" s="697"/>
      <c r="CO34" s="697"/>
      <c r="CP34" s="697"/>
      <c r="CQ34" s="703"/>
      <c r="CR34" s="702"/>
      <c r="CS34" s="697"/>
      <c r="CT34" s="697"/>
      <c r="CU34" s="697"/>
      <c r="CV34" s="703"/>
      <c r="CW34" s="702"/>
      <c r="CX34" s="697"/>
      <c r="CY34" s="697"/>
      <c r="CZ34" s="697"/>
      <c r="DA34" s="703"/>
      <c r="DB34" s="702"/>
      <c r="DC34" s="697"/>
      <c r="DD34" s="697"/>
      <c r="DE34" s="697"/>
      <c r="DF34" s="703"/>
      <c r="DG34" s="702"/>
      <c r="DH34" s="697"/>
      <c r="DI34" s="697"/>
      <c r="DJ34" s="697"/>
      <c r="DK34" s="703"/>
      <c r="DL34" s="702"/>
      <c r="DM34" s="697"/>
      <c r="DN34" s="697"/>
      <c r="DO34" s="697"/>
      <c r="DP34" s="703"/>
      <c r="DQ34" s="702"/>
      <c r="DR34" s="697"/>
      <c r="DS34" s="697"/>
      <c r="DT34" s="697"/>
      <c r="DU34" s="703"/>
      <c r="DV34" s="690"/>
      <c r="DW34" s="691"/>
      <c r="DX34" s="691"/>
      <c r="DY34" s="691"/>
      <c r="DZ34" s="704"/>
      <c r="EA34" s="52"/>
    </row>
    <row r="35" spans="1:131" ht="26.25" customHeight="1" x14ac:dyDescent="0.2">
      <c r="A35" s="58">
        <v>8</v>
      </c>
      <c r="B35" s="690"/>
      <c r="C35" s="691"/>
      <c r="D35" s="691"/>
      <c r="E35" s="691"/>
      <c r="F35" s="691"/>
      <c r="G35" s="691"/>
      <c r="H35" s="691"/>
      <c r="I35" s="691"/>
      <c r="J35" s="691"/>
      <c r="K35" s="691"/>
      <c r="L35" s="691"/>
      <c r="M35" s="691"/>
      <c r="N35" s="691"/>
      <c r="O35" s="691"/>
      <c r="P35" s="692"/>
      <c r="Q35" s="693"/>
      <c r="R35" s="694"/>
      <c r="S35" s="694"/>
      <c r="T35" s="694"/>
      <c r="U35" s="694"/>
      <c r="V35" s="694"/>
      <c r="W35" s="694"/>
      <c r="X35" s="694"/>
      <c r="Y35" s="694"/>
      <c r="Z35" s="694"/>
      <c r="AA35" s="694"/>
      <c r="AB35" s="694"/>
      <c r="AC35" s="694"/>
      <c r="AD35" s="694"/>
      <c r="AE35" s="695"/>
      <c r="AF35" s="696"/>
      <c r="AG35" s="697"/>
      <c r="AH35" s="697"/>
      <c r="AI35" s="697"/>
      <c r="AJ35" s="698"/>
      <c r="AK35" s="699"/>
      <c r="AL35" s="694"/>
      <c r="AM35" s="694"/>
      <c r="AN35" s="694"/>
      <c r="AO35" s="694"/>
      <c r="AP35" s="694"/>
      <c r="AQ35" s="694"/>
      <c r="AR35" s="694"/>
      <c r="AS35" s="694"/>
      <c r="AT35" s="694"/>
      <c r="AU35" s="694"/>
      <c r="AV35" s="694"/>
      <c r="AW35" s="694"/>
      <c r="AX35" s="694"/>
      <c r="AY35" s="694"/>
      <c r="AZ35" s="738"/>
      <c r="BA35" s="738"/>
      <c r="BB35" s="738"/>
      <c r="BC35" s="738"/>
      <c r="BD35" s="738"/>
      <c r="BE35" s="700"/>
      <c r="BF35" s="700"/>
      <c r="BG35" s="700"/>
      <c r="BH35" s="700"/>
      <c r="BI35" s="701"/>
      <c r="BJ35" s="60"/>
      <c r="BK35" s="60"/>
      <c r="BL35" s="60"/>
      <c r="BM35" s="60"/>
      <c r="BN35" s="60"/>
      <c r="BO35" s="59"/>
      <c r="BP35" s="59"/>
      <c r="BQ35" s="56">
        <v>29</v>
      </c>
      <c r="BR35" s="76"/>
      <c r="BS35" s="690"/>
      <c r="BT35" s="691"/>
      <c r="BU35" s="691"/>
      <c r="BV35" s="691"/>
      <c r="BW35" s="691"/>
      <c r="BX35" s="691"/>
      <c r="BY35" s="691"/>
      <c r="BZ35" s="691"/>
      <c r="CA35" s="691"/>
      <c r="CB35" s="691"/>
      <c r="CC35" s="691"/>
      <c r="CD35" s="691"/>
      <c r="CE35" s="691"/>
      <c r="CF35" s="691"/>
      <c r="CG35" s="692"/>
      <c r="CH35" s="702"/>
      <c r="CI35" s="697"/>
      <c r="CJ35" s="697"/>
      <c r="CK35" s="697"/>
      <c r="CL35" s="703"/>
      <c r="CM35" s="702"/>
      <c r="CN35" s="697"/>
      <c r="CO35" s="697"/>
      <c r="CP35" s="697"/>
      <c r="CQ35" s="703"/>
      <c r="CR35" s="702"/>
      <c r="CS35" s="697"/>
      <c r="CT35" s="697"/>
      <c r="CU35" s="697"/>
      <c r="CV35" s="703"/>
      <c r="CW35" s="702"/>
      <c r="CX35" s="697"/>
      <c r="CY35" s="697"/>
      <c r="CZ35" s="697"/>
      <c r="DA35" s="703"/>
      <c r="DB35" s="702"/>
      <c r="DC35" s="697"/>
      <c r="DD35" s="697"/>
      <c r="DE35" s="697"/>
      <c r="DF35" s="703"/>
      <c r="DG35" s="702"/>
      <c r="DH35" s="697"/>
      <c r="DI35" s="697"/>
      <c r="DJ35" s="697"/>
      <c r="DK35" s="703"/>
      <c r="DL35" s="702"/>
      <c r="DM35" s="697"/>
      <c r="DN35" s="697"/>
      <c r="DO35" s="697"/>
      <c r="DP35" s="703"/>
      <c r="DQ35" s="702"/>
      <c r="DR35" s="697"/>
      <c r="DS35" s="697"/>
      <c r="DT35" s="697"/>
      <c r="DU35" s="703"/>
      <c r="DV35" s="690"/>
      <c r="DW35" s="691"/>
      <c r="DX35" s="691"/>
      <c r="DY35" s="691"/>
      <c r="DZ35" s="704"/>
      <c r="EA35" s="52"/>
    </row>
    <row r="36" spans="1:131" ht="26.25" customHeight="1" x14ac:dyDescent="0.2">
      <c r="A36" s="58">
        <v>9</v>
      </c>
      <c r="B36" s="690"/>
      <c r="C36" s="691"/>
      <c r="D36" s="691"/>
      <c r="E36" s="691"/>
      <c r="F36" s="691"/>
      <c r="G36" s="691"/>
      <c r="H36" s="691"/>
      <c r="I36" s="691"/>
      <c r="J36" s="691"/>
      <c r="K36" s="691"/>
      <c r="L36" s="691"/>
      <c r="M36" s="691"/>
      <c r="N36" s="691"/>
      <c r="O36" s="691"/>
      <c r="P36" s="692"/>
      <c r="Q36" s="693"/>
      <c r="R36" s="694"/>
      <c r="S36" s="694"/>
      <c r="T36" s="694"/>
      <c r="U36" s="694"/>
      <c r="V36" s="694"/>
      <c r="W36" s="694"/>
      <c r="X36" s="694"/>
      <c r="Y36" s="694"/>
      <c r="Z36" s="694"/>
      <c r="AA36" s="694"/>
      <c r="AB36" s="694"/>
      <c r="AC36" s="694"/>
      <c r="AD36" s="694"/>
      <c r="AE36" s="695"/>
      <c r="AF36" s="696"/>
      <c r="AG36" s="697"/>
      <c r="AH36" s="697"/>
      <c r="AI36" s="697"/>
      <c r="AJ36" s="698"/>
      <c r="AK36" s="699"/>
      <c r="AL36" s="694"/>
      <c r="AM36" s="694"/>
      <c r="AN36" s="694"/>
      <c r="AO36" s="694"/>
      <c r="AP36" s="694"/>
      <c r="AQ36" s="694"/>
      <c r="AR36" s="694"/>
      <c r="AS36" s="694"/>
      <c r="AT36" s="694"/>
      <c r="AU36" s="694"/>
      <c r="AV36" s="694"/>
      <c r="AW36" s="694"/>
      <c r="AX36" s="694"/>
      <c r="AY36" s="694"/>
      <c r="AZ36" s="738"/>
      <c r="BA36" s="738"/>
      <c r="BB36" s="738"/>
      <c r="BC36" s="738"/>
      <c r="BD36" s="738"/>
      <c r="BE36" s="700"/>
      <c r="BF36" s="700"/>
      <c r="BG36" s="700"/>
      <c r="BH36" s="700"/>
      <c r="BI36" s="701"/>
      <c r="BJ36" s="60"/>
      <c r="BK36" s="60"/>
      <c r="BL36" s="60"/>
      <c r="BM36" s="60"/>
      <c r="BN36" s="60"/>
      <c r="BO36" s="59"/>
      <c r="BP36" s="59"/>
      <c r="BQ36" s="56">
        <v>30</v>
      </c>
      <c r="BR36" s="76"/>
      <c r="BS36" s="690"/>
      <c r="BT36" s="691"/>
      <c r="BU36" s="691"/>
      <c r="BV36" s="691"/>
      <c r="BW36" s="691"/>
      <c r="BX36" s="691"/>
      <c r="BY36" s="691"/>
      <c r="BZ36" s="691"/>
      <c r="CA36" s="691"/>
      <c r="CB36" s="691"/>
      <c r="CC36" s="691"/>
      <c r="CD36" s="691"/>
      <c r="CE36" s="691"/>
      <c r="CF36" s="691"/>
      <c r="CG36" s="692"/>
      <c r="CH36" s="702"/>
      <c r="CI36" s="697"/>
      <c r="CJ36" s="697"/>
      <c r="CK36" s="697"/>
      <c r="CL36" s="703"/>
      <c r="CM36" s="702"/>
      <c r="CN36" s="697"/>
      <c r="CO36" s="697"/>
      <c r="CP36" s="697"/>
      <c r="CQ36" s="703"/>
      <c r="CR36" s="702"/>
      <c r="CS36" s="697"/>
      <c r="CT36" s="697"/>
      <c r="CU36" s="697"/>
      <c r="CV36" s="703"/>
      <c r="CW36" s="702"/>
      <c r="CX36" s="697"/>
      <c r="CY36" s="697"/>
      <c r="CZ36" s="697"/>
      <c r="DA36" s="703"/>
      <c r="DB36" s="702"/>
      <c r="DC36" s="697"/>
      <c r="DD36" s="697"/>
      <c r="DE36" s="697"/>
      <c r="DF36" s="703"/>
      <c r="DG36" s="702"/>
      <c r="DH36" s="697"/>
      <c r="DI36" s="697"/>
      <c r="DJ36" s="697"/>
      <c r="DK36" s="703"/>
      <c r="DL36" s="702"/>
      <c r="DM36" s="697"/>
      <c r="DN36" s="697"/>
      <c r="DO36" s="697"/>
      <c r="DP36" s="703"/>
      <c r="DQ36" s="702"/>
      <c r="DR36" s="697"/>
      <c r="DS36" s="697"/>
      <c r="DT36" s="697"/>
      <c r="DU36" s="703"/>
      <c r="DV36" s="690"/>
      <c r="DW36" s="691"/>
      <c r="DX36" s="691"/>
      <c r="DY36" s="691"/>
      <c r="DZ36" s="704"/>
      <c r="EA36" s="52"/>
    </row>
    <row r="37" spans="1:131" ht="26.25" customHeight="1" x14ac:dyDescent="0.2">
      <c r="A37" s="58">
        <v>10</v>
      </c>
      <c r="B37" s="690"/>
      <c r="C37" s="691"/>
      <c r="D37" s="691"/>
      <c r="E37" s="691"/>
      <c r="F37" s="691"/>
      <c r="G37" s="691"/>
      <c r="H37" s="691"/>
      <c r="I37" s="691"/>
      <c r="J37" s="691"/>
      <c r="K37" s="691"/>
      <c r="L37" s="691"/>
      <c r="M37" s="691"/>
      <c r="N37" s="691"/>
      <c r="O37" s="691"/>
      <c r="P37" s="692"/>
      <c r="Q37" s="693"/>
      <c r="R37" s="694"/>
      <c r="S37" s="694"/>
      <c r="T37" s="694"/>
      <c r="U37" s="694"/>
      <c r="V37" s="694"/>
      <c r="W37" s="694"/>
      <c r="X37" s="694"/>
      <c r="Y37" s="694"/>
      <c r="Z37" s="694"/>
      <c r="AA37" s="694"/>
      <c r="AB37" s="694"/>
      <c r="AC37" s="694"/>
      <c r="AD37" s="694"/>
      <c r="AE37" s="695"/>
      <c r="AF37" s="696"/>
      <c r="AG37" s="697"/>
      <c r="AH37" s="697"/>
      <c r="AI37" s="697"/>
      <c r="AJ37" s="698"/>
      <c r="AK37" s="699"/>
      <c r="AL37" s="694"/>
      <c r="AM37" s="694"/>
      <c r="AN37" s="694"/>
      <c r="AO37" s="694"/>
      <c r="AP37" s="694"/>
      <c r="AQ37" s="694"/>
      <c r="AR37" s="694"/>
      <c r="AS37" s="694"/>
      <c r="AT37" s="694"/>
      <c r="AU37" s="694"/>
      <c r="AV37" s="694"/>
      <c r="AW37" s="694"/>
      <c r="AX37" s="694"/>
      <c r="AY37" s="694"/>
      <c r="AZ37" s="738"/>
      <c r="BA37" s="738"/>
      <c r="BB37" s="738"/>
      <c r="BC37" s="738"/>
      <c r="BD37" s="738"/>
      <c r="BE37" s="700"/>
      <c r="BF37" s="700"/>
      <c r="BG37" s="700"/>
      <c r="BH37" s="700"/>
      <c r="BI37" s="701"/>
      <c r="BJ37" s="60"/>
      <c r="BK37" s="60"/>
      <c r="BL37" s="60"/>
      <c r="BM37" s="60"/>
      <c r="BN37" s="60"/>
      <c r="BO37" s="59"/>
      <c r="BP37" s="59"/>
      <c r="BQ37" s="56">
        <v>31</v>
      </c>
      <c r="BR37" s="76"/>
      <c r="BS37" s="690"/>
      <c r="BT37" s="691"/>
      <c r="BU37" s="691"/>
      <c r="BV37" s="691"/>
      <c r="BW37" s="691"/>
      <c r="BX37" s="691"/>
      <c r="BY37" s="691"/>
      <c r="BZ37" s="691"/>
      <c r="CA37" s="691"/>
      <c r="CB37" s="691"/>
      <c r="CC37" s="691"/>
      <c r="CD37" s="691"/>
      <c r="CE37" s="691"/>
      <c r="CF37" s="691"/>
      <c r="CG37" s="692"/>
      <c r="CH37" s="702"/>
      <c r="CI37" s="697"/>
      <c r="CJ37" s="697"/>
      <c r="CK37" s="697"/>
      <c r="CL37" s="703"/>
      <c r="CM37" s="702"/>
      <c r="CN37" s="697"/>
      <c r="CO37" s="697"/>
      <c r="CP37" s="697"/>
      <c r="CQ37" s="703"/>
      <c r="CR37" s="702"/>
      <c r="CS37" s="697"/>
      <c r="CT37" s="697"/>
      <c r="CU37" s="697"/>
      <c r="CV37" s="703"/>
      <c r="CW37" s="702"/>
      <c r="CX37" s="697"/>
      <c r="CY37" s="697"/>
      <c r="CZ37" s="697"/>
      <c r="DA37" s="703"/>
      <c r="DB37" s="702"/>
      <c r="DC37" s="697"/>
      <c r="DD37" s="697"/>
      <c r="DE37" s="697"/>
      <c r="DF37" s="703"/>
      <c r="DG37" s="702"/>
      <c r="DH37" s="697"/>
      <c r="DI37" s="697"/>
      <c r="DJ37" s="697"/>
      <c r="DK37" s="703"/>
      <c r="DL37" s="702"/>
      <c r="DM37" s="697"/>
      <c r="DN37" s="697"/>
      <c r="DO37" s="697"/>
      <c r="DP37" s="703"/>
      <c r="DQ37" s="702"/>
      <c r="DR37" s="697"/>
      <c r="DS37" s="697"/>
      <c r="DT37" s="697"/>
      <c r="DU37" s="703"/>
      <c r="DV37" s="690"/>
      <c r="DW37" s="691"/>
      <c r="DX37" s="691"/>
      <c r="DY37" s="691"/>
      <c r="DZ37" s="704"/>
      <c r="EA37" s="52"/>
    </row>
    <row r="38" spans="1:131" ht="26.25" customHeight="1" x14ac:dyDescent="0.2">
      <c r="A38" s="58">
        <v>11</v>
      </c>
      <c r="B38" s="690"/>
      <c r="C38" s="691"/>
      <c r="D38" s="691"/>
      <c r="E38" s="691"/>
      <c r="F38" s="691"/>
      <c r="G38" s="691"/>
      <c r="H38" s="691"/>
      <c r="I38" s="691"/>
      <c r="J38" s="691"/>
      <c r="K38" s="691"/>
      <c r="L38" s="691"/>
      <c r="M38" s="691"/>
      <c r="N38" s="691"/>
      <c r="O38" s="691"/>
      <c r="P38" s="692"/>
      <c r="Q38" s="693"/>
      <c r="R38" s="694"/>
      <c r="S38" s="694"/>
      <c r="T38" s="694"/>
      <c r="U38" s="694"/>
      <c r="V38" s="694"/>
      <c r="W38" s="694"/>
      <c r="X38" s="694"/>
      <c r="Y38" s="694"/>
      <c r="Z38" s="694"/>
      <c r="AA38" s="694"/>
      <c r="AB38" s="694"/>
      <c r="AC38" s="694"/>
      <c r="AD38" s="694"/>
      <c r="AE38" s="695"/>
      <c r="AF38" s="696"/>
      <c r="AG38" s="697"/>
      <c r="AH38" s="697"/>
      <c r="AI38" s="697"/>
      <c r="AJ38" s="698"/>
      <c r="AK38" s="699"/>
      <c r="AL38" s="694"/>
      <c r="AM38" s="694"/>
      <c r="AN38" s="694"/>
      <c r="AO38" s="694"/>
      <c r="AP38" s="694"/>
      <c r="AQ38" s="694"/>
      <c r="AR38" s="694"/>
      <c r="AS38" s="694"/>
      <c r="AT38" s="694"/>
      <c r="AU38" s="694"/>
      <c r="AV38" s="694"/>
      <c r="AW38" s="694"/>
      <c r="AX38" s="694"/>
      <c r="AY38" s="694"/>
      <c r="AZ38" s="738"/>
      <c r="BA38" s="738"/>
      <c r="BB38" s="738"/>
      <c r="BC38" s="738"/>
      <c r="BD38" s="738"/>
      <c r="BE38" s="700"/>
      <c r="BF38" s="700"/>
      <c r="BG38" s="700"/>
      <c r="BH38" s="700"/>
      <c r="BI38" s="701"/>
      <c r="BJ38" s="60"/>
      <c r="BK38" s="60"/>
      <c r="BL38" s="60"/>
      <c r="BM38" s="60"/>
      <c r="BN38" s="60"/>
      <c r="BO38" s="59"/>
      <c r="BP38" s="59"/>
      <c r="BQ38" s="56">
        <v>32</v>
      </c>
      <c r="BR38" s="76"/>
      <c r="BS38" s="690"/>
      <c r="BT38" s="691"/>
      <c r="BU38" s="691"/>
      <c r="BV38" s="691"/>
      <c r="BW38" s="691"/>
      <c r="BX38" s="691"/>
      <c r="BY38" s="691"/>
      <c r="BZ38" s="691"/>
      <c r="CA38" s="691"/>
      <c r="CB38" s="691"/>
      <c r="CC38" s="691"/>
      <c r="CD38" s="691"/>
      <c r="CE38" s="691"/>
      <c r="CF38" s="691"/>
      <c r="CG38" s="692"/>
      <c r="CH38" s="702"/>
      <c r="CI38" s="697"/>
      <c r="CJ38" s="697"/>
      <c r="CK38" s="697"/>
      <c r="CL38" s="703"/>
      <c r="CM38" s="702"/>
      <c r="CN38" s="697"/>
      <c r="CO38" s="697"/>
      <c r="CP38" s="697"/>
      <c r="CQ38" s="703"/>
      <c r="CR38" s="702"/>
      <c r="CS38" s="697"/>
      <c r="CT38" s="697"/>
      <c r="CU38" s="697"/>
      <c r="CV38" s="703"/>
      <c r="CW38" s="702"/>
      <c r="CX38" s="697"/>
      <c r="CY38" s="697"/>
      <c r="CZ38" s="697"/>
      <c r="DA38" s="703"/>
      <c r="DB38" s="702"/>
      <c r="DC38" s="697"/>
      <c r="DD38" s="697"/>
      <c r="DE38" s="697"/>
      <c r="DF38" s="703"/>
      <c r="DG38" s="702"/>
      <c r="DH38" s="697"/>
      <c r="DI38" s="697"/>
      <c r="DJ38" s="697"/>
      <c r="DK38" s="703"/>
      <c r="DL38" s="702"/>
      <c r="DM38" s="697"/>
      <c r="DN38" s="697"/>
      <c r="DO38" s="697"/>
      <c r="DP38" s="703"/>
      <c r="DQ38" s="702"/>
      <c r="DR38" s="697"/>
      <c r="DS38" s="697"/>
      <c r="DT38" s="697"/>
      <c r="DU38" s="703"/>
      <c r="DV38" s="690"/>
      <c r="DW38" s="691"/>
      <c r="DX38" s="691"/>
      <c r="DY38" s="691"/>
      <c r="DZ38" s="704"/>
      <c r="EA38" s="52"/>
    </row>
    <row r="39" spans="1:131" ht="26.25" customHeight="1" x14ac:dyDescent="0.2">
      <c r="A39" s="58">
        <v>12</v>
      </c>
      <c r="B39" s="690"/>
      <c r="C39" s="691"/>
      <c r="D39" s="691"/>
      <c r="E39" s="691"/>
      <c r="F39" s="691"/>
      <c r="G39" s="691"/>
      <c r="H39" s="691"/>
      <c r="I39" s="691"/>
      <c r="J39" s="691"/>
      <c r="K39" s="691"/>
      <c r="L39" s="691"/>
      <c r="M39" s="691"/>
      <c r="N39" s="691"/>
      <c r="O39" s="691"/>
      <c r="P39" s="692"/>
      <c r="Q39" s="693"/>
      <c r="R39" s="694"/>
      <c r="S39" s="694"/>
      <c r="T39" s="694"/>
      <c r="U39" s="694"/>
      <c r="V39" s="694"/>
      <c r="W39" s="694"/>
      <c r="X39" s="694"/>
      <c r="Y39" s="694"/>
      <c r="Z39" s="694"/>
      <c r="AA39" s="694"/>
      <c r="AB39" s="694"/>
      <c r="AC39" s="694"/>
      <c r="AD39" s="694"/>
      <c r="AE39" s="695"/>
      <c r="AF39" s="696"/>
      <c r="AG39" s="697"/>
      <c r="AH39" s="697"/>
      <c r="AI39" s="697"/>
      <c r="AJ39" s="698"/>
      <c r="AK39" s="699"/>
      <c r="AL39" s="694"/>
      <c r="AM39" s="694"/>
      <c r="AN39" s="694"/>
      <c r="AO39" s="694"/>
      <c r="AP39" s="694"/>
      <c r="AQ39" s="694"/>
      <c r="AR39" s="694"/>
      <c r="AS39" s="694"/>
      <c r="AT39" s="694"/>
      <c r="AU39" s="694"/>
      <c r="AV39" s="694"/>
      <c r="AW39" s="694"/>
      <c r="AX39" s="694"/>
      <c r="AY39" s="694"/>
      <c r="AZ39" s="738"/>
      <c r="BA39" s="738"/>
      <c r="BB39" s="738"/>
      <c r="BC39" s="738"/>
      <c r="BD39" s="738"/>
      <c r="BE39" s="700"/>
      <c r="BF39" s="700"/>
      <c r="BG39" s="700"/>
      <c r="BH39" s="700"/>
      <c r="BI39" s="701"/>
      <c r="BJ39" s="60"/>
      <c r="BK39" s="60"/>
      <c r="BL39" s="60"/>
      <c r="BM39" s="60"/>
      <c r="BN39" s="60"/>
      <c r="BO39" s="59"/>
      <c r="BP39" s="59"/>
      <c r="BQ39" s="56">
        <v>33</v>
      </c>
      <c r="BR39" s="76"/>
      <c r="BS39" s="690"/>
      <c r="BT39" s="691"/>
      <c r="BU39" s="691"/>
      <c r="BV39" s="691"/>
      <c r="BW39" s="691"/>
      <c r="BX39" s="691"/>
      <c r="BY39" s="691"/>
      <c r="BZ39" s="691"/>
      <c r="CA39" s="691"/>
      <c r="CB39" s="691"/>
      <c r="CC39" s="691"/>
      <c r="CD39" s="691"/>
      <c r="CE39" s="691"/>
      <c r="CF39" s="691"/>
      <c r="CG39" s="692"/>
      <c r="CH39" s="702"/>
      <c r="CI39" s="697"/>
      <c r="CJ39" s="697"/>
      <c r="CK39" s="697"/>
      <c r="CL39" s="703"/>
      <c r="CM39" s="702"/>
      <c r="CN39" s="697"/>
      <c r="CO39" s="697"/>
      <c r="CP39" s="697"/>
      <c r="CQ39" s="703"/>
      <c r="CR39" s="702"/>
      <c r="CS39" s="697"/>
      <c r="CT39" s="697"/>
      <c r="CU39" s="697"/>
      <c r="CV39" s="703"/>
      <c r="CW39" s="702"/>
      <c r="CX39" s="697"/>
      <c r="CY39" s="697"/>
      <c r="CZ39" s="697"/>
      <c r="DA39" s="703"/>
      <c r="DB39" s="702"/>
      <c r="DC39" s="697"/>
      <c r="DD39" s="697"/>
      <c r="DE39" s="697"/>
      <c r="DF39" s="703"/>
      <c r="DG39" s="702"/>
      <c r="DH39" s="697"/>
      <c r="DI39" s="697"/>
      <c r="DJ39" s="697"/>
      <c r="DK39" s="703"/>
      <c r="DL39" s="702"/>
      <c r="DM39" s="697"/>
      <c r="DN39" s="697"/>
      <c r="DO39" s="697"/>
      <c r="DP39" s="703"/>
      <c r="DQ39" s="702"/>
      <c r="DR39" s="697"/>
      <c r="DS39" s="697"/>
      <c r="DT39" s="697"/>
      <c r="DU39" s="703"/>
      <c r="DV39" s="690"/>
      <c r="DW39" s="691"/>
      <c r="DX39" s="691"/>
      <c r="DY39" s="691"/>
      <c r="DZ39" s="704"/>
      <c r="EA39" s="52"/>
    </row>
    <row r="40" spans="1:131" ht="26.25" customHeight="1" x14ac:dyDescent="0.2">
      <c r="A40" s="56">
        <v>13</v>
      </c>
      <c r="B40" s="690"/>
      <c r="C40" s="691"/>
      <c r="D40" s="691"/>
      <c r="E40" s="691"/>
      <c r="F40" s="691"/>
      <c r="G40" s="691"/>
      <c r="H40" s="691"/>
      <c r="I40" s="691"/>
      <c r="J40" s="691"/>
      <c r="K40" s="691"/>
      <c r="L40" s="691"/>
      <c r="M40" s="691"/>
      <c r="N40" s="691"/>
      <c r="O40" s="691"/>
      <c r="P40" s="692"/>
      <c r="Q40" s="693"/>
      <c r="R40" s="694"/>
      <c r="S40" s="694"/>
      <c r="T40" s="694"/>
      <c r="U40" s="694"/>
      <c r="V40" s="694"/>
      <c r="W40" s="694"/>
      <c r="X40" s="694"/>
      <c r="Y40" s="694"/>
      <c r="Z40" s="694"/>
      <c r="AA40" s="694"/>
      <c r="AB40" s="694"/>
      <c r="AC40" s="694"/>
      <c r="AD40" s="694"/>
      <c r="AE40" s="695"/>
      <c r="AF40" s="696"/>
      <c r="AG40" s="697"/>
      <c r="AH40" s="697"/>
      <c r="AI40" s="697"/>
      <c r="AJ40" s="698"/>
      <c r="AK40" s="699"/>
      <c r="AL40" s="694"/>
      <c r="AM40" s="694"/>
      <c r="AN40" s="694"/>
      <c r="AO40" s="694"/>
      <c r="AP40" s="694"/>
      <c r="AQ40" s="694"/>
      <c r="AR40" s="694"/>
      <c r="AS40" s="694"/>
      <c r="AT40" s="694"/>
      <c r="AU40" s="694"/>
      <c r="AV40" s="694"/>
      <c r="AW40" s="694"/>
      <c r="AX40" s="694"/>
      <c r="AY40" s="694"/>
      <c r="AZ40" s="738"/>
      <c r="BA40" s="738"/>
      <c r="BB40" s="738"/>
      <c r="BC40" s="738"/>
      <c r="BD40" s="738"/>
      <c r="BE40" s="700"/>
      <c r="BF40" s="700"/>
      <c r="BG40" s="700"/>
      <c r="BH40" s="700"/>
      <c r="BI40" s="701"/>
      <c r="BJ40" s="60"/>
      <c r="BK40" s="60"/>
      <c r="BL40" s="60"/>
      <c r="BM40" s="60"/>
      <c r="BN40" s="60"/>
      <c r="BO40" s="59"/>
      <c r="BP40" s="59"/>
      <c r="BQ40" s="56">
        <v>34</v>
      </c>
      <c r="BR40" s="76"/>
      <c r="BS40" s="690"/>
      <c r="BT40" s="691"/>
      <c r="BU40" s="691"/>
      <c r="BV40" s="691"/>
      <c r="BW40" s="691"/>
      <c r="BX40" s="691"/>
      <c r="BY40" s="691"/>
      <c r="BZ40" s="691"/>
      <c r="CA40" s="691"/>
      <c r="CB40" s="691"/>
      <c r="CC40" s="691"/>
      <c r="CD40" s="691"/>
      <c r="CE40" s="691"/>
      <c r="CF40" s="691"/>
      <c r="CG40" s="692"/>
      <c r="CH40" s="702"/>
      <c r="CI40" s="697"/>
      <c r="CJ40" s="697"/>
      <c r="CK40" s="697"/>
      <c r="CL40" s="703"/>
      <c r="CM40" s="702"/>
      <c r="CN40" s="697"/>
      <c r="CO40" s="697"/>
      <c r="CP40" s="697"/>
      <c r="CQ40" s="703"/>
      <c r="CR40" s="702"/>
      <c r="CS40" s="697"/>
      <c r="CT40" s="697"/>
      <c r="CU40" s="697"/>
      <c r="CV40" s="703"/>
      <c r="CW40" s="702"/>
      <c r="CX40" s="697"/>
      <c r="CY40" s="697"/>
      <c r="CZ40" s="697"/>
      <c r="DA40" s="703"/>
      <c r="DB40" s="702"/>
      <c r="DC40" s="697"/>
      <c r="DD40" s="697"/>
      <c r="DE40" s="697"/>
      <c r="DF40" s="703"/>
      <c r="DG40" s="702"/>
      <c r="DH40" s="697"/>
      <c r="DI40" s="697"/>
      <c r="DJ40" s="697"/>
      <c r="DK40" s="703"/>
      <c r="DL40" s="702"/>
      <c r="DM40" s="697"/>
      <c r="DN40" s="697"/>
      <c r="DO40" s="697"/>
      <c r="DP40" s="703"/>
      <c r="DQ40" s="702"/>
      <c r="DR40" s="697"/>
      <c r="DS40" s="697"/>
      <c r="DT40" s="697"/>
      <c r="DU40" s="703"/>
      <c r="DV40" s="690"/>
      <c r="DW40" s="691"/>
      <c r="DX40" s="691"/>
      <c r="DY40" s="691"/>
      <c r="DZ40" s="704"/>
      <c r="EA40" s="52"/>
    </row>
    <row r="41" spans="1:131" ht="26.25" customHeight="1" x14ac:dyDescent="0.2">
      <c r="A41" s="56">
        <v>14</v>
      </c>
      <c r="B41" s="690"/>
      <c r="C41" s="691"/>
      <c r="D41" s="691"/>
      <c r="E41" s="691"/>
      <c r="F41" s="691"/>
      <c r="G41" s="691"/>
      <c r="H41" s="691"/>
      <c r="I41" s="691"/>
      <c r="J41" s="691"/>
      <c r="K41" s="691"/>
      <c r="L41" s="691"/>
      <c r="M41" s="691"/>
      <c r="N41" s="691"/>
      <c r="O41" s="691"/>
      <c r="P41" s="692"/>
      <c r="Q41" s="693"/>
      <c r="R41" s="694"/>
      <c r="S41" s="694"/>
      <c r="T41" s="694"/>
      <c r="U41" s="694"/>
      <c r="V41" s="694"/>
      <c r="W41" s="694"/>
      <c r="X41" s="694"/>
      <c r="Y41" s="694"/>
      <c r="Z41" s="694"/>
      <c r="AA41" s="694"/>
      <c r="AB41" s="694"/>
      <c r="AC41" s="694"/>
      <c r="AD41" s="694"/>
      <c r="AE41" s="695"/>
      <c r="AF41" s="696"/>
      <c r="AG41" s="697"/>
      <c r="AH41" s="697"/>
      <c r="AI41" s="697"/>
      <c r="AJ41" s="698"/>
      <c r="AK41" s="699"/>
      <c r="AL41" s="694"/>
      <c r="AM41" s="694"/>
      <c r="AN41" s="694"/>
      <c r="AO41" s="694"/>
      <c r="AP41" s="694"/>
      <c r="AQ41" s="694"/>
      <c r="AR41" s="694"/>
      <c r="AS41" s="694"/>
      <c r="AT41" s="694"/>
      <c r="AU41" s="694"/>
      <c r="AV41" s="694"/>
      <c r="AW41" s="694"/>
      <c r="AX41" s="694"/>
      <c r="AY41" s="694"/>
      <c r="AZ41" s="738"/>
      <c r="BA41" s="738"/>
      <c r="BB41" s="738"/>
      <c r="BC41" s="738"/>
      <c r="BD41" s="738"/>
      <c r="BE41" s="700"/>
      <c r="BF41" s="700"/>
      <c r="BG41" s="700"/>
      <c r="BH41" s="700"/>
      <c r="BI41" s="701"/>
      <c r="BJ41" s="60"/>
      <c r="BK41" s="60"/>
      <c r="BL41" s="60"/>
      <c r="BM41" s="60"/>
      <c r="BN41" s="60"/>
      <c r="BO41" s="59"/>
      <c r="BP41" s="59"/>
      <c r="BQ41" s="56">
        <v>35</v>
      </c>
      <c r="BR41" s="76"/>
      <c r="BS41" s="690"/>
      <c r="BT41" s="691"/>
      <c r="BU41" s="691"/>
      <c r="BV41" s="691"/>
      <c r="BW41" s="691"/>
      <c r="BX41" s="691"/>
      <c r="BY41" s="691"/>
      <c r="BZ41" s="691"/>
      <c r="CA41" s="691"/>
      <c r="CB41" s="691"/>
      <c r="CC41" s="691"/>
      <c r="CD41" s="691"/>
      <c r="CE41" s="691"/>
      <c r="CF41" s="691"/>
      <c r="CG41" s="692"/>
      <c r="CH41" s="702"/>
      <c r="CI41" s="697"/>
      <c r="CJ41" s="697"/>
      <c r="CK41" s="697"/>
      <c r="CL41" s="703"/>
      <c r="CM41" s="702"/>
      <c r="CN41" s="697"/>
      <c r="CO41" s="697"/>
      <c r="CP41" s="697"/>
      <c r="CQ41" s="703"/>
      <c r="CR41" s="702"/>
      <c r="CS41" s="697"/>
      <c r="CT41" s="697"/>
      <c r="CU41" s="697"/>
      <c r="CV41" s="703"/>
      <c r="CW41" s="702"/>
      <c r="CX41" s="697"/>
      <c r="CY41" s="697"/>
      <c r="CZ41" s="697"/>
      <c r="DA41" s="703"/>
      <c r="DB41" s="702"/>
      <c r="DC41" s="697"/>
      <c r="DD41" s="697"/>
      <c r="DE41" s="697"/>
      <c r="DF41" s="703"/>
      <c r="DG41" s="702"/>
      <c r="DH41" s="697"/>
      <c r="DI41" s="697"/>
      <c r="DJ41" s="697"/>
      <c r="DK41" s="703"/>
      <c r="DL41" s="702"/>
      <c r="DM41" s="697"/>
      <c r="DN41" s="697"/>
      <c r="DO41" s="697"/>
      <c r="DP41" s="703"/>
      <c r="DQ41" s="702"/>
      <c r="DR41" s="697"/>
      <c r="DS41" s="697"/>
      <c r="DT41" s="697"/>
      <c r="DU41" s="703"/>
      <c r="DV41" s="690"/>
      <c r="DW41" s="691"/>
      <c r="DX41" s="691"/>
      <c r="DY41" s="691"/>
      <c r="DZ41" s="704"/>
      <c r="EA41" s="52"/>
    </row>
    <row r="42" spans="1:131" ht="26.25" customHeight="1" x14ac:dyDescent="0.2">
      <c r="A42" s="56">
        <v>15</v>
      </c>
      <c r="B42" s="690"/>
      <c r="C42" s="691"/>
      <c r="D42" s="691"/>
      <c r="E42" s="691"/>
      <c r="F42" s="691"/>
      <c r="G42" s="691"/>
      <c r="H42" s="691"/>
      <c r="I42" s="691"/>
      <c r="J42" s="691"/>
      <c r="K42" s="691"/>
      <c r="L42" s="691"/>
      <c r="M42" s="691"/>
      <c r="N42" s="691"/>
      <c r="O42" s="691"/>
      <c r="P42" s="692"/>
      <c r="Q42" s="693"/>
      <c r="R42" s="694"/>
      <c r="S42" s="694"/>
      <c r="T42" s="694"/>
      <c r="U42" s="694"/>
      <c r="V42" s="694"/>
      <c r="W42" s="694"/>
      <c r="X42" s="694"/>
      <c r="Y42" s="694"/>
      <c r="Z42" s="694"/>
      <c r="AA42" s="694"/>
      <c r="AB42" s="694"/>
      <c r="AC42" s="694"/>
      <c r="AD42" s="694"/>
      <c r="AE42" s="695"/>
      <c r="AF42" s="696"/>
      <c r="AG42" s="697"/>
      <c r="AH42" s="697"/>
      <c r="AI42" s="697"/>
      <c r="AJ42" s="698"/>
      <c r="AK42" s="699"/>
      <c r="AL42" s="694"/>
      <c r="AM42" s="694"/>
      <c r="AN42" s="694"/>
      <c r="AO42" s="694"/>
      <c r="AP42" s="694"/>
      <c r="AQ42" s="694"/>
      <c r="AR42" s="694"/>
      <c r="AS42" s="694"/>
      <c r="AT42" s="694"/>
      <c r="AU42" s="694"/>
      <c r="AV42" s="694"/>
      <c r="AW42" s="694"/>
      <c r="AX42" s="694"/>
      <c r="AY42" s="694"/>
      <c r="AZ42" s="738"/>
      <c r="BA42" s="738"/>
      <c r="BB42" s="738"/>
      <c r="BC42" s="738"/>
      <c r="BD42" s="738"/>
      <c r="BE42" s="700"/>
      <c r="BF42" s="700"/>
      <c r="BG42" s="700"/>
      <c r="BH42" s="700"/>
      <c r="BI42" s="701"/>
      <c r="BJ42" s="60"/>
      <c r="BK42" s="60"/>
      <c r="BL42" s="60"/>
      <c r="BM42" s="60"/>
      <c r="BN42" s="60"/>
      <c r="BO42" s="59"/>
      <c r="BP42" s="59"/>
      <c r="BQ42" s="56">
        <v>36</v>
      </c>
      <c r="BR42" s="76"/>
      <c r="BS42" s="690"/>
      <c r="BT42" s="691"/>
      <c r="BU42" s="691"/>
      <c r="BV42" s="691"/>
      <c r="BW42" s="691"/>
      <c r="BX42" s="691"/>
      <c r="BY42" s="691"/>
      <c r="BZ42" s="691"/>
      <c r="CA42" s="691"/>
      <c r="CB42" s="691"/>
      <c r="CC42" s="691"/>
      <c r="CD42" s="691"/>
      <c r="CE42" s="691"/>
      <c r="CF42" s="691"/>
      <c r="CG42" s="692"/>
      <c r="CH42" s="702"/>
      <c r="CI42" s="697"/>
      <c r="CJ42" s="697"/>
      <c r="CK42" s="697"/>
      <c r="CL42" s="703"/>
      <c r="CM42" s="702"/>
      <c r="CN42" s="697"/>
      <c r="CO42" s="697"/>
      <c r="CP42" s="697"/>
      <c r="CQ42" s="703"/>
      <c r="CR42" s="702"/>
      <c r="CS42" s="697"/>
      <c r="CT42" s="697"/>
      <c r="CU42" s="697"/>
      <c r="CV42" s="703"/>
      <c r="CW42" s="702"/>
      <c r="CX42" s="697"/>
      <c r="CY42" s="697"/>
      <c r="CZ42" s="697"/>
      <c r="DA42" s="703"/>
      <c r="DB42" s="702"/>
      <c r="DC42" s="697"/>
      <c r="DD42" s="697"/>
      <c r="DE42" s="697"/>
      <c r="DF42" s="703"/>
      <c r="DG42" s="702"/>
      <c r="DH42" s="697"/>
      <c r="DI42" s="697"/>
      <c r="DJ42" s="697"/>
      <c r="DK42" s="703"/>
      <c r="DL42" s="702"/>
      <c r="DM42" s="697"/>
      <c r="DN42" s="697"/>
      <c r="DO42" s="697"/>
      <c r="DP42" s="703"/>
      <c r="DQ42" s="702"/>
      <c r="DR42" s="697"/>
      <c r="DS42" s="697"/>
      <c r="DT42" s="697"/>
      <c r="DU42" s="703"/>
      <c r="DV42" s="690"/>
      <c r="DW42" s="691"/>
      <c r="DX42" s="691"/>
      <c r="DY42" s="691"/>
      <c r="DZ42" s="704"/>
      <c r="EA42" s="52"/>
    </row>
    <row r="43" spans="1:131" ht="26.25" customHeight="1" x14ac:dyDescent="0.2">
      <c r="A43" s="56">
        <v>16</v>
      </c>
      <c r="B43" s="690"/>
      <c r="C43" s="691"/>
      <c r="D43" s="691"/>
      <c r="E43" s="691"/>
      <c r="F43" s="691"/>
      <c r="G43" s="691"/>
      <c r="H43" s="691"/>
      <c r="I43" s="691"/>
      <c r="J43" s="691"/>
      <c r="K43" s="691"/>
      <c r="L43" s="691"/>
      <c r="M43" s="691"/>
      <c r="N43" s="691"/>
      <c r="O43" s="691"/>
      <c r="P43" s="692"/>
      <c r="Q43" s="693"/>
      <c r="R43" s="694"/>
      <c r="S43" s="694"/>
      <c r="T43" s="694"/>
      <c r="U43" s="694"/>
      <c r="V43" s="694"/>
      <c r="W43" s="694"/>
      <c r="X43" s="694"/>
      <c r="Y43" s="694"/>
      <c r="Z43" s="694"/>
      <c r="AA43" s="694"/>
      <c r="AB43" s="694"/>
      <c r="AC43" s="694"/>
      <c r="AD43" s="694"/>
      <c r="AE43" s="695"/>
      <c r="AF43" s="696"/>
      <c r="AG43" s="697"/>
      <c r="AH43" s="697"/>
      <c r="AI43" s="697"/>
      <c r="AJ43" s="698"/>
      <c r="AK43" s="699"/>
      <c r="AL43" s="694"/>
      <c r="AM43" s="694"/>
      <c r="AN43" s="694"/>
      <c r="AO43" s="694"/>
      <c r="AP43" s="694"/>
      <c r="AQ43" s="694"/>
      <c r="AR43" s="694"/>
      <c r="AS43" s="694"/>
      <c r="AT43" s="694"/>
      <c r="AU43" s="694"/>
      <c r="AV43" s="694"/>
      <c r="AW43" s="694"/>
      <c r="AX43" s="694"/>
      <c r="AY43" s="694"/>
      <c r="AZ43" s="738"/>
      <c r="BA43" s="738"/>
      <c r="BB43" s="738"/>
      <c r="BC43" s="738"/>
      <c r="BD43" s="738"/>
      <c r="BE43" s="700"/>
      <c r="BF43" s="700"/>
      <c r="BG43" s="700"/>
      <c r="BH43" s="700"/>
      <c r="BI43" s="701"/>
      <c r="BJ43" s="60"/>
      <c r="BK43" s="60"/>
      <c r="BL43" s="60"/>
      <c r="BM43" s="60"/>
      <c r="BN43" s="60"/>
      <c r="BO43" s="59"/>
      <c r="BP43" s="59"/>
      <c r="BQ43" s="56">
        <v>37</v>
      </c>
      <c r="BR43" s="76"/>
      <c r="BS43" s="690"/>
      <c r="BT43" s="691"/>
      <c r="BU43" s="691"/>
      <c r="BV43" s="691"/>
      <c r="BW43" s="691"/>
      <c r="BX43" s="691"/>
      <c r="BY43" s="691"/>
      <c r="BZ43" s="691"/>
      <c r="CA43" s="691"/>
      <c r="CB43" s="691"/>
      <c r="CC43" s="691"/>
      <c r="CD43" s="691"/>
      <c r="CE43" s="691"/>
      <c r="CF43" s="691"/>
      <c r="CG43" s="692"/>
      <c r="CH43" s="702"/>
      <c r="CI43" s="697"/>
      <c r="CJ43" s="697"/>
      <c r="CK43" s="697"/>
      <c r="CL43" s="703"/>
      <c r="CM43" s="702"/>
      <c r="CN43" s="697"/>
      <c r="CO43" s="697"/>
      <c r="CP43" s="697"/>
      <c r="CQ43" s="703"/>
      <c r="CR43" s="702"/>
      <c r="CS43" s="697"/>
      <c r="CT43" s="697"/>
      <c r="CU43" s="697"/>
      <c r="CV43" s="703"/>
      <c r="CW43" s="702"/>
      <c r="CX43" s="697"/>
      <c r="CY43" s="697"/>
      <c r="CZ43" s="697"/>
      <c r="DA43" s="703"/>
      <c r="DB43" s="702"/>
      <c r="DC43" s="697"/>
      <c r="DD43" s="697"/>
      <c r="DE43" s="697"/>
      <c r="DF43" s="703"/>
      <c r="DG43" s="702"/>
      <c r="DH43" s="697"/>
      <c r="DI43" s="697"/>
      <c r="DJ43" s="697"/>
      <c r="DK43" s="703"/>
      <c r="DL43" s="702"/>
      <c r="DM43" s="697"/>
      <c r="DN43" s="697"/>
      <c r="DO43" s="697"/>
      <c r="DP43" s="703"/>
      <c r="DQ43" s="702"/>
      <c r="DR43" s="697"/>
      <c r="DS43" s="697"/>
      <c r="DT43" s="697"/>
      <c r="DU43" s="703"/>
      <c r="DV43" s="690"/>
      <c r="DW43" s="691"/>
      <c r="DX43" s="691"/>
      <c r="DY43" s="691"/>
      <c r="DZ43" s="704"/>
      <c r="EA43" s="52"/>
    </row>
    <row r="44" spans="1:131" ht="26.25" customHeight="1" x14ac:dyDescent="0.2">
      <c r="A44" s="56">
        <v>17</v>
      </c>
      <c r="B44" s="690"/>
      <c r="C44" s="691"/>
      <c r="D44" s="691"/>
      <c r="E44" s="691"/>
      <c r="F44" s="691"/>
      <c r="G44" s="691"/>
      <c r="H44" s="691"/>
      <c r="I44" s="691"/>
      <c r="J44" s="691"/>
      <c r="K44" s="691"/>
      <c r="L44" s="691"/>
      <c r="M44" s="691"/>
      <c r="N44" s="691"/>
      <c r="O44" s="691"/>
      <c r="P44" s="692"/>
      <c r="Q44" s="693"/>
      <c r="R44" s="694"/>
      <c r="S44" s="694"/>
      <c r="T44" s="694"/>
      <c r="U44" s="694"/>
      <c r="V44" s="694"/>
      <c r="W44" s="694"/>
      <c r="X44" s="694"/>
      <c r="Y44" s="694"/>
      <c r="Z44" s="694"/>
      <c r="AA44" s="694"/>
      <c r="AB44" s="694"/>
      <c r="AC44" s="694"/>
      <c r="AD44" s="694"/>
      <c r="AE44" s="695"/>
      <c r="AF44" s="696"/>
      <c r="AG44" s="697"/>
      <c r="AH44" s="697"/>
      <c r="AI44" s="697"/>
      <c r="AJ44" s="698"/>
      <c r="AK44" s="699"/>
      <c r="AL44" s="694"/>
      <c r="AM44" s="694"/>
      <c r="AN44" s="694"/>
      <c r="AO44" s="694"/>
      <c r="AP44" s="694"/>
      <c r="AQ44" s="694"/>
      <c r="AR44" s="694"/>
      <c r="AS44" s="694"/>
      <c r="AT44" s="694"/>
      <c r="AU44" s="694"/>
      <c r="AV44" s="694"/>
      <c r="AW44" s="694"/>
      <c r="AX44" s="694"/>
      <c r="AY44" s="694"/>
      <c r="AZ44" s="738"/>
      <c r="BA44" s="738"/>
      <c r="BB44" s="738"/>
      <c r="BC44" s="738"/>
      <c r="BD44" s="738"/>
      <c r="BE44" s="700"/>
      <c r="BF44" s="700"/>
      <c r="BG44" s="700"/>
      <c r="BH44" s="700"/>
      <c r="BI44" s="701"/>
      <c r="BJ44" s="60"/>
      <c r="BK44" s="60"/>
      <c r="BL44" s="60"/>
      <c r="BM44" s="60"/>
      <c r="BN44" s="60"/>
      <c r="BO44" s="59"/>
      <c r="BP44" s="59"/>
      <c r="BQ44" s="56">
        <v>38</v>
      </c>
      <c r="BR44" s="76"/>
      <c r="BS44" s="690"/>
      <c r="BT44" s="691"/>
      <c r="BU44" s="691"/>
      <c r="BV44" s="691"/>
      <c r="BW44" s="691"/>
      <c r="BX44" s="691"/>
      <c r="BY44" s="691"/>
      <c r="BZ44" s="691"/>
      <c r="CA44" s="691"/>
      <c r="CB44" s="691"/>
      <c r="CC44" s="691"/>
      <c r="CD44" s="691"/>
      <c r="CE44" s="691"/>
      <c r="CF44" s="691"/>
      <c r="CG44" s="692"/>
      <c r="CH44" s="702"/>
      <c r="CI44" s="697"/>
      <c r="CJ44" s="697"/>
      <c r="CK44" s="697"/>
      <c r="CL44" s="703"/>
      <c r="CM44" s="702"/>
      <c r="CN44" s="697"/>
      <c r="CO44" s="697"/>
      <c r="CP44" s="697"/>
      <c r="CQ44" s="703"/>
      <c r="CR44" s="702"/>
      <c r="CS44" s="697"/>
      <c r="CT44" s="697"/>
      <c r="CU44" s="697"/>
      <c r="CV44" s="703"/>
      <c r="CW44" s="702"/>
      <c r="CX44" s="697"/>
      <c r="CY44" s="697"/>
      <c r="CZ44" s="697"/>
      <c r="DA44" s="703"/>
      <c r="DB44" s="702"/>
      <c r="DC44" s="697"/>
      <c r="DD44" s="697"/>
      <c r="DE44" s="697"/>
      <c r="DF44" s="703"/>
      <c r="DG44" s="702"/>
      <c r="DH44" s="697"/>
      <c r="DI44" s="697"/>
      <c r="DJ44" s="697"/>
      <c r="DK44" s="703"/>
      <c r="DL44" s="702"/>
      <c r="DM44" s="697"/>
      <c r="DN44" s="697"/>
      <c r="DO44" s="697"/>
      <c r="DP44" s="703"/>
      <c r="DQ44" s="702"/>
      <c r="DR44" s="697"/>
      <c r="DS44" s="697"/>
      <c r="DT44" s="697"/>
      <c r="DU44" s="703"/>
      <c r="DV44" s="690"/>
      <c r="DW44" s="691"/>
      <c r="DX44" s="691"/>
      <c r="DY44" s="691"/>
      <c r="DZ44" s="704"/>
      <c r="EA44" s="52"/>
    </row>
    <row r="45" spans="1:131" ht="26.25" customHeight="1" x14ac:dyDescent="0.2">
      <c r="A45" s="56">
        <v>18</v>
      </c>
      <c r="B45" s="690"/>
      <c r="C45" s="691"/>
      <c r="D45" s="691"/>
      <c r="E45" s="691"/>
      <c r="F45" s="691"/>
      <c r="G45" s="691"/>
      <c r="H45" s="691"/>
      <c r="I45" s="691"/>
      <c r="J45" s="691"/>
      <c r="K45" s="691"/>
      <c r="L45" s="691"/>
      <c r="M45" s="691"/>
      <c r="N45" s="691"/>
      <c r="O45" s="691"/>
      <c r="P45" s="692"/>
      <c r="Q45" s="693"/>
      <c r="R45" s="694"/>
      <c r="S45" s="694"/>
      <c r="T45" s="694"/>
      <c r="U45" s="694"/>
      <c r="V45" s="694"/>
      <c r="W45" s="694"/>
      <c r="X45" s="694"/>
      <c r="Y45" s="694"/>
      <c r="Z45" s="694"/>
      <c r="AA45" s="694"/>
      <c r="AB45" s="694"/>
      <c r="AC45" s="694"/>
      <c r="AD45" s="694"/>
      <c r="AE45" s="695"/>
      <c r="AF45" s="696"/>
      <c r="AG45" s="697"/>
      <c r="AH45" s="697"/>
      <c r="AI45" s="697"/>
      <c r="AJ45" s="698"/>
      <c r="AK45" s="699"/>
      <c r="AL45" s="694"/>
      <c r="AM45" s="694"/>
      <c r="AN45" s="694"/>
      <c r="AO45" s="694"/>
      <c r="AP45" s="694"/>
      <c r="AQ45" s="694"/>
      <c r="AR45" s="694"/>
      <c r="AS45" s="694"/>
      <c r="AT45" s="694"/>
      <c r="AU45" s="694"/>
      <c r="AV45" s="694"/>
      <c r="AW45" s="694"/>
      <c r="AX45" s="694"/>
      <c r="AY45" s="694"/>
      <c r="AZ45" s="738"/>
      <c r="BA45" s="738"/>
      <c r="BB45" s="738"/>
      <c r="BC45" s="738"/>
      <c r="BD45" s="738"/>
      <c r="BE45" s="700"/>
      <c r="BF45" s="700"/>
      <c r="BG45" s="700"/>
      <c r="BH45" s="700"/>
      <c r="BI45" s="701"/>
      <c r="BJ45" s="60"/>
      <c r="BK45" s="60"/>
      <c r="BL45" s="60"/>
      <c r="BM45" s="60"/>
      <c r="BN45" s="60"/>
      <c r="BO45" s="59"/>
      <c r="BP45" s="59"/>
      <c r="BQ45" s="56">
        <v>39</v>
      </c>
      <c r="BR45" s="76"/>
      <c r="BS45" s="690"/>
      <c r="BT45" s="691"/>
      <c r="BU45" s="691"/>
      <c r="BV45" s="691"/>
      <c r="BW45" s="691"/>
      <c r="BX45" s="691"/>
      <c r="BY45" s="691"/>
      <c r="BZ45" s="691"/>
      <c r="CA45" s="691"/>
      <c r="CB45" s="691"/>
      <c r="CC45" s="691"/>
      <c r="CD45" s="691"/>
      <c r="CE45" s="691"/>
      <c r="CF45" s="691"/>
      <c r="CG45" s="692"/>
      <c r="CH45" s="702"/>
      <c r="CI45" s="697"/>
      <c r="CJ45" s="697"/>
      <c r="CK45" s="697"/>
      <c r="CL45" s="703"/>
      <c r="CM45" s="702"/>
      <c r="CN45" s="697"/>
      <c r="CO45" s="697"/>
      <c r="CP45" s="697"/>
      <c r="CQ45" s="703"/>
      <c r="CR45" s="702"/>
      <c r="CS45" s="697"/>
      <c r="CT45" s="697"/>
      <c r="CU45" s="697"/>
      <c r="CV45" s="703"/>
      <c r="CW45" s="702"/>
      <c r="CX45" s="697"/>
      <c r="CY45" s="697"/>
      <c r="CZ45" s="697"/>
      <c r="DA45" s="703"/>
      <c r="DB45" s="702"/>
      <c r="DC45" s="697"/>
      <c r="DD45" s="697"/>
      <c r="DE45" s="697"/>
      <c r="DF45" s="703"/>
      <c r="DG45" s="702"/>
      <c r="DH45" s="697"/>
      <c r="DI45" s="697"/>
      <c r="DJ45" s="697"/>
      <c r="DK45" s="703"/>
      <c r="DL45" s="702"/>
      <c r="DM45" s="697"/>
      <c r="DN45" s="697"/>
      <c r="DO45" s="697"/>
      <c r="DP45" s="703"/>
      <c r="DQ45" s="702"/>
      <c r="DR45" s="697"/>
      <c r="DS45" s="697"/>
      <c r="DT45" s="697"/>
      <c r="DU45" s="703"/>
      <c r="DV45" s="690"/>
      <c r="DW45" s="691"/>
      <c r="DX45" s="691"/>
      <c r="DY45" s="691"/>
      <c r="DZ45" s="704"/>
      <c r="EA45" s="52"/>
    </row>
    <row r="46" spans="1:131" ht="26.25" customHeight="1" x14ac:dyDescent="0.2">
      <c r="A46" s="56">
        <v>19</v>
      </c>
      <c r="B46" s="690"/>
      <c r="C46" s="691"/>
      <c r="D46" s="691"/>
      <c r="E46" s="691"/>
      <c r="F46" s="691"/>
      <c r="G46" s="691"/>
      <c r="H46" s="691"/>
      <c r="I46" s="691"/>
      <c r="J46" s="691"/>
      <c r="K46" s="691"/>
      <c r="L46" s="691"/>
      <c r="M46" s="691"/>
      <c r="N46" s="691"/>
      <c r="O46" s="691"/>
      <c r="P46" s="692"/>
      <c r="Q46" s="693"/>
      <c r="R46" s="694"/>
      <c r="S46" s="694"/>
      <c r="T46" s="694"/>
      <c r="U46" s="694"/>
      <c r="V46" s="694"/>
      <c r="W46" s="694"/>
      <c r="X46" s="694"/>
      <c r="Y46" s="694"/>
      <c r="Z46" s="694"/>
      <c r="AA46" s="694"/>
      <c r="AB46" s="694"/>
      <c r="AC46" s="694"/>
      <c r="AD46" s="694"/>
      <c r="AE46" s="695"/>
      <c r="AF46" s="696"/>
      <c r="AG46" s="697"/>
      <c r="AH46" s="697"/>
      <c r="AI46" s="697"/>
      <c r="AJ46" s="698"/>
      <c r="AK46" s="699"/>
      <c r="AL46" s="694"/>
      <c r="AM46" s="694"/>
      <c r="AN46" s="694"/>
      <c r="AO46" s="694"/>
      <c r="AP46" s="694"/>
      <c r="AQ46" s="694"/>
      <c r="AR46" s="694"/>
      <c r="AS46" s="694"/>
      <c r="AT46" s="694"/>
      <c r="AU46" s="694"/>
      <c r="AV46" s="694"/>
      <c r="AW46" s="694"/>
      <c r="AX46" s="694"/>
      <c r="AY46" s="694"/>
      <c r="AZ46" s="738"/>
      <c r="BA46" s="738"/>
      <c r="BB46" s="738"/>
      <c r="BC46" s="738"/>
      <c r="BD46" s="738"/>
      <c r="BE46" s="700"/>
      <c r="BF46" s="700"/>
      <c r="BG46" s="700"/>
      <c r="BH46" s="700"/>
      <c r="BI46" s="701"/>
      <c r="BJ46" s="60"/>
      <c r="BK46" s="60"/>
      <c r="BL46" s="60"/>
      <c r="BM46" s="60"/>
      <c r="BN46" s="60"/>
      <c r="BO46" s="59"/>
      <c r="BP46" s="59"/>
      <c r="BQ46" s="56">
        <v>40</v>
      </c>
      <c r="BR46" s="76"/>
      <c r="BS46" s="690"/>
      <c r="BT46" s="691"/>
      <c r="BU46" s="691"/>
      <c r="BV46" s="691"/>
      <c r="BW46" s="691"/>
      <c r="BX46" s="691"/>
      <c r="BY46" s="691"/>
      <c r="BZ46" s="691"/>
      <c r="CA46" s="691"/>
      <c r="CB46" s="691"/>
      <c r="CC46" s="691"/>
      <c r="CD46" s="691"/>
      <c r="CE46" s="691"/>
      <c r="CF46" s="691"/>
      <c r="CG46" s="692"/>
      <c r="CH46" s="702"/>
      <c r="CI46" s="697"/>
      <c r="CJ46" s="697"/>
      <c r="CK46" s="697"/>
      <c r="CL46" s="703"/>
      <c r="CM46" s="702"/>
      <c r="CN46" s="697"/>
      <c r="CO46" s="697"/>
      <c r="CP46" s="697"/>
      <c r="CQ46" s="703"/>
      <c r="CR46" s="702"/>
      <c r="CS46" s="697"/>
      <c r="CT46" s="697"/>
      <c r="CU46" s="697"/>
      <c r="CV46" s="703"/>
      <c r="CW46" s="702"/>
      <c r="CX46" s="697"/>
      <c r="CY46" s="697"/>
      <c r="CZ46" s="697"/>
      <c r="DA46" s="703"/>
      <c r="DB46" s="702"/>
      <c r="DC46" s="697"/>
      <c r="DD46" s="697"/>
      <c r="DE46" s="697"/>
      <c r="DF46" s="703"/>
      <c r="DG46" s="702"/>
      <c r="DH46" s="697"/>
      <c r="DI46" s="697"/>
      <c r="DJ46" s="697"/>
      <c r="DK46" s="703"/>
      <c r="DL46" s="702"/>
      <c r="DM46" s="697"/>
      <c r="DN46" s="697"/>
      <c r="DO46" s="697"/>
      <c r="DP46" s="703"/>
      <c r="DQ46" s="702"/>
      <c r="DR46" s="697"/>
      <c r="DS46" s="697"/>
      <c r="DT46" s="697"/>
      <c r="DU46" s="703"/>
      <c r="DV46" s="690"/>
      <c r="DW46" s="691"/>
      <c r="DX46" s="691"/>
      <c r="DY46" s="691"/>
      <c r="DZ46" s="704"/>
      <c r="EA46" s="52"/>
    </row>
    <row r="47" spans="1:131" ht="26.25" customHeight="1" x14ac:dyDescent="0.2">
      <c r="A47" s="56">
        <v>20</v>
      </c>
      <c r="B47" s="690"/>
      <c r="C47" s="691"/>
      <c r="D47" s="691"/>
      <c r="E47" s="691"/>
      <c r="F47" s="691"/>
      <c r="G47" s="691"/>
      <c r="H47" s="691"/>
      <c r="I47" s="691"/>
      <c r="J47" s="691"/>
      <c r="K47" s="691"/>
      <c r="L47" s="691"/>
      <c r="M47" s="691"/>
      <c r="N47" s="691"/>
      <c r="O47" s="691"/>
      <c r="P47" s="692"/>
      <c r="Q47" s="693"/>
      <c r="R47" s="694"/>
      <c r="S47" s="694"/>
      <c r="T47" s="694"/>
      <c r="U47" s="694"/>
      <c r="V47" s="694"/>
      <c r="W47" s="694"/>
      <c r="X47" s="694"/>
      <c r="Y47" s="694"/>
      <c r="Z47" s="694"/>
      <c r="AA47" s="694"/>
      <c r="AB47" s="694"/>
      <c r="AC47" s="694"/>
      <c r="AD47" s="694"/>
      <c r="AE47" s="695"/>
      <c r="AF47" s="696"/>
      <c r="AG47" s="697"/>
      <c r="AH47" s="697"/>
      <c r="AI47" s="697"/>
      <c r="AJ47" s="698"/>
      <c r="AK47" s="699"/>
      <c r="AL47" s="694"/>
      <c r="AM47" s="694"/>
      <c r="AN47" s="694"/>
      <c r="AO47" s="694"/>
      <c r="AP47" s="694"/>
      <c r="AQ47" s="694"/>
      <c r="AR47" s="694"/>
      <c r="AS47" s="694"/>
      <c r="AT47" s="694"/>
      <c r="AU47" s="694"/>
      <c r="AV47" s="694"/>
      <c r="AW47" s="694"/>
      <c r="AX47" s="694"/>
      <c r="AY47" s="694"/>
      <c r="AZ47" s="738"/>
      <c r="BA47" s="738"/>
      <c r="BB47" s="738"/>
      <c r="BC47" s="738"/>
      <c r="BD47" s="738"/>
      <c r="BE47" s="700"/>
      <c r="BF47" s="700"/>
      <c r="BG47" s="700"/>
      <c r="BH47" s="700"/>
      <c r="BI47" s="701"/>
      <c r="BJ47" s="60"/>
      <c r="BK47" s="60"/>
      <c r="BL47" s="60"/>
      <c r="BM47" s="60"/>
      <c r="BN47" s="60"/>
      <c r="BO47" s="59"/>
      <c r="BP47" s="59"/>
      <c r="BQ47" s="56">
        <v>41</v>
      </c>
      <c r="BR47" s="76"/>
      <c r="BS47" s="690"/>
      <c r="BT47" s="691"/>
      <c r="BU47" s="691"/>
      <c r="BV47" s="691"/>
      <c r="BW47" s="691"/>
      <c r="BX47" s="691"/>
      <c r="BY47" s="691"/>
      <c r="BZ47" s="691"/>
      <c r="CA47" s="691"/>
      <c r="CB47" s="691"/>
      <c r="CC47" s="691"/>
      <c r="CD47" s="691"/>
      <c r="CE47" s="691"/>
      <c r="CF47" s="691"/>
      <c r="CG47" s="692"/>
      <c r="CH47" s="702"/>
      <c r="CI47" s="697"/>
      <c r="CJ47" s="697"/>
      <c r="CK47" s="697"/>
      <c r="CL47" s="703"/>
      <c r="CM47" s="702"/>
      <c r="CN47" s="697"/>
      <c r="CO47" s="697"/>
      <c r="CP47" s="697"/>
      <c r="CQ47" s="703"/>
      <c r="CR47" s="702"/>
      <c r="CS47" s="697"/>
      <c r="CT47" s="697"/>
      <c r="CU47" s="697"/>
      <c r="CV47" s="703"/>
      <c r="CW47" s="702"/>
      <c r="CX47" s="697"/>
      <c r="CY47" s="697"/>
      <c r="CZ47" s="697"/>
      <c r="DA47" s="703"/>
      <c r="DB47" s="702"/>
      <c r="DC47" s="697"/>
      <c r="DD47" s="697"/>
      <c r="DE47" s="697"/>
      <c r="DF47" s="703"/>
      <c r="DG47" s="702"/>
      <c r="DH47" s="697"/>
      <c r="DI47" s="697"/>
      <c r="DJ47" s="697"/>
      <c r="DK47" s="703"/>
      <c r="DL47" s="702"/>
      <c r="DM47" s="697"/>
      <c r="DN47" s="697"/>
      <c r="DO47" s="697"/>
      <c r="DP47" s="703"/>
      <c r="DQ47" s="702"/>
      <c r="DR47" s="697"/>
      <c r="DS47" s="697"/>
      <c r="DT47" s="697"/>
      <c r="DU47" s="703"/>
      <c r="DV47" s="690"/>
      <c r="DW47" s="691"/>
      <c r="DX47" s="691"/>
      <c r="DY47" s="691"/>
      <c r="DZ47" s="704"/>
      <c r="EA47" s="52"/>
    </row>
    <row r="48" spans="1:131" ht="26.25" customHeight="1" x14ac:dyDescent="0.2">
      <c r="A48" s="56">
        <v>21</v>
      </c>
      <c r="B48" s="690"/>
      <c r="C48" s="691"/>
      <c r="D48" s="691"/>
      <c r="E48" s="691"/>
      <c r="F48" s="691"/>
      <c r="G48" s="691"/>
      <c r="H48" s="691"/>
      <c r="I48" s="691"/>
      <c r="J48" s="691"/>
      <c r="K48" s="691"/>
      <c r="L48" s="691"/>
      <c r="M48" s="691"/>
      <c r="N48" s="691"/>
      <c r="O48" s="691"/>
      <c r="P48" s="692"/>
      <c r="Q48" s="693"/>
      <c r="R48" s="694"/>
      <c r="S48" s="694"/>
      <c r="T48" s="694"/>
      <c r="U48" s="694"/>
      <c r="V48" s="694"/>
      <c r="W48" s="694"/>
      <c r="X48" s="694"/>
      <c r="Y48" s="694"/>
      <c r="Z48" s="694"/>
      <c r="AA48" s="694"/>
      <c r="AB48" s="694"/>
      <c r="AC48" s="694"/>
      <c r="AD48" s="694"/>
      <c r="AE48" s="695"/>
      <c r="AF48" s="696"/>
      <c r="AG48" s="697"/>
      <c r="AH48" s="697"/>
      <c r="AI48" s="697"/>
      <c r="AJ48" s="698"/>
      <c r="AK48" s="699"/>
      <c r="AL48" s="694"/>
      <c r="AM48" s="694"/>
      <c r="AN48" s="694"/>
      <c r="AO48" s="694"/>
      <c r="AP48" s="694"/>
      <c r="AQ48" s="694"/>
      <c r="AR48" s="694"/>
      <c r="AS48" s="694"/>
      <c r="AT48" s="694"/>
      <c r="AU48" s="694"/>
      <c r="AV48" s="694"/>
      <c r="AW48" s="694"/>
      <c r="AX48" s="694"/>
      <c r="AY48" s="694"/>
      <c r="AZ48" s="738"/>
      <c r="BA48" s="738"/>
      <c r="BB48" s="738"/>
      <c r="BC48" s="738"/>
      <c r="BD48" s="738"/>
      <c r="BE48" s="700"/>
      <c r="BF48" s="700"/>
      <c r="BG48" s="700"/>
      <c r="BH48" s="700"/>
      <c r="BI48" s="701"/>
      <c r="BJ48" s="60"/>
      <c r="BK48" s="60"/>
      <c r="BL48" s="60"/>
      <c r="BM48" s="60"/>
      <c r="BN48" s="60"/>
      <c r="BO48" s="59"/>
      <c r="BP48" s="59"/>
      <c r="BQ48" s="56">
        <v>42</v>
      </c>
      <c r="BR48" s="76"/>
      <c r="BS48" s="690"/>
      <c r="BT48" s="691"/>
      <c r="BU48" s="691"/>
      <c r="BV48" s="691"/>
      <c r="BW48" s="691"/>
      <c r="BX48" s="691"/>
      <c r="BY48" s="691"/>
      <c r="BZ48" s="691"/>
      <c r="CA48" s="691"/>
      <c r="CB48" s="691"/>
      <c r="CC48" s="691"/>
      <c r="CD48" s="691"/>
      <c r="CE48" s="691"/>
      <c r="CF48" s="691"/>
      <c r="CG48" s="692"/>
      <c r="CH48" s="702"/>
      <c r="CI48" s="697"/>
      <c r="CJ48" s="697"/>
      <c r="CK48" s="697"/>
      <c r="CL48" s="703"/>
      <c r="CM48" s="702"/>
      <c r="CN48" s="697"/>
      <c r="CO48" s="697"/>
      <c r="CP48" s="697"/>
      <c r="CQ48" s="703"/>
      <c r="CR48" s="702"/>
      <c r="CS48" s="697"/>
      <c r="CT48" s="697"/>
      <c r="CU48" s="697"/>
      <c r="CV48" s="703"/>
      <c r="CW48" s="702"/>
      <c r="CX48" s="697"/>
      <c r="CY48" s="697"/>
      <c r="CZ48" s="697"/>
      <c r="DA48" s="703"/>
      <c r="DB48" s="702"/>
      <c r="DC48" s="697"/>
      <c r="DD48" s="697"/>
      <c r="DE48" s="697"/>
      <c r="DF48" s="703"/>
      <c r="DG48" s="702"/>
      <c r="DH48" s="697"/>
      <c r="DI48" s="697"/>
      <c r="DJ48" s="697"/>
      <c r="DK48" s="703"/>
      <c r="DL48" s="702"/>
      <c r="DM48" s="697"/>
      <c r="DN48" s="697"/>
      <c r="DO48" s="697"/>
      <c r="DP48" s="703"/>
      <c r="DQ48" s="702"/>
      <c r="DR48" s="697"/>
      <c r="DS48" s="697"/>
      <c r="DT48" s="697"/>
      <c r="DU48" s="703"/>
      <c r="DV48" s="690"/>
      <c r="DW48" s="691"/>
      <c r="DX48" s="691"/>
      <c r="DY48" s="691"/>
      <c r="DZ48" s="704"/>
      <c r="EA48" s="52"/>
    </row>
    <row r="49" spans="1:131" ht="26.25" customHeight="1" x14ac:dyDescent="0.2">
      <c r="A49" s="56">
        <v>22</v>
      </c>
      <c r="B49" s="690"/>
      <c r="C49" s="691"/>
      <c r="D49" s="691"/>
      <c r="E49" s="691"/>
      <c r="F49" s="691"/>
      <c r="G49" s="691"/>
      <c r="H49" s="691"/>
      <c r="I49" s="691"/>
      <c r="J49" s="691"/>
      <c r="K49" s="691"/>
      <c r="L49" s="691"/>
      <c r="M49" s="691"/>
      <c r="N49" s="691"/>
      <c r="O49" s="691"/>
      <c r="P49" s="692"/>
      <c r="Q49" s="693"/>
      <c r="R49" s="694"/>
      <c r="S49" s="694"/>
      <c r="T49" s="694"/>
      <c r="U49" s="694"/>
      <c r="V49" s="694"/>
      <c r="W49" s="694"/>
      <c r="X49" s="694"/>
      <c r="Y49" s="694"/>
      <c r="Z49" s="694"/>
      <c r="AA49" s="694"/>
      <c r="AB49" s="694"/>
      <c r="AC49" s="694"/>
      <c r="AD49" s="694"/>
      <c r="AE49" s="695"/>
      <c r="AF49" s="696"/>
      <c r="AG49" s="697"/>
      <c r="AH49" s="697"/>
      <c r="AI49" s="697"/>
      <c r="AJ49" s="698"/>
      <c r="AK49" s="699"/>
      <c r="AL49" s="694"/>
      <c r="AM49" s="694"/>
      <c r="AN49" s="694"/>
      <c r="AO49" s="694"/>
      <c r="AP49" s="694"/>
      <c r="AQ49" s="694"/>
      <c r="AR49" s="694"/>
      <c r="AS49" s="694"/>
      <c r="AT49" s="694"/>
      <c r="AU49" s="694"/>
      <c r="AV49" s="694"/>
      <c r="AW49" s="694"/>
      <c r="AX49" s="694"/>
      <c r="AY49" s="694"/>
      <c r="AZ49" s="738"/>
      <c r="BA49" s="738"/>
      <c r="BB49" s="738"/>
      <c r="BC49" s="738"/>
      <c r="BD49" s="738"/>
      <c r="BE49" s="700"/>
      <c r="BF49" s="700"/>
      <c r="BG49" s="700"/>
      <c r="BH49" s="700"/>
      <c r="BI49" s="701"/>
      <c r="BJ49" s="60"/>
      <c r="BK49" s="60"/>
      <c r="BL49" s="60"/>
      <c r="BM49" s="60"/>
      <c r="BN49" s="60"/>
      <c r="BO49" s="59"/>
      <c r="BP49" s="59"/>
      <c r="BQ49" s="56">
        <v>43</v>
      </c>
      <c r="BR49" s="76"/>
      <c r="BS49" s="690"/>
      <c r="BT49" s="691"/>
      <c r="BU49" s="691"/>
      <c r="BV49" s="691"/>
      <c r="BW49" s="691"/>
      <c r="BX49" s="691"/>
      <c r="BY49" s="691"/>
      <c r="BZ49" s="691"/>
      <c r="CA49" s="691"/>
      <c r="CB49" s="691"/>
      <c r="CC49" s="691"/>
      <c r="CD49" s="691"/>
      <c r="CE49" s="691"/>
      <c r="CF49" s="691"/>
      <c r="CG49" s="692"/>
      <c r="CH49" s="702"/>
      <c r="CI49" s="697"/>
      <c r="CJ49" s="697"/>
      <c r="CK49" s="697"/>
      <c r="CL49" s="703"/>
      <c r="CM49" s="702"/>
      <c r="CN49" s="697"/>
      <c r="CO49" s="697"/>
      <c r="CP49" s="697"/>
      <c r="CQ49" s="703"/>
      <c r="CR49" s="702"/>
      <c r="CS49" s="697"/>
      <c r="CT49" s="697"/>
      <c r="CU49" s="697"/>
      <c r="CV49" s="703"/>
      <c r="CW49" s="702"/>
      <c r="CX49" s="697"/>
      <c r="CY49" s="697"/>
      <c r="CZ49" s="697"/>
      <c r="DA49" s="703"/>
      <c r="DB49" s="702"/>
      <c r="DC49" s="697"/>
      <c r="DD49" s="697"/>
      <c r="DE49" s="697"/>
      <c r="DF49" s="703"/>
      <c r="DG49" s="702"/>
      <c r="DH49" s="697"/>
      <c r="DI49" s="697"/>
      <c r="DJ49" s="697"/>
      <c r="DK49" s="703"/>
      <c r="DL49" s="702"/>
      <c r="DM49" s="697"/>
      <c r="DN49" s="697"/>
      <c r="DO49" s="697"/>
      <c r="DP49" s="703"/>
      <c r="DQ49" s="702"/>
      <c r="DR49" s="697"/>
      <c r="DS49" s="697"/>
      <c r="DT49" s="697"/>
      <c r="DU49" s="703"/>
      <c r="DV49" s="690"/>
      <c r="DW49" s="691"/>
      <c r="DX49" s="691"/>
      <c r="DY49" s="691"/>
      <c r="DZ49" s="704"/>
      <c r="EA49" s="52"/>
    </row>
    <row r="50" spans="1:131" ht="26.25" customHeight="1" x14ac:dyDescent="0.2">
      <c r="A50" s="56">
        <v>23</v>
      </c>
      <c r="B50" s="690"/>
      <c r="C50" s="691"/>
      <c r="D50" s="691"/>
      <c r="E50" s="691"/>
      <c r="F50" s="691"/>
      <c r="G50" s="691"/>
      <c r="H50" s="691"/>
      <c r="I50" s="691"/>
      <c r="J50" s="691"/>
      <c r="K50" s="691"/>
      <c r="L50" s="691"/>
      <c r="M50" s="691"/>
      <c r="N50" s="691"/>
      <c r="O50" s="691"/>
      <c r="P50" s="692"/>
      <c r="Q50" s="739"/>
      <c r="R50" s="740"/>
      <c r="S50" s="740"/>
      <c r="T50" s="740"/>
      <c r="U50" s="740"/>
      <c r="V50" s="740"/>
      <c r="W50" s="740"/>
      <c r="X50" s="740"/>
      <c r="Y50" s="740"/>
      <c r="Z50" s="740"/>
      <c r="AA50" s="740"/>
      <c r="AB50" s="740"/>
      <c r="AC50" s="740"/>
      <c r="AD50" s="740"/>
      <c r="AE50" s="741"/>
      <c r="AF50" s="696"/>
      <c r="AG50" s="697"/>
      <c r="AH50" s="697"/>
      <c r="AI50" s="697"/>
      <c r="AJ50" s="698"/>
      <c r="AK50" s="742"/>
      <c r="AL50" s="740"/>
      <c r="AM50" s="740"/>
      <c r="AN50" s="740"/>
      <c r="AO50" s="740"/>
      <c r="AP50" s="740"/>
      <c r="AQ50" s="740"/>
      <c r="AR50" s="740"/>
      <c r="AS50" s="740"/>
      <c r="AT50" s="740"/>
      <c r="AU50" s="740"/>
      <c r="AV50" s="740"/>
      <c r="AW50" s="740"/>
      <c r="AX50" s="740"/>
      <c r="AY50" s="740"/>
      <c r="AZ50" s="743"/>
      <c r="BA50" s="743"/>
      <c r="BB50" s="743"/>
      <c r="BC50" s="743"/>
      <c r="BD50" s="743"/>
      <c r="BE50" s="700"/>
      <c r="BF50" s="700"/>
      <c r="BG50" s="700"/>
      <c r="BH50" s="700"/>
      <c r="BI50" s="701"/>
      <c r="BJ50" s="60"/>
      <c r="BK50" s="60"/>
      <c r="BL50" s="60"/>
      <c r="BM50" s="60"/>
      <c r="BN50" s="60"/>
      <c r="BO50" s="59"/>
      <c r="BP50" s="59"/>
      <c r="BQ50" s="56">
        <v>44</v>
      </c>
      <c r="BR50" s="76"/>
      <c r="BS50" s="690"/>
      <c r="BT50" s="691"/>
      <c r="BU50" s="691"/>
      <c r="BV50" s="691"/>
      <c r="BW50" s="691"/>
      <c r="BX50" s="691"/>
      <c r="BY50" s="691"/>
      <c r="BZ50" s="691"/>
      <c r="CA50" s="691"/>
      <c r="CB50" s="691"/>
      <c r="CC50" s="691"/>
      <c r="CD50" s="691"/>
      <c r="CE50" s="691"/>
      <c r="CF50" s="691"/>
      <c r="CG50" s="692"/>
      <c r="CH50" s="702"/>
      <c r="CI50" s="697"/>
      <c r="CJ50" s="697"/>
      <c r="CK50" s="697"/>
      <c r="CL50" s="703"/>
      <c r="CM50" s="702"/>
      <c r="CN50" s="697"/>
      <c r="CO50" s="697"/>
      <c r="CP50" s="697"/>
      <c r="CQ50" s="703"/>
      <c r="CR50" s="702"/>
      <c r="CS50" s="697"/>
      <c r="CT50" s="697"/>
      <c r="CU50" s="697"/>
      <c r="CV50" s="703"/>
      <c r="CW50" s="702"/>
      <c r="CX50" s="697"/>
      <c r="CY50" s="697"/>
      <c r="CZ50" s="697"/>
      <c r="DA50" s="703"/>
      <c r="DB50" s="702"/>
      <c r="DC50" s="697"/>
      <c r="DD50" s="697"/>
      <c r="DE50" s="697"/>
      <c r="DF50" s="703"/>
      <c r="DG50" s="702"/>
      <c r="DH50" s="697"/>
      <c r="DI50" s="697"/>
      <c r="DJ50" s="697"/>
      <c r="DK50" s="703"/>
      <c r="DL50" s="702"/>
      <c r="DM50" s="697"/>
      <c r="DN50" s="697"/>
      <c r="DO50" s="697"/>
      <c r="DP50" s="703"/>
      <c r="DQ50" s="702"/>
      <c r="DR50" s="697"/>
      <c r="DS50" s="697"/>
      <c r="DT50" s="697"/>
      <c r="DU50" s="703"/>
      <c r="DV50" s="690"/>
      <c r="DW50" s="691"/>
      <c r="DX50" s="691"/>
      <c r="DY50" s="691"/>
      <c r="DZ50" s="704"/>
      <c r="EA50" s="52"/>
    </row>
    <row r="51" spans="1:131" ht="26.25" customHeight="1" x14ac:dyDescent="0.2">
      <c r="A51" s="56">
        <v>24</v>
      </c>
      <c r="B51" s="690"/>
      <c r="C51" s="691"/>
      <c r="D51" s="691"/>
      <c r="E51" s="691"/>
      <c r="F51" s="691"/>
      <c r="G51" s="691"/>
      <c r="H51" s="691"/>
      <c r="I51" s="691"/>
      <c r="J51" s="691"/>
      <c r="K51" s="691"/>
      <c r="L51" s="691"/>
      <c r="M51" s="691"/>
      <c r="N51" s="691"/>
      <c r="O51" s="691"/>
      <c r="P51" s="692"/>
      <c r="Q51" s="739"/>
      <c r="R51" s="740"/>
      <c r="S51" s="740"/>
      <c r="T51" s="740"/>
      <c r="U51" s="740"/>
      <c r="V51" s="740"/>
      <c r="W51" s="740"/>
      <c r="X51" s="740"/>
      <c r="Y51" s="740"/>
      <c r="Z51" s="740"/>
      <c r="AA51" s="740"/>
      <c r="AB51" s="740"/>
      <c r="AC51" s="740"/>
      <c r="AD51" s="740"/>
      <c r="AE51" s="741"/>
      <c r="AF51" s="696"/>
      <c r="AG51" s="697"/>
      <c r="AH51" s="697"/>
      <c r="AI51" s="697"/>
      <c r="AJ51" s="698"/>
      <c r="AK51" s="742"/>
      <c r="AL51" s="740"/>
      <c r="AM51" s="740"/>
      <c r="AN51" s="740"/>
      <c r="AO51" s="740"/>
      <c r="AP51" s="740"/>
      <c r="AQ51" s="740"/>
      <c r="AR51" s="740"/>
      <c r="AS51" s="740"/>
      <c r="AT51" s="740"/>
      <c r="AU51" s="740"/>
      <c r="AV51" s="740"/>
      <c r="AW51" s="740"/>
      <c r="AX51" s="740"/>
      <c r="AY51" s="740"/>
      <c r="AZ51" s="743"/>
      <c r="BA51" s="743"/>
      <c r="BB51" s="743"/>
      <c r="BC51" s="743"/>
      <c r="BD51" s="743"/>
      <c r="BE51" s="700"/>
      <c r="BF51" s="700"/>
      <c r="BG51" s="700"/>
      <c r="BH51" s="700"/>
      <c r="BI51" s="701"/>
      <c r="BJ51" s="60"/>
      <c r="BK51" s="60"/>
      <c r="BL51" s="60"/>
      <c r="BM51" s="60"/>
      <c r="BN51" s="60"/>
      <c r="BO51" s="59"/>
      <c r="BP51" s="59"/>
      <c r="BQ51" s="56">
        <v>45</v>
      </c>
      <c r="BR51" s="76"/>
      <c r="BS51" s="690"/>
      <c r="BT51" s="691"/>
      <c r="BU51" s="691"/>
      <c r="BV51" s="691"/>
      <c r="BW51" s="691"/>
      <c r="BX51" s="691"/>
      <c r="BY51" s="691"/>
      <c r="BZ51" s="691"/>
      <c r="CA51" s="691"/>
      <c r="CB51" s="691"/>
      <c r="CC51" s="691"/>
      <c r="CD51" s="691"/>
      <c r="CE51" s="691"/>
      <c r="CF51" s="691"/>
      <c r="CG51" s="692"/>
      <c r="CH51" s="702"/>
      <c r="CI51" s="697"/>
      <c r="CJ51" s="697"/>
      <c r="CK51" s="697"/>
      <c r="CL51" s="703"/>
      <c r="CM51" s="702"/>
      <c r="CN51" s="697"/>
      <c r="CO51" s="697"/>
      <c r="CP51" s="697"/>
      <c r="CQ51" s="703"/>
      <c r="CR51" s="702"/>
      <c r="CS51" s="697"/>
      <c r="CT51" s="697"/>
      <c r="CU51" s="697"/>
      <c r="CV51" s="703"/>
      <c r="CW51" s="702"/>
      <c r="CX51" s="697"/>
      <c r="CY51" s="697"/>
      <c r="CZ51" s="697"/>
      <c r="DA51" s="703"/>
      <c r="DB51" s="702"/>
      <c r="DC51" s="697"/>
      <c r="DD51" s="697"/>
      <c r="DE51" s="697"/>
      <c r="DF51" s="703"/>
      <c r="DG51" s="702"/>
      <c r="DH51" s="697"/>
      <c r="DI51" s="697"/>
      <c r="DJ51" s="697"/>
      <c r="DK51" s="703"/>
      <c r="DL51" s="702"/>
      <c r="DM51" s="697"/>
      <c r="DN51" s="697"/>
      <c r="DO51" s="697"/>
      <c r="DP51" s="703"/>
      <c r="DQ51" s="702"/>
      <c r="DR51" s="697"/>
      <c r="DS51" s="697"/>
      <c r="DT51" s="697"/>
      <c r="DU51" s="703"/>
      <c r="DV51" s="690"/>
      <c r="DW51" s="691"/>
      <c r="DX51" s="691"/>
      <c r="DY51" s="691"/>
      <c r="DZ51" s="704"/>
      <c r="EA51" s="52"/>
    </row>
    <row r="52" spans="1:131" ht="26.25" customHeight="1" x14ac:dyDescent="0.2">
      <c r="A52" s="56">
        <v>25</v>
      </c>
      <c r="B52" s="690"/>
      <c r="C52" s="691"/>
      <c r="D52" s="691"/>
      <c r="E52" s="691"/>
      <c r="F52" s="691"/>
      <c r="G52" s="691"/>
      <c r="H52" s="691"/>
      <c r="I52" s="691"/>
      <c r="J52" s="691"/>
      <c r="K52" s="691"/>
      <c r="L52" s="691"/>
      <c r="M52" s="691"/>
      <c r="N52" s="691"/>
      <c r="O52" s="691"/>
      <c r="P52" s="692"/>
      <c r="Q52" s="739"/>
      <c r="R52" s="740"/>
      <c r="S52" s="740"/>
      <c r="T52" s="740"/>
      <c r="U52" s="740"/>
      <c r="V52" s="740"/>
      <c r="W52" s="740"/>
      <c r="X52" s="740"/>
      <c r="Y52" s="740"/>
      <c r="Z52" s="740"/>
      <c r="AA52" s="740"/>
      <c r="AB52" s="740"/>
      <c r="AC52" s="740"/>
      <c r="AD52" s="740"/>
      <c r="AE52" s="741"/>
      <c r="AF52" s="696"/>
      <c r="AG52" s="697"/>
      <c r="AH52" s="697"/>
      <c r="AI52" s="697"/>
      <c r="AJ52" s="698"/>
      <c r="AK52" s="742"/>
      <c r="AL52" s="740"/>
      <c r="AM52" s="740"/>
      <c r="AN52" s="740"/>
      <c r="AO52" s="740"/>
      <c r="AP52" s="740"/>
      <c r="AQ52" s="740"/>
      <c r="AR52" s="740"/>
      <c r="AS52" s="740"/>
      <c r="AT52" s="740"/>
      <c r="AU52" s="740"/>
      <c r="AV52" s="740"/>
      <c r="AW52" s="740"/>
      <c r="AX52" s="740"/>
      <c r="AY52" s="740"/>
      <c r="AZ52" s="743"/>
      <c r="BA52" s="743"/>
      <c r="BB52" s="743"/>
      <c r="BC52" s="743"/>
      <c r="BD52" s="743"/>
      <c r="BE52" s="700"/>
      <c r="BF52" s="700"/>
      <c r="BG52" s="700"/>
      <c r="BH52" s="700"/>
      <c r="BI52" s="701"/>
      <c r="BJ52" s="60"/>
      <c r="BK52" s="60"/>
      <c r="BL52" s="60"/>
      <c r="BM52" s="60"/>
      <c r="BN52" s="60"/>
      <c r="BO52" s="59"/>
      <c r="BP52" s="59"/>
      <c r="BQ52" s="56">
        <v>46</v>
      </c>
      <c r="BR52" s="76"/>
      <c r="BS52" s="690"/>
      <c r="BT52" s="691"/>
      <c r="BU52" s="691"/>
      <c r="BV52" s="691"/>
      <c r="BW52" s="691"/>
      <c r="BX52" s="691"/>
      <c r="BY52" s="691"/>
      <c r="BZ52" s="691"/>
      <c r="CA52" s="691"/>
      <c r="CB52" s="691"/>
      <c r="CC52" s="691"/>
      <c r="CD52" s="691"/>
      <c r="CE52" s="691"/>
      <c r="CF52" s="691"/>
      <c r="CG52" s="692"/>
      <c r="CH52" s="702"/>
      <c r="CI52" s="697"/>
      <c r="CJ52" s="697"/>
      <c r="CK52" s="697"/>
      <c r="CL52" s="703"/>
      <c r="CM52" s="702"/>
      <c r="CN52" s="697"/>
      <c r="CO52" s="697"/>
      <c r="CP52" s="697"/>
      <c r="CQ52" s="703"/>
      <c r="CR52" s="702"/>
      <c r="CS52" s="697"/>
      <c r="CT52" s="697"/>
      <c r="CU52" s="697"/>
      <c r="CV52" s="703"/>
      <c r="CW52" s="702"/>
      <c r="CX52" s="697"/>
      <c r="CY52" s="697"/>
      <c r="CZ52" s="697"/>
      <c r="DA52" s="703"/>
      <c r="DB52" s="702"/>
      <c r="DC52" s="697"/>
      <c r="DD52" s="697"/>
      <c r="DE52" s="697"/>
      <c r="DF52" s="703"/>
      <c r="DG52" s="702"/>
      <c r="DH52" s="697"/>
      <c r="DI52" s="697"/>
      <c r="DJ52" s="697"/>
      <c r="DK52" s="703"/>
      <c r="DL52" s="702"/>
      <c r="DM52" s="697"/>
      <c r="DN52" s="697"/>
      <c r="DO52" s="697"/>
      <c r="DP52" s="703"/>
      <c r="DQ52" s="702"/>
      <c r="DR52" s="697"/>
      <c r="DS52" s="697"/>
      <c r="DT52" s="697"/>
      <c r="DU52" s="703"/>
      <c r="DV52" s="690"/>
      <c r="DW52" s="691"/>
      <c r="DX52" s="691"/>
      <c r="DY52" s="691"/>
      <c r="DZ52" s="704"/>
      <c r="EA52" s="52"/>
    </row>
    <row r="53" spans="1:131" ht="26.25" customHeight="1" x14ac:dyDescent="0.2">
      <c r="A53" s="56">
        <v>26</v>
      </c>
      <c r="B53" s="690"/>
      <c r="C53" s="691"/>
      <c r="D53" s="691"/>
      <c r="E53" s="691"/>
      <c r="F53" s="691"/>
      <c r="G53" s="691"/>
      <c r="H53" s="691"/>
      <c r="I53" s="691"/>
      <c r="J53" s="691"/>
      <c r="K53" s="691"/>
      <c r="L53" s="691"/>
      <c r="M53" s="691"/>
      <c r="N53" s="691"/>
      <c r="O53" s="691"/>
      <c r="P53" s="692"/>
      <c r="Q53" s="739"/>
      <c r="R53" s="740"/>
      <c r="S53" s="740"/>
      <c r="T53" s="740"/>
      <c r="U53" s="740"/>
      <c r="V53" s="740"/>
      <c r="W53" s="740"/>
      <c r="X53" s="740"/>
      <c r="Y53" s="740"/>
      <c r="Z53" s="740"/>
      <c r="AA53" s="740"/>
      <c r="AB53" s="740"/>
      <c r="AC53" s="740"/>
      <c r="AD53" s="740"/>
      <c r="AE53" s="741"/>
      <c r="AF53" s="696"/>
      <c r="AG53" s="697"/>
      <c r="AH53" s="697"/>
      <c r="AI53" s="697"/>
      <c r="AJ53" s="698"/>
      <c r="AK53" s="742"/>
      <c r="AL53" s="740"/>
      <c r="AM53" s="740"/>
      <c r="AN53" s="740"/>
      <c r="AO53" s="740"/>
      <c r="AP53" s="740"/>
      <c r="AQ53" s="740"/>
      <c r="AR53" s="740"/>
      <c r="AS53" s="740"/>
      <c r="AT53" s="740"/>
      <c r="AU53" s="740"/>
      <c r="AV53" s="740"/>
      <c r="AW53" s="740"/>
      <c r="AX53" s="740"/>
      <c r="AY53" s="740"/>
      <c r="AZ53" s="743"/>
      <c r="BA53" s="743"/>
      <c r="BB53" s="743"/>
      <c r="BC53" s="743"/>
      <c r="BD53" s="743"/>
      <c r="BE53" s="700"/>
      <c r="BF53" s="700"/>
      <c r="BG53" s="700"/>
      <c r="BH53" s="700"/>
      <c r="BI53" s="701"/>
      <c r="BJ53" s="60"/>
      <c r="BK53" s="60"/>
      <c r="BL53" s="60"/>
      <c r="BM53" s="60"/>
      <c r="BN53" s="60"/>
      <c r="BO53" s="59"/>
      <c r="BP53" s="59"/>
      <c r="BQ53" s="56">
        <v>47</v>
      </c>
      <c r="BR53" s="76"/>
      <c r="BS53" s="690"/>
      <c r="BT53" s="691"/>
      <c r="BU53" s="691"/>
      <c r="BV53" s="691"/>
      <c r="BW53" s="691"/>
      <c r="BX53" s="691"/>
      <c r="BY53" s="691"/>
      <c r="BZ53" s="691"/>
      <c r="CA53" s="691"/>
      <c r="CB53" s="691"/>
      <c r="CC53" s="691"/>
      <c r="CD53" s="691"/>
      <c r="CE53" s="691"/>
      <c r="CF53" s="691"/>
      <c r="CG53" s="692"/>
      <c r="CH53" s="702"/>
      <c r="CI53" s="697"/>
      <c r="CJ53" s="697"/>
      <c r="CK53" s="697"/>
      <c r="CL53" s="703"/>
      <c r="CM53" s="702"/>
      <c r="CN53" s="697"/>
      <c r="CO53" s="697"/>
      <c r="CP53" s="697"/>
      <c r="CQ53" s="703"/>
      <c r="CR53" s="702"/>
      <c r="CS53" s="697"/>
      <c r="CT53" s="697"/>
      <c r="CU53" s="697"/>
      <c r="CV53" s="703"/>
      <c r="CW53" s="702"/>
      <c r="CX53" s="697"/>
      <c r="CY53" s="697"/>
      <c r="CZ53" s="697"/>
      <c r="DA53" s="703"/>
      <c r="DB53" s="702"/>
      <c r="DC53" s="697"/>
      <c r="DD53" s="697"/>
      <c r="DE53" s="697"/>
      <c r="DF53" s="703"/>
      <c r="DG53" s="702"/>
      <c r="DH53" s="697"/>
      <c r="DI53" s="697"/>
      <c r="DJ53" s="697"/>
      <c r="DK53" s="703"/>
      <c r="DL53" s="702"/>
      <c r="DM53" s="697"/>
      <c r="DN53" s="697"/>
      <c r="DO53" s="697"/>
      <c r="DP53" s="703"/>
      <c r="DQ53" s="702"/>
      <c r="DR53" s="697"/>
      <c r="DS53" s="697"/>
      <c r="DT53" s="697"/>
      <c r="DU53" s="703"/>
      <c r="DV53" s="690"/>
      <c r="DW53" s="691"/>
      <c r="DX53" s="691"/>
      <c r="DY53" s="691"/>
      <c r="DZ53" s="704"/>
      <c r="EA53" s="52"/>
    </row>
    <row r="54" spans="1:131" ht="26.25" customHeight="1" x14ac:dyDescent="0.2">
      <c r="A54" s="56">
        <v>27</v>
      </c>
      <c r="B54" s="690"/>
      <c r="C54" s="691"/>
      <c r="D54" s="691"/>
      <c r="E54" s="691"/>
      <c r="F54" s="691"/>
      <c r="G54" s="691"/>
      <c r="H54" s="691"/>
      <c r="I54" s="691"/>
      <c r="J54" s="691"/>
      <c r="K54" s="691"/>
      <c r="L54" s="691"/>
      <c r="M54" s="691"/>
      <c r="N54" s="691"/>
      <c r="O54" s="691"/>
      <c r="P54" s="692"/>
      <c r="Q54" s="739"/>
      <c r="R54" s="740"/>
      <c r="S54" s="740"/>
      <c r="T54" s="740"/>
      <c r="U54" s="740"/>
      <c r="V54" s="740"/>
      <c r="W54" s="740"/>
      <c r="X54" s="740"/>
      <c r="Y54" s="740"/>
      <c r="Z54" s="740"/>
      <c r="AA54" s="740"/>
      <c r="AB54" s="740"/>
      <c r="AC54" s="740"/>
      <c r="AD54" s="740"/>
      <c r="AE54" s="741"/>
      <c r="AF54" s="696"/>
      <c r="AG54" s="697"/>
      <c r="AH54" s="697"/>
      <c r="AI54" s="697"/>
      <c r="AJ54" s="698"/>
      <c r="AK54" s="742"/>
      <c r="AL54" s="740"/>
      <c r="AM54" s="740"/>
      <c r="AN54" s="740"/>
      <c r="AO54" s="740"/>
      <c r="AP54" s="740"/>
      <c r="AQ54" s="740"/>
      <c r="AR54" s="740"/>
      <c r="AS54" s="740"/>
      <c r="AT54" s="740"/>
      <c r="AU54" s="740"/>
      <c r="AV54" s="740"/>
      <c r="AW54" s="740"/>
      <c r="AX54" s="740"/>
      <c r="AY54" s="740"/>
      <c r="AZ54" s="743"/>
      <c r="BA54" s="743"/>
      <c r="BB54" s="743"/>
      <c r="BC54" s="743"/>
      <c r="BD54" s="743"/>
      <c r="BE54" s="700"/>
      <c r="BF54" s="700"/>
      <c r="BG54" s="700"/>
      <c r="BH54" s="700"/>
      <c r="BI54" s="701"/>
      <c r="BJ54" s="60"/>
      <c r="BK54" s="60"/>
      <c r="BL54" s="60"/>
      <c r="BM54" s="60"/>
      <c r="BN54" s="60"/>
      <c r="BO54" s="59"/>
      <c r="BP54" s="59"/>
      <c r="BQ54" s="56">
        <v>48</v>
      </c>
      <c r="BR54" s="76"/>
      <c r="BS54" s="690"/>
      <c r="BT54" s="691"/>
      <c r="BU54" s="691"/>
      <c r="BV54" s="691"/>
      <c r="BW54" s="691"/>
      <c r="BX54" s="691"/>
      <c r="BY54" s="691"/>
      <c r="BZ54" s="691"/>
      <c r="CA54" s="691"/>
      <c r="CB54" s="691"/>
      <c r="CC54" s="691"/>
      <c r="CD54" s="691"/>
      <c r="CE54" s="691"/>
      <c r="CF54" s="691"/>
      <c r="CG54" s="692"/>
      <c r="CH54" s="702"/>
      <c r="CI54" s="697"/>
      <c r="CJ54" s="697"/>
      <c r="CK54" s="697"/>
      <c r="CL54" s="703"/>
      <c r="CM54" s="702"/>
      <c r="CN54" s="697"/>
      <c r="CO54" s="697"/>
      <c r="CP54" s="697"/>
      <c r="CQ54" s="703"/>
      <c r="CR54" s="702"/>
      <c r="CS54" s="697"/>
      <c r="CT54" s="697"/>
      <c r="CU54" s="697"/>
      <c r="CV54" s="703"/>
      <c r="CW54" s="702"/>
      <c r="CX54" s="697"/>
      <c r="CY54" s="697"/>
      <c r="CZ54" s="697"/>
      <c r="DA54" s="703"/>
      <c r="DB54" s="702"/>
      <c r="DC54" s="697"/>
      <c r="DD54" s="697"/>
      <c r="DE54" s="697"/>
      <c r="DF54" s="703"/>
      <c r="DG54" s="702"/>
      <c r="DH54" s="697"/>
      <c r="DI54" s="697"/>
      <c r="DJ54" s="697"/>
      <c r="DK54" s="703"/>
      <c r="DL54" s="702"/>
      <c r="DM54" s="697"/>
      <c r="DN54" s="697"/>
      <c r="DO54" s="697"/>
      <c r="DP54" s="703"/>
      <c r="DQ54" s="702"/>
      <c r="DR54" s="697"/>
      <c r="DS54" s="697"/>
      <c r="DT54" s="697"/>
      <c r="DU54" s="703"/>
      <c r="DV54" s="690"/>
      <c r="DW54" s="691"/>
      <c r="DX54" s="691"/>
      <c r="DY54" s="691"/>
      <c r="DZ54" s="704"/>
      <c r="EA54" s="52"/>
    </row>
    <row r="55" spans="1:131" ht="26.25" customHeight="1" x14ac:dyDescent="0.2">
      <c r="A55" s="56">
        <v>28</v>
      </c>
      <c r="B55" s="690"/>
      <c r="C55" s="691"/>
      <c r="D55" s="691"/>
      <c r="E55" s="691"/>
      <c r="F55" s="691"/>
      <c r="G55" s="691"/>
      <c r="H55" s="691"/>
      <c r="I55" s="691"/>
      <c r="J55" s="691"/>
      <c r="K55" s="691"/>
      <c r="L55" s="691"/>
      <c r="M55" s="691"/>
      <c r="N55" s="691"/>
      <c r="O55" s="691"/>
      <c r="P55" s="692"/>
      <c r="Q55" s="739"/>
      <c r="R55" s="740"/>
      <c r="S55" s="740"/>
      <c r="T55" s="740"/>
      <c r="U55" s="740"/>
      <c r="V55" s="740"/>
      <c r="W55" s="740"/>
      <c r="X55" s="740"/>
      <c r="Y55" s="740"/>
      <c r="Z55" s="740"/>
      <c r="AA55" s="740"/>
      <c r="AB55" s="740"/>
      <c r="AC55" s="740"/>
      <c r="AD55" s="740"/>
      <c r="AE55" s="741"/>
      <c r="AF55" s="696"/>
      <c r="AG55" s="697"/>
      <c r="AH55" s="697"/>
      <c r="AI55" s="697"/>
      <c r="AJ55" s="698"/>
      <c r="AK55" s="742"/>
      <c r="AL55" s="740"/>
      <c r="AM55" s="740"/>
      <c r="AN55" s="740"/>
      <c r="AO55" s="740"/>
      <c r="AP55" s="740"/>
      <c r="AQ55" s="740"/>
      <c r="AR55" s="740"/>
      <c r="AS55" s="740"/>
      <c r="AT55" s="740"/>
      <c r="AU55" s="740"/>
      <c r="AV55" s="740"/>
      <c r="AW55" s="740"/>
      <c r="AX55" s="740"/>
      <c r="AY55" s="740"/>
      <c r="AZ55" s="743"/>
      <c r="BA55" s="743"/>
      <c r="BB55" s="743"/>
      <c r="BC55" s="743"/>
      <c r="BD55" s="743"/>
      <c r="BE55" s="700"/>
      <c r="BF55" s="700"/>
      <c r="BG55" s="700"/>
      <c r="BH55" s="700"/>
      <c r="BI55" s="701"/>
      <c r="BJ55" s="60"/>
      <c r="BK55" s="60"/>
      <c r="BL55" s="60"/>
      <c r="BM55" s="60"/>
      <c r="BN55" s="60"/>
      <c r="BO55" s="59"/>
      <c r="BP55" s="59"/>
      <c r="BQ55" s="56">
        <v>49</v>
      </c>
      <c r="BR55" s="76"/>
      <c r="BS55" s="690"/>
      <c r="BT55" s="691"/>
      <c r="BU55" s="691"/>
      <c r="BV55" s="691"/>
      <c r="BW55" s="691"/>
      <c r="BX55" s="691"/>
      <c r="BY55" s="691"/>
      <c r="BZ55" s="691"/>
      <c r="CA55" s="691"/>
      <c r="CB55" s="691"/>
      <c r="CC55" s="691"/>
      <c r="CD55" s="691"/>
      <c r="CE55" s="691"/>
      <c r="CF55" s="691"/>
      <c r="CG55" s="692"/>
      <c r="CH55" s="702"/>
      <c r="CI55" s="697"/>
      <c r="CJ55" s="697"/>
      <c r="CK55" s="697"/>
      <c r="CL55" s="703"/>
      <c r="CM55" s="702"/>
      <c r="CN55" s="697"/>
      <c r="CO55" s="697"/>
      <c r="CP55" s="697"/>
      <c r="CQ55" s="703"/>
      <c r="CR55" s="702"/>
      <c r="CS55" s="697"/>
      <c r="CT55" s="697"/>
      <c r="CU55" s="697"/>
      <c r="CV55" s="703"/>
      <c r="CW55" s="702"/>
      <c r="CX55" s="697"/>
      <c r="CY55" s="697"/>
      <c r="CZ55" s="697"/>
      <c r="DA55" s="703"/>
      <c r="DB55" s="702"/>
      <c r="DC55" s="697"/>
      <c r="DD55" s="697"/>
      <c r="DE55" s="697"/>
      <c r="DF55" s="703"/>
      <c r="DG55" s="702"/>
      <c r="DH55" s="697"/>
      <c r="DI55" s="697"/>
      <c r="DJ55" s="697"/>
      <c r="DK55" s="703"/>
      <c r="DL55" s="702"/>
      <c r="DM55" s="697"/>
      <c r="DN55" s="697"/>
      <c r="DO55" s="697"/>
      <c r="DP55" s="703"/>
      <c r="DQ55" s="702"/>
      <c r="DR55" s="697"/>
      <c r="DS55" s="697"/>
      <c r="DT55" s="697"/>
      <c r="DU55" s="703"/>
      <c r="DV55" s="690"/>
      <c r="DW55" s="691"/>
      <c r="DX55" s="691"/>
      <c r="DY55" s="691"/>
      <c r="DZ55" s="704"/>
      <c r="EA55" s="52"/>
    </row>
    <row r="56" spans="1:131" ht="26.25" customHeight="1" x14ac:dyDescent="0.2">
      <c r="A56" s="56">
        <v>29</v>
      </c>
      <c r="B56" s="690"/>
      <c r="C56" s="691"/>
      <c r="D56" s="691"/>
      <c r="E56" s="691"/>
      <c r="F56" s="691"/>
      <c r="G56" s="691"/>
      <c r="H56" s="691"/>
      <c r="I56" s="691"/>
      <c r="J56" s="691"/>
      <c r="K56" s="691"/>
      <c r="L56" s="691"/>
      <c r="M56" s="691"/>
      <c r="N56" s="691"/>
      <c r="O56" s="691"/>
      <c r="P56" s="692"/>
      <c r="Q56" s="739"/>
      <c r="R56" s="740"/>
      <c r="S56" s="740"/>
      <c r="T56" s="740"/>
      <c r="U56" s="740"/>
      <c r="V56" s="740"/>
      <c r="W56" s="740"/>
      <c r="X56" s="740"/>
      <c r="Y56" s="740"/>
      <c r="Z56" s="740"/>
      <c r="AA56" s="740"/>
      <c r="AB56" s="740"/>
      <c r="AC56" s="740"/>
      <c r="AD56" s="740"/>
      <c r="AE56" s="741"/>
      <c r="AF56" s="696"/>
      <c r="AG56" s="697"/>
      <c r="AH56" s="697"/>
      <c r="AI56" s="697"/>
      <c r="AJ56" s="698"/>
      <c r="AK56" s="742"/>
      <c r="AL56" s="740"/>
      <c r="AM56" s="740"/>
      <c r="AN56" s="740"/>
      <c r="AO56" s="740"/>
      <c r="AP56" s="740"/>
      <c r="AQ56" s="740"/>
      <c r="AR56" s="740"/>
      <c r="AS56" s="740"/>
      <c r="AT56" s="740"/>
      <c r="AU56" s="740"/>
      <c r="AV56" s="740"/>
      <c r="AW56" s="740"/>
      <c r="AX56" s="740"/>
      <c r="AY56" s="740"/>
      <c r="AZ56" s="743"/>
      <c r="BA56" s="743"/>
      <c r="BB56" s="743"/>
      <c r="BC56" s="743"/>
      <c r="BD56" s="743"/>
      <c r="BE56" s="700"/>
      <c r="BF56" s="700"/>
      <c r="BG56" s="700"/>
      <c r="BH56" s="700"/>
      <c r="BI56" s="701"/>
      <c r="BJ56" s="60"/>
      <c r="BK56" s="60"/>
      <c r="BL56" s="60"/>
      <c r="BM56" s="60"/>
      <c r="BN56" s="60"/>
      <c r="BO56" s="59"/>
      <c r="BP56" s="59"/>
      <c r="BQ56" s="56">
        <v>50</v>
      </c>
      <c r="BR56" s="76"/>
      <c r="BS56" s="690"/>
      <c r="BT56" s="691"/>
      <c r="BU56" s="691"/>
      <c r="BV56" s="691"/>
      <c r="BW56" s="691"/>
      <c r="BX56" s="691"/>
      <c r="BY56" s="691"/>
      <c r="BZ56" s="691"/>
      <c r="CA56" s="691"/>
      <c r="CB56" s="691"/>
      <c r="CC56" s="691"/>
      <c r="CD56" s="691"/>
      <c r="CE56" s="691"/>
      <c r="CF56" s="691"/>
      <c r="CG56" s="692"/>
      <c r="CH56" s="702"/>
      <c r="CI56" s="697"/>
      <c r="CJ56" s="697"/>
      <c r="CK56" s="697"/>
      <c r="CL56" s="703"/>
      <c r="CM56" s="702"/>
      <c r="CN56" s="697"/>
      <c r="CO56" s="697"/>
      <c r="CP56" s="697"/>
      <c r="CQ56" s="703"/>
      <c r="CR56" s="702"/>
      <c r="CS56" s="697"/>
      <c r="CT56" s="697"/>
      <c r="CU56" s="697"/>
      <c r="CV56" s="703"/>
      <c r="CW56" s="702"/>
      <c r="CX56" s="697"/>
      <c r="CY56" s="697"/>
      <c r="CZ56" s="697"/>
      <c r="DA56" s="703"/>
      <c r="DB56" s="702"/>
      <c r="DC56" s="697"/>
      <c r="DD56" s="697"/>
      <c r="DE56" s="697"/>
      <c r="DF56" s="703"/>
      <c r="DG56" s="702"/>
      <c r="DH56" s="697"/>
      <c r="DI56" s="697"/>
      <c r="DJ56" s="697"/>
      <c r="DK56" s="703"/>
      <c r="DL56" s="702"/>
      <c r="DM56" s="697"/>
      <c r="DN56" s="697"/>
      <c r="DO56" s="697"/>
      <c r="DP56" s="703"/>
      <c r="DQ56" s="702"/>
      <c r="DR56" s="697"/>
      <c r="DS56" s="697"/>
      <c r="DT56" s="697"/>
      <c r="DU56" s="703"/>
      <c r="DV56" s="690"/>
      <c r="DW56" s="691"/>
      <c r="DX56" s="691"/>
      <c r="DY56" s="691"/>
      <c r="DZ56" s="704"/>
      <c r="EA56" s="52"/>
    </row>
    <row r="57" spans="1:131" ht="26.25" customHeight="1" x14ac:dyDescent="0.2">
      <c r="A57" s="56">
        <v>30</v>
      </c>
      <c r="B57" s="690"/>
      <c r="C57" s="691"/>
      <c r="D57" s="691"/>
      <c r="E57" s="691"/>
      <c r="F57" s="691"/>
      <c r="G57" s="691"/>
      <c r="H57" s="691"/>
      <c r="I57" s="691"/>
      <c r="J57" s="691"/>
      <c r="K57" s="691"/>
      <c r="L57" s="691"/>
      <c r="M57" s="691"/>
      <c r="N57" s="691"/>
      <c r="O57" s="691"/>
      <c r="P57" s="692"/>
      <c r="Q57" s="739"/>
      <c r="R57" s="740"/>
      <c r="S57" s="740"/>
      <c r="T57" s="740"/>
      <c r="U57" s="740"/>
      <c r="V57" s="740"/>
      <c r="W57" s="740"/>
      <c r="X57" s="740"/>
      <c r="Y57" s="740"/>
      <c r="Z57" s="740"/>
      <c r="AA57" s="740"/>
      <c r="AB57" s="740"/>
      <c r="AC57" s="740"/>
      <c r="AD57" s="740"/>
      <c r="AE57" s="741"/>
      <c r="AF57" s="696"/>
      <c r="AG57" s="697"/>
      <c r="AH57" s="697"/>
      <c r="AI57" s="697"/>
      <c r="AJ57" s="698"/>
      <c r="AK57" s="742"/>
      <c r="AL57" s="740"/>
      <c r="AM57" s="740"/>
      <c r="AN57" s="740"/>
      <c r="AO57" s="740"/>
      <c r="AP57" s="740"/>
      <c r="AQ57" s="740"/>
      <c r="AR57" s="740"/>
      <c r="AS57" s="740"/>
      <c r="AT57" s="740"/>
      <c r="AU57" s="740"/>
      <c r="AV57" s="740"/>
      <c r="AW57" s="740"/>
      <c r="AX57" s="740"/>
      <c r="AY57" s="740"/>
      <c r="AZ57" s="743"/>
      <c r="BA57" s="743"/>
      <c r="BB57" s="743"/>
      <c r="BC57" s="743"/>
      <c r="BD57" s="743"/>
      <c r="BE57" s="700"/>
      <c r="BF57" s="700"/>
      <c r="BG57" s="700"/>
      <c r="BH57" s="700"/>
      <c r="BI57" s="701"/>
      <c r="BJ57" s="60"/>
      <c r="BK57" s="60"/>
      <c r="BL57" s="60"/>
      <c r="BM57" s="60"/>
      <c r="BN57" s="60"/>
      <c r="BO57" s="59"/>
      <c r="BP57" s="59"/>
      <c r="BQ57" s="56">
        <v>51</v>
      </c>
      <c r="BR57" s="76"/>
      <c r="BS57" s="690"/>
      <c r="BT57" s="691"/>
      <c r="BU57" s="691"/>
      <c r="BV57" s="691"/>
      <c r="BW57" s="691"/>
      <c r="BX57" s="691"/>
      <c r="BY57" s="691"/>
      <c r="BZ57" s="691"/>
      <c r="CA57" s="691"/>
      <c r="CB57" s="691"/>
      <c r="CC57" s="691"/>
      <c r="CD57" s="691"/>
      <c r="CE57" s="691"/>
      <c r="CF57" s="691"/>
      <c r="CG57" s="692"/>
      <c r="CH57" s="702"/>
      <c r="CI57" s="697"/>
      <c r="CJ57" s="697"/>
      <c r="CK57" s="697"/>
      <c r="CL57" s="703"/>
      <c r="CM57" s="702"/>
      <c r="CN57" s="697"/>
      <c r="CO57" s="697"/>
      <c r="CP57" s="697"/>
      <c r="CQ57" s="703"/>
      <c r="CR57" s="702"/>
      <c r="CS57" s="697"/>
      <c r="CT57" s="697"/>
      <c r="CU57" s="697"/>
      <c r="CV57" s="703"/>
      <c r="CW57" s="702"/>
      <c r="CX57" s="697"/>
      <c r="CY57" s="697"/>
      <c r="CZ57" s="697"/>
      <c r="DA57" s="703"/>
      <c r="DB57" s="702"/>
      <c r="DC57" s="697"/>
      <c r="DD57" s="697"/>
      <c r="DE57" s="697"/>
      <c r="DF57" s="703"/>
      <c r="DG57" s="702"/>
      <c r="DH57" s="697"/>
      <c r="DI57" s="697"/>
      <c r="DJ57" s="697"/>
      <c r="DK57" s="703"/>
      <c r="DL57" s="702"/>
      <c r="DM57" s="697"/>
      <c r="DN57" s="697"/>
      <c r="DO57" s="697"/>
      <c r="DP57" s="703"/>
      <c r="DQ57" s="702"/>
      <c r="DR57" s="697"/>
      <c r="DS57" s="697"/>
      <c r="DT57" s="697"/>
      <c r="DU57" s="703"/>
      <c r="DV57" s="690"/>
      <c r="DW57" s="691"/>
      <c r="DX57" s="691"/>
      <c r="DY57" s="691"/>
      <c r="DZ57" s="704"/>
      <c r="EA57" s="52"/>
    </row>
    <row r="58" spans="1:131" ht="26.25" customHeight="1" x14ac:dyDescent="0.2">
      <c r="A58" s="56">
        <v>31</v>
      </c>
      <c r="B58" s="690"/>
      <c r="C58" s="691"/>
      <c r="D58" s="691"/>
      <c r="E58" s="691"/>
      <c r="F58" s="691"/>
      <c r="G58" s="691"/>
      <c r="H58" s="691"/>
      <c r="I58" s="691"/>
      <c r="J58" s="691"/>
      <c r="K58" s="691"/>
      <c r="L58" s="691"/>
      <c r="M58" s="691"/>
      <c r="N58" s="691"/>
      <c r="O58" s="691"/>
      <c r="P58" s="692"/>
      <c r="Q58" s="739"/>
      <c r="R58" s="740"/>
      <c r="S58" s="740"/>
      <c r="T58" s="740"/>
      <c r="U58" s="740"/>
      <c r="V58" s="740"/>
      <c r="W58" s="740"/>
      <c r="X58" s="740"/>
      <c r="Y58" s="740"/>
      <c r="Z58" s="740"/>
      <c r="AA58" s="740"/>
      <c r="AB58" s="740"/>
      <c r="AC58" s="740"/>
      <c r="AD58" s="740"/>
      <c r="AE58" s="741"/>
      <c r="AF58" s="696"/>
      <c r="AG58" s="697"/>
      <c r="AH58" s="697"/>
      <c r="AI58" s="697"/>
      <c r="AJ58" s="698"/>
      <c r="AK58" s="742"/>
      <c r="AL58" s="740"/>
      <c r="AM58" s="740"/>
      <c r="AN58" s="740"/>
      <c r="AO58" s="740"/>
      <c r="AP58" s="740"/>
      <c r="AQ58" s="740"/>
      <c r="AR58" s="740"/>
      <c r="AS58" s="740"/>
      <c r="AT58" s="740"/>
      <c r="AU58" s="740"/>
      <c r="AV58" s="740"/>
      <c r="AW58" s="740"/>
      <c r="AX58" s="740"/>
      <c r="AY58" s="740"/>
      <c r="AZ58" s="743"/>
      <c r="BA58" s="743"/>
      <c r="BB58" s="743"/>
      <c r="BC58" s="743"/>
      <c r="BD58" s="743"/>
      <c r="BE58" s="700"/>
      <c r="BF58" s="700"/>
      <c r="BG58" s="700"/>
      <c r="BH58" s="700"/>
      <c r="BI58" s="701"/>
      <c r="BJ58" s="60"/>
      <c r="BK58" s="60"/>
      <c r="BL58" s="60"/>
      <c r="BM58" s="60"/>
      <c r="BN58" s="60"/>
      <c r="BO58" s="59"/>
      <c r="BP58" s="59"/>
      <c r="BQ58" s="56">
        <v>52</v>
      </c>
      <c r="BR58" s="76"/>
      <c r="BS58" s="690"/>
      <c r="BT58" s="691"/>
      <c r="BU58" s="691"/>
      <c r="BV58" s="691"/>
      <c r="BW58" s="691"/>
      <c r="BX58" s="691"/>
      <c r="BY58" s="691"/>
      <c r="BZ58" s="691"/>
      <c r="CA58" s="691"/>
      <c r="CB58" s="691"/>
      <c r="CC58" s="691"/>
      <c r="CD58" s="691"/>
      <c r="CE58" s="691"/>
      <c r="CF58" s="691"/>
      <c r="CG58" s="692"/>
      <c r="CH58" s="702"/>
      <c r="CI58" s="697"/>
      <c r="CJ58" s="697"/>
      <c r="CK58" s="697"/>
      <c r="CL58" s="703"/>
      <c r="CM58" s="702"/>
      <c r="CN58" s="697"/>
      <c r="CO58" s="697"/>
      <c r="CP58" s="697"/>
      <c r="CQ58" s="703"/>
      <c r="CR58" s="702"/>
      <c r="CS58" s="697"/>
      <c r="CT58" s="697"/>
      <c r="CU58" s="697"/>
      <c r="CV58" s="703"/>
      <c r="CW58" s="702"/>
      <c r="CX58" s="697"/>
      <c r="CY58" s="697"/>
      <c r="CZ58" s="697"/>
      <c r="DA58" s="703"/>
      <c r="DB58" s="702"/>
      <c r="DC58" s="697"/>
      <c r="DD58" s="697"/>
      <c r="DE58" s="697"/>
      <c r="DF58" s="703"/>
      <c r="DG58" s="702"/>
      <c r="DH58" s="697"/>
      <c r="DI58" s="697"/>
      <c r="DJ58" s="697"/>
      <c r="DK58" s="703"/>
      <c r="DL58" s="702"/>
      <c r="DM58" s="697"/>
      <c r="DN58" s="697"/>
      <c r="DO58" s="697"/>
      <c r="DP58" s="703"/>
      <c r="DQ58" s="702"/>
      <c r="DR58" s="697"/>
      <c r="DS58" s="697"/>
      <c r="DT58" s="697"/>
      <c r="DU58" s="703"/>
      <c r="DV58" s="690"/>
      <c r="DW58" s="691"/>
      <c r="DX58" s="691"/>
      <c r="DY58" s="691"/>
      <c r="DZ58" s="704"/>
      <c r="EA58" s="52"/>
    </row>
    <row r="59" spans="1:131" ht="26.25" customHeight="1" x14ac:dyDescent="0.2">
      <c r="A59" s="56">
        <v>32</v>
      </c>
      <c r="B59" s="690"/>
      <c r="C59" s="691"/>
      <c r="D59" s="691"/>
      <c r="E59" s="691"/>
      <c r="F59" s="691"/>
      <c r="G59" s="691"/>
      <c r="H59" s="691"/>
      <c r="I59" s="691"/>
      <c r="J59" s="691"/>
      <c r="K59" s="691"/>
      <c r="L59" s="691"/>
      <c r="M59" s="691"/>
      <c r="N59" s="691"/>
      <c r="O59" s="691"/>
      <c r="P59" s="692"/>
      <c r="Q59" s="739"/>
      <c r="R59" s="740"/>
      <c r="S59" s="740"/>
      <c r="T59" s="740"/>
      <c r="U59" s="740"/>
      <c r="V59" s="740"/>
      <c r="W59" s="740"/>
      <c r="X59" s="740"/>
      <c r="Y59" s="740"/>
      <c r="Z59" s="740"/>
      <c r="AA59" s="740"/>
      <c r="AB59" s="740"/>
      <c r="AC59" s="740"/>
      <c r="AD59" s="740"/>
      <c r="AE59" s="741"/>
      <c r="AF59" s="696"/>
      <c r="AG59" s="697"/>
      <c r="AH59" s="697"/>
      <c r="AI59" s="697"/>
      <c r="AJ59" s="698"/>
      <c r="AK59" s="742"/>
      <c r="AL59" s="740"/>
      <c r="AM59" s="740"/>
      <c r="AN59" s="740"/>
      <c r="AO59" s="740"/>
      <c r="AP59" s="740"/>
      <c r="AQ59" s="740"/>
      <c r="AR59" s="740"/>
      <c r="AS59" s="740"/>
      <c r="AT59" s="740"/>
      <c r="AU59" s="740"/>
      <c r="AV59" s="740"/>
      <c r="AW59" s="740"/>
      <c r="AX59" s="740"/>
      <c r="AY59" s="740"/>
      <c r="AZ59" s="743"/>
      <c r="BA59" s="743"/>
      <c r="BB59" s="743"/>
      <c r="BC59" s="743"/>
      <c r="BD59" s="743"/>
      <c r="BE59" s="700"/>
      <c r="BF59" s="700"/>
      <c r="BG59" s="700"/>
      <c r="BH59" s="700"/>
      <c r="BI59" s="701"/>
      <c r="BJ59" s="60"/>
      <c r="BK59" s="60"/>
      <c r="BL59" s="60"/>
      <c r="BM59" s="60"/>
      <c r="BN59" s="60"/>
      <c r="BO59" s="59"/>
      <c r="BP59" s="59"/>
      <c r="BQ59" s="56">
        <v>53</v>
      </c>
      <c r="BR59" s="76"/>
      <c r="BS59" s="690"/>
      <c r="BT59" s="691"/>
      <c r="BU59" s="691"/>
      <c r="BV59" s="691"/>
      <c r="BW59" s="691"/>
      <c r="BX59" s="691"/>
      <c r="BY59" s="691"/>
      <c r="BZ59" s="691"/>
      <c r="CA59" s="691"/>
      <c r="CB59" s="691"/>
      <c r="CC59" s="691"/>
      <c r="CD59" s="691"/>
      <c r="CE59" s="691"/>
      <c r="CF59" s="691"/>
      <c r="CG59" s="692"/>
      <c r="CH59" s="702"/>
      <c r="CI59" s="697"/>
      <c r="CJ59" s="697"/>
      <c r="CK59" s="697"/>
      <c r="CL59" s="703"/>
      <c r="CM59" s="702"/>
      <c r="CN59" s="697"/>
      <c r="CO59" s="697"/>
      <c r="CP59" s="697"/>
      <c r="CQ59" s="703"/>
      <c r="CR59" s="702"/>
      <c r="CS59" s="697"/>
      <c r="CT59" s="697"/>
      <c r="CU59" s="697"/>
      <c r="CV59" s="703"/>
      <c r="CW59" s="702"/>
      <c r="CX59" s="697"/>
      <c r="CY59" s="697"/>
      <c r="CZ59" s="697"/>
      <c r="DA59" s="703"/>
      <c r="DB59" s="702"/>
      <c r="DC59" s="697"/>
      <c r="DD59" s="697"/>
      <c r="DE59" s="697"/>
      <c r="DF59" s="703"/>
      <c r="DG59" s="702"/>
      <c r="DH59" s="697"/>
      <c r="DI59" s="697"/>
      <c r="DJ59" s="697"/>
      <c r="DK59" s="703"/>
      <c r="DL59" s="702"/>
      <c r="DM59" s="697"/>
      <c r="DN59" s="697"/>
      <c r="DO59" s="697"/>
      <c r="DP59" s="703"/>
      <c r="DQ59" s="702"/>
      <c r="DR59" s="697"/>
      <c r="DS59" s="697"/>
      <c r="DT59" s="697"/>
      <c r="DU59" s="703"/>
      <c r="DV59" s="690"/>
      <c r="DW59" s="691"/>
      <c r="DX59" s="691"/>
      <c r="DY59" s="691"/>
      <c r="DZ59" s="704"/>
      <c r="EA59" s="52"/>
    </row>
    <row r="60" spans="1:131" ht="26.25" customHeight="1" x14ac:dyDescent="0.2">
      <c r="A60" s="56">
        <v>33</v>
      </c>
      <c r="B60" s="690"/>
      <c r="C60" s="691"/>
      <c r="D60" s="691"/>
      <c r="E60" s="691"/>
      <c r="F60" s="691"/>
      <c r="G60" s="691"/>
      <c r="H60" s="691"/>
      <c r="I60" s="691"/>
      <c r="J60" s="691"/>
      <c r="K60" s="691"/>
      <c r="L60" s="691"/>
      <c r="M60" s="691"/>
      <c r="N60" s="691"/>
      <c r="O60" s="691"/>
      <c r="P60" s="692"/>
      <c r="Q60" s="739"/>
      <c r="R60" s="740"/>
      <c r="S60" s="740"/>
      <c r="T60" s="740"/>
      <c r="U60" s="740"/>
      <c r="V60" s="740"/>
      <c r="W60" s="740"/>
      <c r="X60" s="740"/>
      <c r="Y60" s="740"/>
      <c r="Z60" s="740"/>
      <c r="AA60" s="740"/>
      <c r="AB60" s="740"/>
      <c r="AC60" s="740"/>
      <c r="AD60" s="740"/>
      <c r="AE60" s="741"/>
      <c r="AF60" s="696"/>
      <c r="AG60" s="697"/>
      <c r="AH60" s="697"/>
      <c r="AI60" s="697"/>
      <c r="AJ60" s="698"/>
      <c r="AK60" s="742"/>
      <c r="AL60" s="740"/>
      <c r="AM60" s="740"/>
      <c r="AN60" s="740"/>
      <c r="AO60" s="740"/>
      <c r="AP60" s="740"/>
      <c r="AQ60" s="740"/>
      <c r="AR60" s="740"/>
      <c r="AS60" s="740"/>
      <c r="AT60" s="740"/>
      <c r="AU60" s="740"/>
      <c r="AV60" s="740"/>
      <c r="AW60" s="740"/>
      <c r="AX60" s="740"/>
      <c r="AY60" s="740"/>
      <c r="AZ60" s="743"/>
      <c r="BA60" s="743"/>
      <c r="BB60" s="743"/>
      <c r="BC60" s="743"/>
      <c r="BD60" s="743"/>
      <c r="BE60" s="700"/>
      <c r="BF60" s="700"/>
      <c r="BG60" s="700"/>
      <c r="BH60" s="700"/>
      <c r="BI60" s="701"/>
      <c r="BJ60" s="60"/>
      <c r="BK60" s="60"/>
      <c r="BL60" s="60"/>
      <c r="BM60" s="60"/>
      <c r="BN60" s="60"/>
      <c r="BO60" s="59"/>
      <c r="BP60" s="59"/>
      <c r="BQ60" s="56">
        <v>54</v>
      </c>
      <c r="BR60" s="76"/>
      <c r="BS60" s="690"/>
      <c r="BT60" s="691"/>
      <c r="BU60" s="691"/>
      <c r="BV60" s="691"/>
      <c r="BW60" s="691"/>
      <c r="BX60" s="691"/>
      <c r="BY60" s="691"/>
      <c r="BZ60" s="691"/>
      <c r="CA60" s="691"/>
      <c r="CB60" s="691"/>
      <c r="CC60" s="691"/>
      <c r="CD60" s="691"/>
      <c r="CE60" s="691"/>
      <c r="CF60" s="691"/>
      <c r="CG60" s="692"/>
      <c r="CH60" s="702"/>
      <c r="CI60" s="697"/>
      <c r="CJ60" s="697"/>
      <c r="CK60" s="697"/>
      <c r="CL60" s="703"/>
      <c r="CM60" s="702"/>
      <c r="CN60" s="697"/>
      <c r="CO60" s="697"/>
      <c r="CP60" s="697"/>
      <c r="CQ60" s="703"/>
      <c r="CR60" s="702"/>
      <c r="CS60" s="697"/>
      <c r="CT60" s="697"/>
      <c r="CU60" s="697"/>
      <c r="CV60" s="703"/>
      <c r="CW60" s="702"/>
      <c r="CX60" s="697"/>
      <c r="CY60" s="697"/>
      <c r="CZ60" s="697"/>
      <c r="DA60" s="703"/>
      <c r="DB60" s="702"/>
      <c r="DC60" s="697"/>
      <c r="DD60" s="697"/>
      <c r="DE60" s="697"/>
      <c r="DF60" s="703"/>
      <c r="DG60" s="702"/>
      <c r="DH60" s="697"/>
      <c r="DI60" s="697"/>
      <c r="DJ60" s="697"/>
      <c r="DK60" s="703"/>
      <c r="DL60" s="702"/>
      <c r="DM60" s="697"/>
      <c r="DN60" s="697"/>
      <c r="DO60" s="697"/>
      <c r="DP60" s="703"/>
      <c r="DQ60" s="702"/>
      <c r="DR60" s="697"/>
      <c r="DS60" s="697"/>
      <c r="DT60" s="697"/>
      <c r="DU60" s="703"/>
      <c r="DV60" s="690"/>
      <c r="DW60" s="691"/>
      <c r="DX60" s="691"/>
      <c r="DY60" s="691"/>
      <c r="DZ60" s="704"/>
      <c r="EA60" s="52"/>
    </row>
    <row r="61" spans="1:131" ht="26.25" customHeight="1" x14ac:dyDescent="0.2">
      <c r="A61" s="56">
        <v>34</v>
      </c>
      <c r="B61" s="690"/>
      <c r="C61" s="691"/>
      <c r="D61" s="691"/>
      <c r="E61" s="691"/>
      <c r="F61" s="691"/>
      <c r="G61" s="691"/>
      <c r="H61" s="691"/>
      <c r="I61" s="691"/>
      <c r="J61" s="691"/>
      <c r="K61" s="691"/>
      <c r="L61" s="691"/>
      <c r="M61" s="691"/>
      <c r="N61" s="691"/>
      <c r="O61" s="691"/>
      <c r="P61" s="692"/>
      <c r="Q61" s="739"/>
      <c r="R61" s="740"/>
      <c r="S61" s="740"/>
      <c r="T61" s="740"/>
      <c r="U61" s="740"/>
      <c r="V61" s="740"/>
      <c r="W61" s="740"/>
      <c r="X61" s="740"/>
      <c r="Y61" s="740"/>
      <c r="Z61" s="740"/>
      <c r="AA61" s="740"/>
      <c r="AB61" s="740"/>
      <c r="AC61" s="740"/>
      <c r="AD61" s="740"/>
      <c r="AE61" s="741"/>
      <c r="AF61" s="696"/>
      <c r="AG61" s="697"/>
      <c r="AH61" s="697"/>
      <c r="AI61" s="697"/>
      <c r="AJ61" s="698"/>
      <c r="AK61" s="742"/>
      <c r="AL61" s="740"/>
      <c r="AM61" s="740"/>
      <c r="AN61" s="740"/>
      <c r="AO61" s="740"/>
      <c r="AP61" s="740"/>
      <c r="AQ61" s="740"/>
      <c r="AR61" s="740"/>
      <c r="AS61" s="740"/>
      <c r="AT61" s="740"/>
      <c r="AU61" s="740"/>
      <c r="AV61" s="740"/>
      <c r="AW61" s="740"/>
      <c r="AX61" s="740"/>
      <c r="AY61" s="740"/>
      <c r="AZ61" s="743"/>
      <c r="BA61" s="743"/>
      <c r="BB61" s="743"/>
      <c r="BC61" s="743"/>
      <c r="BD61" s="743"/>
      <c r="BE61" s="700"/>
      <c r="BF61" s="700"/>
      <c r="BG61" s="700"/>
      <c r="BH61" s="700"/>
      <c r="BI61" s="701"/>
      <c r="BJ61" s="60"/>
      <c r="BK61" s="60"/>
      <c r="BL61" s="60"/>
      <c r="BM61" s="60"/>
      <c r="BN61" s="60"/>
      <c r="BO61" s="59"/>
      <c r="BP61" s="59"/>
      <c r="BQ61" s="56">
        <v>55</v>
      </c>
      <c r="BR61" s="76"/>
      <c r="BS61" s="690"/>
      <c r="BT61" s="691"/>
      <c r="BU61" s="691"/>
      <c r="BV61" s="691"/>
      <c r="BW61" s="691"/>
      <c r="BX61" s="691"/>
      <c r="BY61" s="691"/>
      <c r="BZ61" s="691"/>
      <c r="CA61" s="691"/>
      <c r="CB61" s="691"/>
      <c r="CC61" s="691"/>
      <c r="CD61" s="691"/>
      <c r="CE61" s="691"/>
      <c r="CF61" s="691"/>
      <c r="CG61" s="692"/>
      <c r="CH61" s="702"/>
      <c r="CI61" s="697"/>
      <c r="CJ61" s="697"/>
      <c r="CK61" s="697"/>
      <c r="CL61" s="703"/>
      <c r="CM61" s="702"/>
      <c r="CN61" s="697"/>
      <c r="CO61" s="697"/>
      <c r="CP61" s="697"/>
      <c r="CQ61" s="703"/>
      <c r="CR61" s="702"/>
      <c r="CS61" s="697"/>
      <c r="CT61" s="697"/>
      <c r="CU61" s="697"/>
      <c r="CV61" s="703"/>
      <c r="CW61" s="702"/>
      <c r="CX61" s="697"/>
      <c r="CY61" s="697"/>
      <c r="CZ61" s="697"/>
      <c r="DA61" s="703"/>
      <c r="DB61" s="702"/>
      <c r="DC61" s="697"/>
      <c r="DD61" s="697"/>
      <c r="DE61" s="697"/>
      <c r="DF61" s="703"/>
      <c r="DG61" s="702"/>
      <c r="DH61" s="697"/>
      <c r="DI61" s="697"/>
      <c r="DJ61" s="697"/>
      <c r="DK61" s="703"/>
      <c r="DL61" s="702"/>
      <c r="DM61" s="697"/>
      <c r="DN61" s="697"/>
      <c r="DO61" s="697"/>
      <c r="DP61" s="703"/>
      <c r="DQ61" s="702"/>
      <c r="DR61" s="697"/>
      <c r="DS61" s="697"/>
      <c r="DT61" s="697"/>
      <c r="DU61" s="703"/>
      <c r="DV61" s="690"/>
      <c r="DW61" s="691"/>
      <c r="DX61" s="691"/>
      <c r="DY61" s="691"/>
      <c r="DZ61" s="704"/>
      <c r="EA61" s="52"/>
    </row>
    <row r="62" spans="1:131" ht="26.25" customHeight="1" x14ac:dyDescent="0.2">
      <c r="A62" s="56">
        <v>35</v>
      </c>
      <c r="B62" s="690"/>
      <c r="C62" s="691"/>
      <c r="D62" s="691"/>
      <c r="E62" s="691"/>
      <c r="F62" s="691"/>
      <c r="G62" s="691"/>
      <c r="H62" s="691"/>
      <c r="I62" s="691"/>
      <c r="J62" s="691"/>
      <c r="K62" s="691"/>
      <c r="L62" s="691"/>
      <c r="M62" s="691"/>
      <c r="N62" s="691"/>
      <c r="O62" s="691"/>
      <c r="P62" s="692"/>
      <c r="Q62" s="739"/>
      <c r="R62" s="740"/>
      <c r="S62" s="740"/>
      <c r="T62" s="740"/>
      <c r="U62" s="740"/>
      <c r="V62" s="740"/>
      <c r="W62" s="740"/>
      <c r="X62" s="740"/>
      <c r="Y62" s="740"/>
      <c r="Z62" s="740"/>
      <c r="AA62" s="740"/>
      <c r="AB62" s="740"/>
      <c r="AC62" s="740"/>
      <c r="AD62" s="740"/>
      <c r="AE62" s="741"/>
      <c r="AF62" s="696"/>
      <c r="AG62" s="697"/>
      <c r="AH62" s="697"/>
      <c r="AI62" s="697"/>
      <c r="AJ62" s="698"/>
      <c r="AK62" s="742"/>
      <c r="AL62" s="740"/>
      <c r="AM62" s="740"/>
      <c r="AN62" s="740"/>
      <c r="AO62" s="740"/>
      <c r="AP62" s="740"/>
      <c r="AQ62" s="740"/>
      <c r="AR62" s="740"/>
      <c r="AS62" s="740"/>
      <c r="AT62" s="740"/>
      <c r="AU62" s="740"/>
      <c r="AV62" s="740"/>
      <c r="AW62" s="740"/>
      <c r="AX62" s="740"/>
      <c r="AY62" s="740"/>
      <c r="AZ62" s="743"/>
      <c r="BA62" s="743"/>
      <c r="BB62" s="743"/>
      <c r="BC62" s="743"/>
      <c r="BD62" s="743"/>
      <c r="BE62" s="700"/>
      <c r="BF62" s="700"/>
      <c r="BG62" s="700"/>
      <c r="BH62" s="700"/>
      <c r="BI62" s="701"/>
      <c r="BJ62" s="744" t="s">
        <v>420</v>
      </c>
      <c r="BK62" s="705"/>
      <c r="BL62" s="705"/>
      <c r="BM62" s="705"/>
      <c r="BN62" s="706"/>
      <c r="BO62" s="59"/>
      <c r="BP62" s="59"/>
      <c r="BQ62" s="56">
        <v>56</v>
      </c>
      <c r="BR62" s="76"/>
      <c r="BS62" s="690"/>
      <c r="BT62" s="691"/>
      <c r="BU62" s="691"/>
      <c r="BV62" s="691"/>
      <c r="BW62" s="691"/>
      <c r="BX62" s="691"/>
      <c r="BY62" s="691"/>
      <c r="BZ62" s="691"/>
      <c r="CA62" s="691"/>
      <c r="CB62" s="691"/>
      <c r="CC62" s="691"/>
      <c r="CD62" s="691"/>
      <c r="CE62" s="691"/>
      <c r="CF62" s="691"/>
      <c r="CG62" s="692"/>
      <c r="CH62" s="702"/>
      <c r="CI62" s="697"/>
      <c r="CJ62" s="697"/>
      <c r="CK62" s="697"/>
      <c r="CL62" s="703"/>
      <c r="CM62" s="702"/>
      <c r="CN62" s="697"/>
      <c r="CO62" s="697"/>
      <c r="CP62" s="697"/>
      <c r="CQ62" s="703"/>
      <c r="CR62" s="702"/>
      <c r="CS62" s="697"/>
      <c r="CT62" s="697"/>
      <c r="CU62" s="697"/>
      <c r="CV62" s="703"/>
      <c r="CW62" s="702"/>
      <c r="CX62" s="697"/>
      <c r="CY62" s="697"/>
      <c r="CZ62" s="697"/>
      <c r="DA62" s="703"/>
      <c r="DB62" s="702"/>
      <c r="DC62" s="697"/>
      <c r="DD62" s="697"/>
      <c r="DE62" s="697"/>
      <c r="DF62" s="703"/>
      <c r="DG62" s="702"/>
      <c r="DH62" s="697"/>
      <c r="DI62" s="697"/>
      <c r="DJ62" s="697"/>
      <c r="DK62" s="703"/>
      <c r="DL62" s="702"/>
      <c r="DM62" s="697"/>
      <c r="DN62" s="697"/>
      <c r="DO62" s="697"/>
      <c r="DP62" s="703"/>
      <c r="DQ62" s="702"/>
      <c r="DR62" s="697"/>
      <c r="DS62" s="697"/>
      <c r="DT62" s="697"/>
      <c r="DU62" s="703"/>
      <c r="DV62" s="690"/>
      <c r="DW62" s="691"/>
      <c r="DX62" s="691"/>
      <c r="DY62" s="691"/>
      <c r="DZ62" s="704"/>
      <c r="EA62" s="52"/>
    </row>
    <row r="63" spans="1:131" ht="26.25" customHeight="1" x14ac:dyDescent="0.2">
      <c r="A63" s="57" t="s">
        <v>252</v>
      </c>
      <c r="B63" s="707" t="s">
        <v>356</v>
      </c>
      <c r="C63" s="708"/>
      <c r="D63" s="708"/>
      <c r="E63" s="708"/>
      <c r="F63" s="708"/>
      <c r="G63" s="708"/>
      <c r="H63" s="708"/>
      <c r="I63" s="708"/>
      <c r="J63" s="708"/>
      <c r="K63" s="708"/>
      <c r="L63" s="708"/>
      <c r="M63" s="708"/>
      <c r="N63" s="708"/>
      <c r="O63" s="708"/>
      <c r="P63" s="709"/>
      <c r="Q63" s="745"/>
      <c r="R63" s="716"/>
      <c r="S63" s="716"/>
      <c r="T63" s="716"/>
      <c r="U63" s="716"/>
      <c r="V63" s="716"/>
      <c r="W63" s="716"/>
      <c r="X63" s="716"/>
      <c r="Y63" s="716"/>
      <c r="Z63" s="716"/>
      <c r="AA63" s="716"/>
      <c r="AB63" s="716"/>
      <c r="AC63" s="716"/>
      <c r="AD63" s="716"/>
      <c r="AE63" s="746"/>
      <c r="AF63" s="713">
        <v>4034</v>
      </c>
      <c r="AG63" s="711"/>
      <c r="AH63" s="711"/>
      <c r="AI63" s="711"/>
      <c r="AJ63" s="714"/>
      <c r="AK63" s="715"/>
      <c r="AL63" s="716"/>
      <c r="AM63" s="716"/>
      <c r="AN63" s="716"/>
      <c r="AO63" s="716"/>
      <c r="AP63" s="711">
        <v>8677</v>
      </c>
      <c r="AQ63" s="711"/>
      <c r="AR63" s="711"/>
      <c r="AS63" s="711"/>
      <c r="AT63" s="711"/>
      <c r="AU63" s="711">
        <v>6422</v>
      </c>
      <c r="AV63" s="711"/>
      <c r="AW63" s="711"/>
      <c r="AX63" s="711"/>
      <c r="AY63" s="711"/>
      <c r="AZ63" s="747"/>
      <c r="BA63" s="747"/>
      <c r="BB63" s="747"/>
      <c r="BC63" s="747"/>
      <c r="BD63" s="747"/>
      <c r="BE63" s="717"/>
      <c r="BF63" s="717"/>
      <c r="BG63" s="717"/>
      <c r="BH63" s="717"/>
      <c r="BI63" s="718"/>
      <c r="BJ63" s="719" t="s">
        <v>204</v>
      </c>
      <c r="BK63" s="720"/>
      <c r="BL63" s="720"/>
      <c r="BM63" s="720"/>
      <c r="BN63" s="721"/>
      <c r="BO63" s="59"/>
      <c r="BP63" s="59"/>
      <c r="BQ63" s="56">
        <v>57</v>
      </c>
      <c r="BR63" s="76"/>
      <c r="BS63" s="690"/>
      <c r="BT63" s="691"/>
      <c r="BU63" s="691"/>
      <c r="BV63" s="691"/>
      <c r="BW63" s="691"/>
      <c r="BX63" s="691"/>
      <c r="BY63" s="691"/>
      <c r="BZ63" s="691"/>
      <c r="CA63" s="691"/>
      <c r="CB63" s="691"/>
      <c r="CC63" s="691"/>
      <c r="CD63" s="691"/>
      <c r="CE63" s="691"/>
      <c r="CF63" s="691"/>
      <c r="CG63" s="692"/>
      <c r="CH63" s="702"/>
      <c r="CI63" s="697"/>
      <c r="CJ63" s="697"/>
      <c r="CK63" s="697"/>
      <c r="CL63" s="703"/>
      <c r="CM63" s="702"/>
      <c r="CN63" s="697"/>
      <c r="CO63" s="697"/>
      <c r="CP63" s="697"/>
      <c r="CQ63" s="703"/>
      <c r="CR63" s="702"/>
      <c r="CS63" s="697"/>
      <c r="CT63" s="697"/>
      <c r="CU63" s="697"/>
      <c r="CV63" s="703"/>
      <c r="CW63" s="702"/>
      <c r="CX63" s="697"/>
      <c r="CY63" s="697"/>
      <c r="CZ63" s="697"/>
      <c r="DA63" s="703"/>
      <c r="DB63" s="702"/>
      <c r="DC63" s="697"/>
      <c r="DD63" s="697"/>
      <c r="DE63" s="697"/>
      <c r="DF63" s="703"/>
      <c r="DG63" s="702"/>
      <c r="DH63" s="697"/>
      <c r="DI63" s="697"/>
      <c r="DJ63" s="697"/>
      <c r="DK63" s="703"/>
      <c r="DL63" s="702"/>
      <c r="DM63" s="697"/>
      <c r="DN63" s="697"/>
      <c r="DO63" s="697"/>
      <c r="DP63" s="703"/>
      <c r="DQ63" s="702"/>
      <c r="DR63" s="697"/>
      <c r="DS63" s="697"/>
      <c r="DT63" s="697"/>
      <c r="DU63" s="703"/>
      <c r="DV63" s="690"/>
      <c r="DW63" s="691"/>
      <c r="DX63" s="691"/>
      <c r="DY63" s="691"/>
      <c r="DZ63" s="704"/>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90"/>
      <c r="BT64" s="691"/>
      <c r="BU64" s="691"/>
      <c r="BV64" s="691"/>
      <c r="BW64" s="691"/>
      <c r="BX64" s="691"/>
      <c r="BY64" s="691"/>
      <c r="BZ64" s="691"/>
      <c r="CA64" s="691"/>
      <c r="CB64" s="691"/>
      <c r="CC64" s="691"/>
      <c r="CD64" s="691"/>
      <c r="CE64" s="691"/>
      <c r="CF64" s="691"/>
      <c r="CG64" s="692"/>
      <c r="CH64" s="702"/>
      <c r="CI64" s="697"/>
      <c r="CJ64" s="697"/>
      <c r="CK64" s="697"/>
      <c r="CL64" s="703"/>
      <c r="CM64" s="702"/>
      <c r="CN64" s="697"/>
      <c r="CO64" s="697"/>
      <c r="CP64" s="697"/>
      <c r="CQ64" s="703"/>
      <c r="CR64" s="702"/>
      <c r="CS64" s="697"/>
      <c r="CT64" s="697"/>
      <c r="CU64" s="697"/>
      <c r="CV64" s="703"/>
      <c r="CW64" s="702"/>
      <c r="CX64" s="697"/>
      <c r="CY64" s="697"/>
      <c r="CZ64" s="697"/>
      <c r="DA64" s="703"/>
      <c r="DB64" s="702"/>
      <c r="DC64" s="697"/>
      <c r="DD64" s="697"/>
      <c r="DE64" s="697"/>
      <c r="DF64" s="703"/>
      <c r="DG64" s="702"/>
      <c r="DH64" s="697"/>
      <c r="DI64" s="697"/>
      <c r="DJ64" s="697"/>
      <c r="DK64" s="703"/>
      <c r="DL64" s="702"/>
      <c r="DM64" s="697"/>
      <c r="DN64" s="697"/>
      <c r="DO64" s="697"/>
      <c r="DP64" s="703"/>
      <c r="DQ64" s="702"/>
      <c r="DR64" s="697"/>
      <c r="DS64" s="697"/>
      <c r="DT64" s="697"/>
      <c r="DU64" s="703"/>
      <c r="DV64" s="690"/>
      <c r="DW64" s="691"/>
      <c r="DX64" s="691"/>
      <c r="DY64" s="691"/>
      <c r="DZ64" s="704"/>
      <c r="EA64" s="52"/>
    </row>
    <row r="65" spans="1:131" ht="26.25" customHeight="1" x14ac:dyDescent="0.2">
      <c r="A65" s="60" t="s">
        <v>409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90"/>
      <c r="BT65" s="691"/>
      <c r="BU65" s="691"/>
      <c r="BV65" s="691"/>
      <c r="BW65" s="691"/>
      <c r="BX65" s="691"/>
      <c r="BY65" s="691"/>
      <c r="BZ65" s="691"/>
      <c r="CA65" s="691"/>
      <c r="CB65" s="691"/>
      <c r="CC65" s="691"/>
      <c r="CD65" s="691"/>
      <c r="CE65" s="691"/>
      <c r="CF65" s="691"/>
      <c r="CG65" s="692"/>
      <c r="CH65" s="702"/>
      <c r="CI65" s="697"/>
      <c r="CJ65" s="697"/>
      <c r="CK65" s="697"/>
      <c r="CL65" s="703"/>
      <c r="CM65" s="702"/>
      <c r="CN65" s="697"/>
      <c r="CO65" s="697"/>
      <c r="CP65" s="697"/>
      <c r="CQ65" s="703"/>
      <c r="CR65" s="702"/>
      <c r="CS65" s="697"/>
      <c r="CT65" s="697"/>
      <c r="CU65" s="697"/>
      <c r="CV65" s="703"/>
      <c r="CW65" s="702"/>
      <c r="CX65" s="697"/>
      <c r="CY65" s="697"/>
      <c r="CZ65" s="697"/>
      <c r="DA65" s="703"/>
      <c r="DB65" s="702"/>
      <c r="DC65" s="697"/>
      <c r="DD65" s="697"/>
      <c r="DE65" s="697"/>
      <c r="DF65" s="703"/>
      <c r="DG65" s="702"/>
      <c r="DH65" s="697"/>
      <c r="DI65" s="697"/>
      <c r="DJ65" s="697"/>
      <c r="DK65" s="703"/>
      <c r="DL65" s="702"/>
      <c r="DM65" s="697"/>
      <c r="DN65" s="697"/>
      <c r="DO65" s="697"/>
      <c r="DP65" s="703"/>
      <c r="DQ65" s="702"/>
      <c r="DR65" s="697"/>
      <c r="DS65" s="697"/>
      <c r="DT65" s="697"/>
      <c r="DU65" s="703"/>
      <c r="DV65" s="690"/>
      <c r="DW65" s="691"/>
      <c r="DX65" s="691"/>
      <c r="DY65" s="691"/>
      <c r="DZ65" s="704"/>
      <c r="EA65" s="52"/>
    </row>
    <row r="66" spans="1:131" ht="26.25" customHeight="1" x14ac:dyDescent="0.2">
      <c r="A66" s="676" t="s">
        <v>384</v>
      </c>
      <c r="B66" s="677"/>
      <c r="C66" s="677"/>
      <c r="D66" s="677"/>
      <c r="E66" s="677"/>
      <c r="F66" s="677"/>
      <c r="G66" s="677"/>
      <c r="H66" s="677"/>
      <c r="I66" s="677"/>
      <c r="J66" s="677"/>
      <c r="K66" s="677"/>
      <c r="L66" s="677"/>
      <c r="M66" s="677"/>
      <c r="N66" s="677"/>
      <c r="O66" s="677"/>
      <c r="P66" s="678"/>
      <c r="Q66" s="670" t="s">
        <v>412</v>
      </c>
      <c r="R66" s="671"/>
      <c r="S66" s="671"/>
      <c r="T66" s="671"/>
      <c r="U66" s="682"/>
      <c r="V66" s="670" t="s">
        <v>413</v>
      </c>
      <c r="W66" s="671"/>
      <c r="X66" s="671"/>
      <c r="Y66" s="671"/>
      <c r="Z66" s="682"/>
      <c r="AA66" s="670" t="s">
        <v>414</v>
      </c>
      <c r="AB66" s="671"/>
      <c r="AC66" s="671"/>
      <c r="AD66" s="671"/>
      <c r="AE66" s="682"/>
      <c r="AF66" s="984" t="s">
        <v>248</v>
      </c>
      <c r="AG66" s="979"/>
      <c r="AH66" s="979"/>
      <c r="AI66" s="979"/>
      <c r="AJ66" s="985"/>
      <c r="AK66" s="670" t="s">
        <v>365</v>
      </c>
      <c r="AL66" s="677"/>
      <c r="AM66" s="677"/>
      <c r="AN66" s="677"/>
      <c r="AO66" s="678"/>
      <c r="AP66" s="670" t="s">
        <v>348</v>
      </c>
      <c r="AQ66" s="671"/>
      <c r="AR66" s="671"/>
      <c r="AS66" s="671"/>
      <c r="AT66" s="682"/>
      <c r="AU66" s="670" t="s">
        <v>421</v>
      </c>
      <c r="AV66" s="671"/>
      <c r="AW66" s="671"/>
      <c r="AX66" s="671"/>
      <c r="AY66" s="682"/>
      <c r="AZ66" s="670" t="s">
        <v>402</v>
      </c>
      <c r="BA66" s="671"/>
      <c r="BB66" s="671"/>
      <c r="BC66" s="671"/>
      <c r="BD66" s="672"/>
      <c r="BE66" s="59"/>
      <c r="BF66" s="59"/>
      <c r="BG66" s="59"/>
      <c r="BH66" s="59"/>
      <c r="BI66" s="59"/>
      <c r="BJ66" s="59"/>
      <c r="BK66" s="59"/>
      <c r="BL66" s="59"/>
      <c r="BM66" s="59"/>
      <c r="BN66" s="59"/>
      <c r="BO66" s="59"/>
      <c r="BP66" s="59"/>
      <c r="BQ66" s="56">
        <v>60</v>
      </c>
      <c r="BR66" s="77"/>
      <c r="BS66" s="751"/>
      <c r="BT66" s="752"/>
      <c r="BU66" s="752"/>
      <c r="BV66" s="752"/>
      <c r="BW66" s="752"/>
      <c r="BX66" s="752"/>
      <c r="BY66" s="752"/>
      <c r="BZ66" s="752"/>
      <c r="CA66" s="752"/>
      <c r="CB66" s="752"/>
      <c r="CC66" s="752"/>
      <c r="CD66" s="752"/>
      <c r="CE66" s="752"/>
      <c r="CF66" s="752"/>
      <c r="CG66" s="753"/>
      <c r="CH66" s="748"/>
      <c r="CI66" s="749"/>
      <c r="CJ66" s="749"/>
      <c r="CK66" s="749"/>
      <c r="CL66" s="750"/>
      <c r="CM66" s="748"/>
      <c r="CN66" s="749"/>
      <c r="CO66" s="749"/>
      <c r="CP66" s="749"/>
      <c r="CQ66" s="750"/>
      <c r="CR66" s="748"/>
      <c r="CS66" s="749"/>
      <c r="CT66" s="749"/>
      <c r="CU66" s="749"/>
      <c r="CV66" s="750"/>
      <c r="CW66" s="748"/>
      <c r="CX66" s="749"/>
      <c r="CY66" s="749"/>
      <c r="CZ66" s="749"/>
      <c r="DA66" s="750"/>
      <c r="DB66" s="748"/>
      <c r="DC66" s="749"/>
      <c r="DD66" s="749"/>
      <c r="DE66" s="749"/>
      <c r="DF66" s="750"/>
      <c r="DG66" s="748"/>
      <c r="DH66" s="749"/>
      <c r="DI66" s="749"/>
      <c r="DJ66" s="749"/>
      <c r="DK66" s="750"/>
      <c r="DL66" s="748"/>
      <c r="DM66" s="749"/>
      <c r="DN66" s="749"/>
      <c r="DO66" s="749"/>
      <c r="DP66" s="750"/>
      <c r="DQ66" s="748"/>
      <c r="DR66" s="749"/>
      <c r="DS66" s="749"/>
      <c r="DT66" s="749"/>
      <c r="DU66" s="750"/>
      <c r="DV66" s="751"/>
      <c r="DW66" s="752"/>
      <c r="DX66" s="752"/>
      <c r="DY66" s="752"/>
      <c r="DZ66" s="754"/>
      <c r="EA66" s="52"/>
    </row>
    <row r="67" spans="1:131" ht="26.25" customHeight="1" x14ac:dyDescent="0.2">
      <c r="A67" s="679"/>
      <c r="B67" s="680"/>
      <c r="C67" s="680"/>
      <c r="D67" s="680"/>
      <c r="E67" s="680"/>
      <c r="F67" s="680"/>
      <c r="G67" s="680"/>
      <c r="H67" s="680"/>
      <c r="I67" s="680"/>
      <c r="J67" s="680"/>
      <c r="K67" s="680"/>
      <c r="L67" s="680"/>
      <c r="M67" s="680"/>
      <c r="N67" s="680"/>
      <c r="O67" s="680"/>
      <c r="P67" s="681"/>
      <c r="Q67" s="673"/>
      <c r="R67" s="674"/>
      <c r="S67" s="674"/>
      <c r="T67" s="674"/>
      <c r="U67" s="683"/>
      <c r="V67" s="673"/>
      <c r="W67" s="674"/>
      <c r="X67" s="674"/>
      <c r="Y67" s="674"/>
      <c r="Z67" s="683"/>
      <c r="AA67" s="673"/>
      <c r="AB67" s="674"/>
      <c r="AC67" s="674"/>
      <c r="AD67" s="674"/>
      <c r="AE67" s="683"/>
      <c r="AF67" s="986"/>
      <c r="AG67" s="982"/>
      <c r="AH67" s="982"/>
      <c r="AI67" s="982"/>
      <c r="AJ67" s="987"/>
      <c r="AK67" s="988"/>
      <c r="AL67" s="680"/>
      <c r="AM67" s="680"/>
      <c r="AN67" s="680"/>
      <c r="AO67" s="681"/>
      <c r="AP67" s="673"/>
      <c r="AQ67" s="674"/>
      <c r="AR67" s="674"/>
      <c r="AS67" s="674"/>
      <c r="AT67" s="683"/>
      <c r="AU67" s="673"/>
      <c r="AV67" s="674"/>
      <c r="AW67" s="674"/>
      <c r="AX67" s="674"/>
      <c r="AY67" s="683"/>
      <c r="AZ67" s="673"/>
      <c r="BA67" s="674"/>
      <c r="BB67" s="674"/>
      <c r="BC67" s="674"/>
      <c r="BD67" s="675"/>
      <c r="BE67" s="59"/>
      <c r="BF67" s="59"/>
      <c r="BG67" s="59"/>
      <c r="BH67" s="59"/>
      <c r="BI67" s="59"/>
      <c r="BJ67" s="59"/>
      <c r="BK67" s="59"/>
      <c r="BL67" s="59"/>
      <c r="BM67" s="59"/>
      <c r="BN67" s="59"/>
      <c r="BO67" s="59"/>
      <c r="BP67" s="59"/>
      <c r="BQ67" s="56">
        <v>61</v>
      </c>
      <c r="BR67" s="77"/>
      <c r="BS67" s="751"/>
      <c r="BT67" s="752"/>
      <c r="BU67" s="752"/>
      <c r="BV67" s="752"/>
      <c r="BW67" s="752"/>
      <c r="BX67" s="752"/>
      <c r="BY67" s="752"/>
      <c r="BZ67" s="752"/>
      <c r="CA67" s="752"/>
      <c r="CB67" s="752"/>
      <c r="CC67" s="752"/>
      <c r="CD67" s="752"/>
      <c r="CE67" s="752"/>
      <c r="CF67" s="752"/>
      <c r="CG67" s="753"/>
      <c r="CH67" s="748"/>
      <c r="CI67" s="749"/>
      <c r="CJ67" s="749"/>
      <c r="CK67" s="749"/>
      <c r="CL67" s="750"/>
      <c r="CM67" s="748"/>
      <c r="CN67" s="749"/>
      <c r="CO67" s="749"/>
      <c r="CP67" s="749"/>
      <c r="CQ67" s="750"/>
      <c r="CR67" s="748"/>
      <c r="CS67" s="749"/>
      <c r="CT67" s="749"/>
      <c r="CU67" s="749"/>
      <c r="CV67" s="750"/>
      <c r="CW67" s="748"/>
      <c r="CX67" s="749"/>
      <c r="CY67" s="749"/>
      <c r="CZ67" s="749"/>
      <c r="DA67" s="750"/>
      <c r="DB67" s="748"/>
      <c r="DC67" s="749"/>
      <c r="DD67" s="749"/>
      <c r="DE67" s="749"/>
      <c r="DF67" s="750"/>
      <c r="DG67" s="748"/>
      <c r="DH67" s="749"/>
      <c r="DI67" s="749"/>
      <c r="DJ67" s="749"/>
      <c r="DK67" s="750"/>
      <c r="DL67" s="748"/>
      <c r="DM67" s="749"/>
      <c r="DN67" s="749"/>
      <c r="DO67" s="749"/>
      <c r="DP67" s="750"/>
      <c r="DQ67" s="748"/>
      <c r="DR67" s="749"/>
      <c r="DS67" s="749"/>
      <c r="DT67" s="749"/>
      <c r="DU67" s="750"/>
      <c r="DV67" s="751"/>
      <c r="DW67" s="752"/>
      <c r="DX67" s="752"/>
      <c r="DY67" s="752"/>
      <c r="DZ67" s="754"/>
      <c r="EA67" s="52"/>
    </row>
    <row r="68" spans="1:131" ht="26.25" customHeight="1" x14ac:dyDescent="0.2">
      <c r="A68" s="55">
        <v>1</v>
      </c>
      <c r="B68" s="663" t="s">
        <v>498</v>
      </c>
      <c r="C68" s="664"/>
      <c r="D68" s="664"/>
      <c r="E68" s="664"/>
      <c r="F68" s="664"/>
      <c r="G68" s="664"/>
      <c r="H68" s="664"/>
      <c r="I68" s="664"/>
      <c r="J68" s="664"/>
      <c r="K68" s="664"/>
      <c r="L68" s="664"/>
      <c r="M68" s="664"/>
      <c r="N68" s="664"/>
      <c r="O68" s="664"/>
      <c r="P68" s="665"/>
      <c r="Q68" s="654">
        <v>260</v>
      </c>
      <c r="R68" s="655"/>
      <c r="S68" s="655"/>
      <c r="T68" s="655"/>
      <c r="U68" s="655"/>
      <c r="V68" s="655">
        <v>255</v>
      </c>
      <c r="W68" s="655"/>
      <c r="X68" s="655"/>
      <c r="Y68" s="655"/>
      <c r="Z68" s="655"/>
      <c r="AA68" s="655">
        <v>5</v>
      </c>
      <c r="AB68" s="655"/>
      <c r="AC68" s="655"/>
      <c r="AD68" s="655"/>
      <c r="AE68" s="655"/>
      <c r="AF68" s="655">
        <v>5</v>
      </c>
      <c r="AG68" s="655"/>
      <c r="AH68" s="655"/>
      <c r="AI68" s="655"/>
      <c r="AJ68" s="655"/>
      <c r="AK68" s="655" t="s">
        <v>204</v>
      </c>
      <c r="AL68" s="655"/>
      <c r="AM68" s="655"/>
      <c r="AN68" s="655"/>
      <c r="AO68" s="655"/>
      <c r="AP68" s="655" t="s">
        <v>204</v>
      </c>
      <c r="AQ68" s="655"/>
      <c r="AR68" s="655"/>
      <c r="AS68" s="655"/>
      <c r="AT68" s="655"/>
      <c r="AU68" s="655" t="s">
        <v>204</v>
      </c>
      <c r="AV68" s="655"/>
      <c r="AW68" s="655"/>
      <c r="AX68" s="655"/>
      <c r="AY68" s="655"/>
      <c r="AZ68" s="661"/>
      <c r="BA68" s="661"/>
      <c r="BB68" s="661"/>
      <c r="BC68" s="661"/>
      <c r="BD68" s="662"/>
      <c r="BE68" s="59"/>
      <c r="BF68" s="59"/>
      <c r="BG68" s="59"/>
      <c r="BH68" s="59"/>
      <c r="BI68" s="59"/>
      <c r="BJ68" s="59"/>
      <c r="BK68" s="59"/>
      <c r="BL68" s="59"/>
      <c r="BM68" s="59"/>
      <c r="BN68" s="59"/>
      <c r="BO68" s="59"/>
      <c r="BP68" s="59"/>
      <c r="BQ68" s="56">
        <v>62</v>
      </c>
      <c r="BR68" s="77"/>
      <c r="BS68" s="751"/>
      <c r="BT68" s="752"/>
      <c r="BU68" s="752"/>
      <c r="BV68" s="752"/>
      <c r="BW68" s="752"/>
      <c r="BX68" s="752"/>
      <c r="BY68" s="752"/>
      <c r="BZ68" s="752"/>
      <c r="CA68" s="752"/>
      <c r="CB68" s="752"/>
      <c r="CC68" s="752"/>
      <c r="CD68" s="752"/>
      <c r="CE68" s="752"/>
      <c r="CF68" s="752"/>
      <c r="CG68" s="753"/>
      <c r="CH68" s="748"/>
      <c r="CI68" s="749"/>
      <c r="CJ68" s="749"/>
      <c r="CK68" s="749"/>
      <c r="CL68" s="750"/>
      <c r="CM68" s="748"/>
      <c r="CN68" s="749"/>
      <c r="CO68" s="749"/>
      <c r="CP68" s="749"/>
      <c r="CQ68" s="750"/>
      <c r="CR68" s="748"/>
      <c r="CS68" s="749"/>
      <c r="CT68" s="749"/>
      <c r="CU68" s="749"/>
      <c r="CV68" s="750"/>
      <c r="CW68" s="748"/>
      <c r="CX68" s="749"/>
      <c r="CY68" s="749"/>
      <c r="CZ68" s="749"/>
      <c r="DA68" s="750"/>
      <c r="DB68" s="748"/>
      <c r="DC68" s="749"/>
      <c r="DD68" s="749"/>
      <c r="DE68" s="749"/>
      <c r="DF68" s="750"/>
      <c r="DG68" s="748"/>
      <c r="DH68" s="749"/>
      <c r="DI68" s="749"/>
      <c r="DJ68" s="749"/>
      <c r="DK68" s="750"/>
      <c r="DL68" s="748"/>
      <c r="DM68" s="749"/>
      <c r="DN68" s="749"/>
      <c r="DO68" s="749"/>
      <c r="DP68" s="750"/>
      <c r="DQ68" s="748"/>
      <c r="DR68" s="749"/>
      <c r="DS68" s="749"/>
      <c r="DT68" s="749"/>
      <c r="DU68" s="750"/>
      <c r="DV68" s="751"/>
      <c r="DW68" s="752"/>
      <c r="DX68" s="752"/>
      <c r="DY68" s="752"/>
      <c r="DZ68" s="754"/>
      <c r="EA68" s="52"/>
    </row>
    <row r="69" spans="1:131" ht="26.25" customHeight="1" x14ac:dyDescent="0.2">
      <c r="A69" s="56">
        <v>2</v>
      </c>
      <c r="B69" s="755" t="s">
        <v>118</v>
      </c>
      <c r="C69" s="756"/>
      <c r="D69" s="756"/>
      <c r="E69" s="756"/>
      <c r="F69" s="756"/>
      <c r="G69" s="756"/>
      <c r="H69" s="756"/>
      <c r="I69" s="756"/>
      <c r="J69" s="756"/>
      <c r="K69" s="756"/>
      <c r="L69" s="756"/>
      <c r="M69" s="756"/>
      <c r="N69" s="756"/>
      <c r="O69" s="756"/>
      <c r="P69" s="757"/>
      <c r="Q69" s="693">
        <v>32</v>
      </c>
      <c r="R69" s="694"/>
      <c r="S69" s="694"/>
      <c r="T69" s="694"/>
      <c r="U69" s="694"/>
      <c r="V69" s="694">
        <v>28</v>
      </c>
      <c r="W69" s="694"/>
      <c r="X69" s="694"/>
      <c r="Y69" s="694"/>
      <c r="Z69" s="694"/>
      <c r="AA69" s="694">
        <v>5</v>
      </c>
      <c r="AB69" s="694"/>
      <c r="AC69" s="694"/>
      <c r="AD69" s="694"/>
      <c r="AE69" s="694"/>
      <c r="AF69" s="694">
        <v>5</v>
      </c>
      <c r="AG69" s="694"/>
      <c r="AH69" s="694"/>
      <c r="AI69" s="694"/>
      <c r="AJ69" s="694"/>
      <c r="AK69" s="694">
        <v>4</v>
      </c>
      <c r="AL69" s="694"/>
      <c r="AM69" s="694"/>
      <c r="AN69" s="694"/>
      <c r="AO69" s="694"/>
      <c r="AP69" s="694" t="s">
        <v>204</v>
      </c>
      <c r="AQ69" s="694"/>
      <c r="AR69" s="694"/>
      <c r="AS69" s="694"/>
      <c r="AT69" s="694"/>
      <c r="AU69" s="694" t="s">
        <v>204</v>
      </c>
      <c r="AV69" s="694"/>
      <c r="AW69" s="694"/>
      <c r="AX69" s="694"/>
      <c r="AY69" s="694"/>
      <c r="AZ69" s="700"/>
      <c r="BA69" s="700"/>
      <c r="BB69" s="700"/>
      <c r="BC69" s="700"/>
      <c r="BD69" s="701"/>
      <c r="BE69" s="59"/>
      <c r="BF69" s="59"/>
      <c r="BG69" s="59"/>
      <c r="BH69" s="59"/>
      <c r="BI69" s="59"/>
      <c r="BJ69" s="59"/>
      <c r="BK69" s="59"/>
      <c r="BL69" s="59"/>
      <c r="BM69" s="59"/>
      <c r="BN69" s="59"/>
      <c r="BO69" s="59"/>
      <c r="BP69" s="59"/>
      <c r="BQ69" s="56">
        <v>63</v>
      </c>
      <c r="BR69" s="77"/>
      <c r="BS69" s="751"/>
      <c r="BT69" s="752"/>
      <c r="BU69" s="752"/>
      <c r="BV69" s="752"/>
      <c r="BW69" s="752"/>
      <c r="BX69" s="752"/>
      <c r="BY69" s="752"/>
      <c r="BZ69" s="752"/>
      <c r="CA69" s="752"/>
      <c r="CB69" s="752"/>
      <c r="CC69" s="752"/>
      <c r="CD69" s="752"/>
      <c r="CE69" s="752"/>
      <c r="CF69" s="752"/>
      <c r="CG69" s="753"/>
      <c r="CH69" s="748"/>
      <c r="CI69" s="749"/>
      <c r="CJ69" s="749"/>
      <c r="CK69" s="749"/>
      <c r="CL69" s="750"/>
      <c r="CM69" s="748"/>
      <c r="CN69" s="749"/>
      <c r="CO69" s="749"/>
      <c r="CP69" s="749"/>
      <c r="CQ69" s="750"/>
      <c r="CR69" s="748"/>
      <c r="CS69" s="749"/>
      <c r="CT69" s="749"/>
      <c r="CU69" s="749"/>
      <c r="CV69" s="750"/>
      <c r="CW69" s="748"/>
      <c r="CX69" s="749"/>
      <c r="CY69" s="749"/>
      <c r="CZ69" s="749"/>
      <c r="DA69" s="750"/>
      <c r="DB69" s="748"/>
      <c r="DC69" s="749"/>
      <c r="DD69" s="749"/>
      <c r="DE69" s="749"/>
      <c r="DF69" s="750"/>
      <c r="DG69" s="748"/>
      <c r="DH69" s="749"/>
      <c r="DI69" s="749"/>
      <c r="DJ69" s="749"/>
      <c r="DK69" s="750"/>
      <c r="DL69" s="748"/>
      <c r="DM69" s="749"/>
      <c r="DN69" s="749"/>
      <c r="DO69" s="749"/>
      <c r="DP69" s="750"/>
      <c r="DQ69" s="748"/>
      <c r="DR69" s="749"/>
      <c r="DS69" s="749"/>
      <c r="DT69" s="749"/>
      <c r="DU69" s="750"/>
      <c r="DV69" s="751"/>
      <c r="DW69" s="752"/>
      <c r="DX69" s="752"/>
      <c r="DY69" s="752"/>
      <c r="DZ69" s="754"/>
      <c r="EA69" s="52"/>
    </row>
    <row r="70" spans="1:131" ht="26.25" customHeight="1" x14ac:dyDescent="0.2">
      <c r="A70" s="56">
        <v>3</v>
      </c>
      <c r="B70" s="755" t="s">
        <v>251</v>
      </c>
      <c r="C70" s="756"/>
      <c r="D70" s="756"/>
      <c r="E70" s="756"/>
      <c r="F70" s="756"/>
      <c r="G70" s="756"/>
      <c r="H70" s="756"/>
      <c r="I70" s="756"/>
      <c r="J70" s="756"/>
      <c r="K70" s="756"/>
      <c r="L70" s="756"/>
      <c r="M70" s="756"/>
      <c r="N70" s="756"/>
      <c r="O70" s="756"/>
      <c r="P70" s="757"/>
      <c r="Q70" s="693">
        <v>3</v>
      </c>
      <c r="R70" s="694"/>
      <c r="S70" s="694"/>
      <c r="T70" s="694"/>
      <c r="U70" s="694"/>
      <c r="V70" s="694">
        <v>1</v>
      </c>
      <c r="W70" s="694"/>
      <c r="X70" s="694"/>
      <c r="Y70" s="694"/>
      <c r="Z70" s="694"/>
      <c r="AA70" s="694">
        <v>2</v>
      </c>
      <c r="AB70" s="694"/>
      <c r="AC70" s="694"/>
      <c r="AD70" s="694"/>
      <c r="AE70" s="694"/>
      <c r="AF70" s="694">
        <v>2</v>
      </c>
      <c r="AG70" s="694"/>
      <c r="AH70" s="694"/>
      <c r="AI70" s="694"/>
      <c r="AJ70" s="694"/>
      <c r="AK70" s="694" t="s">
        <v>204</v>
      </c>
      <c r="AL70" s="694"/>
      <c r="AM70" s="694"/>
      <c r="AN70" s="694"/>
      <c r="AO70" s="694"/>
      <c r="AP70" s="694" t="s">
        <v>204</v>
      </c>
      <c r="AQ70" s="694"/>
      <c r="AR70" s="694"/>
      <c r="AS70" s="694"/>
      <c r="AT70" s="694"/>
      <c r="AU70" s="694" t="s">
        <v>204</v>
      </c>
      <c r="AV70" s="694"/>
      <c r="AW70" s="694"/>
      <c r="AX70" s="694"/>
      <c r="AY70" s="694"/>
      <c r="AZ70" s="700"/>
      <c r="BA70" s="700"/>
      <c r="BB70" s="700"/>
      <c r="BC70" s="700"/>
      <c r="BD70" s="701"/>
      <c r="BE70" s="59"/>
      <c r="BF70" s="59"/>
      <c r="BG70" s="59"/>
      <c r="BH70" s="59"/>
      <c r="BI70" s="59"/>
      <c r="BJ70" s="59"/>
      <c r="BK70" s="59"/>
      <c r="BL70" s="59"/>
      <c r="BM70" s="59"/>
      <c r="BN70" s="59"/>
      <c r="BO70" s="59"/>
      <c r="BP70" s="59"/>
      <c r="BQ70" s="56">
        <v>64</v>
      </c>
      <c r="BR70" s="77"/>
      <c r="BS70" s="751"/>
      <c r="BT70" s="752"/>
      <c r="BU70" s="752"/>
      <c r="BV70" s="752"/>
      <c r="BW70" s="752"/>
      <c r="BX70" s="752"/>
      <c r="BY70" s="752"/>
      <c r="BZ70" s="752"/>
      <c r="CA70" s="752"/>
      <c r="CB70" s="752"/>
      <c r="CC70" s="752"/>
      <c r="CD70" s="752"/>
      <c r="CE70" s="752"/>
      <c r="CF70" s="752"/>
      <c r="CG70" s="753"/>
      <c r="CH70" s="748"/>
      <c r="CI70" s="749"/>
      <c r="CJ70" s="749"/>
      <c r="CK70" s="749"/>
      <c r="CL70" s="750"/>
      <c r="CM70" s="748"/>
      <c r="CN70" s="749"/>
      <c r="CO70" s="749"/>
      <c r="CP70" s="749"/>
      <c r="CQ70" s="750"/>
      <c r="CR70" s="748"/>
      <c r="CS70" s="749"/>
      <c r="CT70" s="749"/>
      <c r="CU70" s="749"/>
      <c r="CV70" s="750"/>
      <c r="CW70" s="748"/>
      <c r="CX70" s="749"/>
      <c r="CY70" s="749"/>
      <c r="CZ70" s="749"/>
      <c r="DA70" s="750"/>
      <c r="DB70" s="748"/>
      <c r="DC70" s="749"/>
      <c r="DD70" s="749"/>
      <c r="DE70" s="749"/>
      <c r="DF70" s="750"/>
      <c r="DG70" s="748"/>
      <c r="DH70" s="749"/>
      <c r="DI70" s="749"/>
      <c r="DJ70" s="749"/>
      <c r="DK70" s="750"/>
      <c r="DL70" s="748"/>
      <c r="DM70" s="749"/>
      <c r="DN70" s="749"/>
      <c r="DO70" s="749"/>
      <c r="DP70" s="750"/>
      <c r="DQ70" s="748"/>
      <c r="DR70" s="749"/>
      <c r="DS70" s="749"/>
      <c r="DT70" s="749"/>
      <c r="DU70" s="750"/>
      <c r="DV70" s="751"/>
      <c r="DW70" s="752"/>
      <c r="DX70" s="752"/>
      <c r="DY70" s="752"/>
      <c r="DZ70" s="754"/>
      <c r="EA70" s="52"/>
    </row>
    <row r="71" spans="1:131" ht="26.25" customHeight="1" x14ac:dyDescent="0.2">
      <c r="A71" s="56">
        <v>4</v>
      </c>
      <c r="B71" s="755" t="s">
        <v>443</v>
      </c>
      <c r="C71" s="756"/>
      <c r="D71" s="756"/>
      <c r="E71" s="756"/>
      <c r="F71" s="756"/>
      <c r="G71" s="756"/>
      <c r="H71" s="756"/>
      <c r="I71" s="756"/>
      <c r="J71" s="756"/>
      <c r="K71" s="756"/>
      <c r="L71" s="756"/>
      <c r="M71" s="756"/>
      <c r="N71" s="756"/>
      <c r="O71" s="756"/>
      <c r="P71" s="757"/>
      <c r="Q71" s="693">
        <v>1476</v>
      </c>
      <c r="R71" s="694"/>
      <c r="S71" s="694"/>
      <c r="T71" s="694"/>
      <c r="U71" s="694"/>
      <c r="V71" s="694">
        <v>1261</v>
      </c>
      <c r="W71" s="694"/>
      <c r="X71" s="694"/>
      <c r="Y71" s="694"/>
      <c r="Z71" s="694"/>
      <c r="AA71" s="694">
        <v>215</v>
      </c>
      <c r="AB71" s="694"/>
      <c r="AC71" s="694"/>
      <c r="AD71" s="694"/>
      <c r="AE71" s="694"/>
      <c r="AF71" s="694">
        <v>215</v>
      </c>
      <c r="AG71" s="694"/>
      <c r="AH71" s="694"/>
      <c r="AI71" s="694"/>
      <c r="AJ71" s="694"/>
      <c r="AK71" s="694">
        <v>471</v>
      </c>
      <c r="AL71" s="694"/>
      <c r="AM71" s="694"/>
      <c r="AN71" s="694"/>
      <c r="AO71" s="694"/>
      <c r="AP71" s="694" t="s">
        <v>204</v>
      </c>
      <c r="AQ71" s="694"/>
      <c r="AR71" s="694"/>
      <c r="AS71" s="694"/>
      <c r="AT71" s="694"/>
      <c r="AU71" s="694" t="s">
        <v>204</v>
      </c>
      <c r="AV71" s="694"/>
      <c r="AW71" s="694"/>
      <c r="AX71" s="694"/>
      <c r="AY71" s="694"/>
      <c r="AZ71" s="700"/>
      <c r="BA71" s="700"/>
      <c r="BB71" s="700"/>
      <c r="BC71" s="700"/>
      <c r="BD71" s="701"/>
      <c r="BE71" s="59"/>
      <c r="BF71" s="59"/>
      <c r="BG71" s="59"/>
      <c r="BH71" s="59"/>
      <c r="BI71" s="59"/>
      <c r="BJ71" s="59"/>
      <c r="BK71" s="59"/>
      <c r="BL71" s="59"/>
      <c r="BM71" s="59"/>
      <c r="BN71" s="59"/>
      <c r="BO71" s="59"/>
      <c r="BP71" s="59"/>
      <c r="BQ71" s="56">
        <v>65</v>
      </c>
      <c r="BR71" s="77"/>
      <c r="BS71" s="751"/>
      <c r="BT71" s="752"/>
      <c r="BU71" s="752"/>
      <c r="BV71" s="752"/>
      <c r="BW71" s="752"/>
      <c r="BX71" s="752"/>
      <c r="BY71" s="752"/>
      <c r="BZ71" s="752"/>
      <c r="CA71" s="752"/>
      <c r="CB71" s="752"/>
      <c r="CC71" s="752"/>
      <c r="CD71" s="752"/>
      <c r="CE71" s="752"/>
      <c r="CF71" s="752"/>
      <c r="CG71" s="753"/>
      <c r="CH71" s="748"/>
      <c r="CI71" s="749"/>
      <c r="CJ71" s="749"/>
      <c r="CK71" s="749"/>
      <c r="CL71" s="750"/>
      <c r="CM71" s="748"/>
      <c r="CN71" s="749"/>
      <c r="CO71" s="749"/>
      <c r="CP71" s="749"/>
      <c r="CQ71" s="750"/>
      <c r="CR71" s="748"/>
      <c r="CS71" s="749"/>
      <c r="CT71" s="749"/>
      <c r="CU71" s="749"/>
      <c r="CV71" s="750"/>
      <c r="CW71" s="748"/>
      <c r="CX71" s="749"/>
      <c r="CY71" s="749"/>
      <c r="CZ71" s="749"/>
      <c r="DA71" s="750"/>
      <c r="DB71" s="748"/>
      <c r="DC71" s="749"/>
      <c r="DD71" s="749"/>
      <c r="DE71" s="749"/>
      <c r="DF71" s="750"/>
      <c r="DG71" s="748"/>
      <c r="DH71" s="749"/>
      <c r="DI71" s="749"/>
      <c r="DJ71" s="749"/>
      <c r="DK71" s="750"/>
      <c r="DL71" s="748"/>
      <c r="DM71" s="749"/>
      <c r="DN71" s="749"/>
      <c r="DO71" s="749"/>
      <c r="DP71" s="750"/>
      <c r="DQ71" s="748"/>
      <c r="DR71" s="749"/>
      <c r="DS71" s="749"/>
      <c r="DT71" s="749"/>
      <c r="DU71" s="750"/>
      <c r="DV71" s="751"/>
      <c r="DW71" s="752"/>
      <c r="DX71" s="752"/>
      <c r="DY71" s="752"/>
      <c r="DZ71" s="754"/>
      <c r="EA71" s="52"/>
    </row>
    <row r="72" spans="1:131" ht="26.25" customHeight="1" x14ac:dyDescent="0.2">
      <c r="A72" s="56">
        <v>5</v>
      </c>
      <c r="B72" s="755" t="s">
        <v>359</v>
      </c>
      <c r="C72" s="756"/>
      <c r="D72" s="756"/>
      <c r="E72" s="756"/>
      <c r="F72" s="756"/>
      <c r="G72" s="756"/>
      <c r="H72" s="756"/>
      <c r="I72" s="756"/>
      <c r="J72" s="756"/>
      <c r="K72" s="756"/>
      <c r="L72" s="756"/>
      <c r="M72" s="756"/>
      <c r="N72" s="756"/>
      <c r="O72" s="756"/>
      <c r="P72" s="757"/>
      <c r="Q72" s="693">
        <v>391751</v>
      </c>
      <c r="R72" s="694"/>
      <c r="S72" s="694"/>
      <c r="T72" s="694"/>
      <c r="U72" s="694"/>
      <c r="V72" s="694">
        <v>379323</v>
      </c>
      <c r="W72" s="694"/>
      <c r="X72" s="694"/>
      <c r="Y72" s="694"/>
      <c r="Z72" s="694"/>
      <c r="AA72" s="694">
        <v>12429</v>
      </c>
      <c r="AB72" s="694"/>
      <c r="AC72" s="694"/>
      <c r="AD72" s="694"/>
      <c r="AE72" s="694"/>
      <c r="AF72" s="694">
        <v>12429</v>
      </c>
      <c r="AG72" s="694"/>
      <c r="AH72" s="694"/>
      <c r="AI72" s="694"/>
      <c r="AJ72" s="694"/>
      <c r="AK72" s="694">
        <v>85</v>
      </c>
      <c r="AL72" s="694"/>
      <c r="AM72" s="694"/>
      <c r="AN72" s="694"/>
      <c r="AO72" s="694"/>
      <c r="AP72" s="694" t="s">
        <v>204</v>
      </c>
      <c r="AQ72" s="694"/>
      <c r="AR72" s="694"/>
      <c r="AS72" s="694"/>
      <c r="AT72" s="694"/>
      <c r="AU72" s="694" t="s">
        <v>204</v>
      </c>
      <c r="AV72" s="694"/>
      <c r="AW72" s="694"/>
      <c r="AX72" s="694"/>
      <c r="AY72" s="694"/>
      <c r="AZ72" s="700"/>
      <c r="BA72" s="700"/>
      <c r="BB72" s="700"/>
      <c r="BC72" s="700"/>
      <c r="BD72" s="701"/>
      <c r="BE72" s="59"/>
      <c r="BF72" s="59"/>
      <c r="BG72" s="59"/>
      <c r="BH72" s="59"/>
      <c r="BI72" s="59"/>
      <c r="BJ72" s="59"/>
      <c r="BK72" s="59"/>
      <c r="BL72" s="59"/>
      <c r="BM72" s="59"/>
      <c r="BN72" s="59"/>
      <c r="BO72" s="59"/>
      <c r="BP72" s="59"/>
      <c r="BQ72" s="56">
        <v>66</v>
      </c>
      <c r="BR72" s="77"/>
      <c r="BS72" s="751"/>
      <c r="BT72" s="752"/>
      <c r="BU72" s="752"/>
      <c r="BV72" s="752"/>
      <c r="BW72" s="752"/>
      <c r="BX72" s="752"/>
      <c r="BY72" s="752"/>
      <c r="BZ72" s="752"/>
      <c r="CA72" s="752"/>
      <c r="CB72" s="752"/>
      <c r="CC72" s="752"/>
      <c r="CD72" s="752"/>
      <c r="CE72" s="752"/>
      <c r="CF72" s="752"/>
      <c r="CG72" s="753"/>
      <c r="CH72" s="748"/>
      <c r="CI72" s="749"/>
      <c r="CJ72" s="749"/>
      <c r="CK72" s="749"/>
      <c r="CL72" s="750"/>
      <c r="CM72" s="748"/>
      <c r="CN72" s="749"/>
      <c r="CO72" s="749"/>
      <c r="CP72" s="749"/>
      <c r="CQ72" s="750"/>
      <c r="CR72" s="748"/>
      <c r="CS72" s="749"/>
      <c r="CT72" s="749"/>
      <c r="CU72" s="749"/>
      <c r="CV72" s="750"/>
      <c r="CW72" s="748"/>
      <c r="CX72" s="749"/>
      <c r="CY72" s="749"/>
      <c r="CZ72" s="749"/>
      <c r="DA72" s="750"/>
      <c r="DB72" s="748"/>
      <c r="DC72" s="749"/>
      <c r="DD72" s="749"/>
      <c r="DE72" s="749"/>
      <c r="DF72" s="750"/>
      <c r="DG72" s="748"/>
      <c r="DH72" s="749"/>
      <c r="DI72" s="749"/>
      <c r="DJ72" s="749"/>
      <c r="DK72" s="750"/>
      <c r="DL72" s="748"/>
      <c r="DM72" s="749"/>
      <c r="DN72" s="749"/>
      <c r="DO72" s="749"/>
      <c r="DP72" s="750"/>
      <c r="DQ72" s="748"/>
      <c r="DR72" s="749"/>
      <c r="DS72" s="749"/>
      <c r="DT72" s="749"/>
      <c r="DU72" s="750"/>
      <c r="DV72" s="751"/>
      <c r="DW72" s="752"/>
      <c r="DX72" s="752"/>
      <c r="DY72" s="752"/>
      <c r="DZ72" s="754"/>
      <c r="EA72" s="52"/>
    </row>
    <row r="73" spans="1:131" ht="26.25" customHeight="1" x14ac:dyDescent="0.2">
      <c r="A73" s="56">
        <v>6</v>
      </c>
      <c r="B73" s="755" t="s">
        <v>407</v>
      </c>
      <c r="C73" s="756"/>
      <c r="D73" s="756"/>
      <c r="E73" s="756"/>
      <c r="F73" s="756"/>
      <c r="G73" s="756"/>
      <c r="H73" s="756"/>
      <c r="I73" s="756"/>
      <c r="J73" s="756"/>
      <c r="K73" s="756"/>
      <c r="L73" s="756"/>
      <c r="M73" s="756"/>
      <c r="N73" s="756"/>
      <c r="O73" s="756"/>
      <c r="P73" s="757"/>
      <c r="Q73" s="693">
        <v>50</v>
      </c>
      <c r="R73" s="694"/>
      <c r="S73" s="694"/>
      <c r="T73" s="694"/>
      <c r="U73" s="694"/>
      <c r="V73" s="694">
        <v>48</v>
      </c>
      <c r="W73" s="694"/>
      <c r="X73" s="694"/>
      <c r="Y73" s="694"/>
      <c r="Z73" s="694"/>
      <c r="AA73" s="694">
        <v>2</v>
      </c>
      <c r="AB73" s="694"/>
      <c r="AC73" s="694"/>
      <c r="AD73" s="694"/>
      <c r="AE73" s="694"/>
      <c r="AF73" s="694">
        <v>2</v>
      </c>
      <c r="AG73" s="694"/>
      <c r="AH73" s="694"/>
      <c r="AI73" s="694"/>
      <c r="AJ73" s="694"/>
      <c r="AK73" s="694">
        <v>40</v>
      </c>
      <c r="AL73" s="694"/>
      <c r="AM73" s="694"/>
      <c r="AN73" s="694"/>
      <c r="AO73" s="694"/>
      <c r="AP73" s="694" t="s">
        <v>204</v>
      </c>
      <c r="AQ73" s="694"/>
      <c r="AR73" s="694"/>
      <c r="AS73" s="694"/>
      <c r="AT73" s="694"/>
      <c r="AU73" s="694" t="s">
        <v>204</v>
      </c>
      <c r="AV73" s="694"/>
      <c r="AW73" s="694"/>
      <c r="AX73" s="694"/>
      <c r="AY73" s="694"/>
      <c r="AZ73" s="700"/>
      <c r="BA73" s="700"/>
      <c r="BB73" s="700"/>
      <c r="BC73" s="700"/>
      <c r="BD73" s="701"/>
      <c r="BE73" s="59"/>
      <c r="BF73" s="59"/>
      <c r="BG73" s="59"/>
      <c r="BH73" s="59"/>
      <c r="BI73" s="59"/>
      <c r="BJ73" s="59"/>
      <c r="BK73" s="59"/>
      <c r="BL73" s="59"/>
      <c r="BM73" s="59"/>
      <c r="BN73" s="59"/>
      <c r="BO73" s="59"/>
      <c r="BP73" s="59"/>
      <c r="BQ73" s="56">
        <v>67</v>
      </c>
      <c r="BR73" s="77"/>
      <c r="BS73" s="751"/>
      <c r="BT73" s="752"/>
      <c r="BU73" s="752"/>
      <c r="BV73" s="752"/>
      <c r="BW73" s="752"/>
      <c r="BX73" s="752"/>
      <c r="BY73" s="752"/>
      <c r="BZ73" s="752"/>
      <c r="CA73" s="752"/>
      <c r="CB73" s="752"/>
      <c r="CC73" s="752"/>
      <c r="CD73" s="752"/>
      <c r="CE73" s="752"/>
      <c r="CF73" s="752"/>
      <c r="CG73" s="753"/>
      <c r="CH73" s="748"/>
      <c r="CI73" s="749"/>
      <c r="CJ73" s="749"/>
      <c r="CK73" s="749"/>
      <c r="CL73" s="750"/>
      <c r="CM73" s="748"/>
      <c r="CN73" s="749"/>
      <c r="CO73" s="749"/>
      <c r="CP73" s="749"/>
      <c r="CQ73" s="750"/>
      <c r="CR73" s="748"/>
      <c r="CS73" s="749"/>
      <c r="CT73" s="749"/>
      <c r="CU73" s="749"/>
      <c r="CV73" s="750"/>
      <c r="CW73" s="748"/>
      <c r="CX73" s="749"/>
      <c r="CY73" s="749"/>
      <c r="CZ73" s="749"/>
      <c r="DA73" s="750"/>
      <c r="DB73" s="748"/>
      <c r="DC73" s="749"/>
      <c r="DD73" s="749"/>
      <c r="DE73" s="749"/>
      <c r="DF73" s="750"/>
      <c r="DG73" s="748"/>
      <c r="DH73" s="749"/>
      <c r="DI73" s="749"/>
      <c r="DJ73" s="749"/>
      <c r="DK73" s="750"/>
      <c r="DL73" s="748"/>
      <c r="DM73" s="749"/>
      <c r="DN73" s="749"/>
      <c r="DO73" s="749"/>
      <c r="DP73" s="750"/>
      <c r="DQ73" s="748"/>
      <c r="DR73" s="749"/>
      <c r="DS73" s="749"/>
      <c r="DT73" s="749"/>
      <c r="DU73" s="750"/>
      <c r="DV73" s="751"/>
      <c r="DW73" s="752"/>
      <c r="DX73" s="752"/>
      <c r="DY73" s="752"/>
      <c r="DZ73" s="754"/>
      <c r="EA73" s="52"/>
    </row>
    <row r="74" spans="1:131" ht="26.25" customHeight="1" x14ac:dyDescent="0.2">
      <c r="A74" s="56">
        <v>7</v>
      </c>
      <c r="B74" s="755" t="s">
        <v>470</v>
      </c>
      <c r="C74" s="756"/>
      <c r="D74" s="756"/>
      <c r="E74" s="756"/>
      <c r="F74" s="756"/>
      <c r="G74" s="756"/>
      <c r="H74" s="756"/>
      <c r="I74" s="756"/>
      <c r="J74" s="756"/>
      <c r="K74" s="756"/>
      <c r="L74" s="756"/>
      <c r="M74" s="756"/>
      <c r="N74" s="756"/>
      <c r="O74" s="756"/>
      <c r="P74" s="757"/>
      <c r="Q74" s="693">
        <v>824</v>
      </c>
      <c r="R74" s="694"/>
      <c r="S74" s="694"/>
      <c r="T74" s="694"/>
      <c r="U74" s="694"/>
      <c r="V74" s="694">
        <v>251</v>
      </c>
      <c r="W74" s="694"/>
      <c r="X74" s="694"/>
      <c r="Y74" s="694"/>
      <c r="Z74" s="694"/>
      <c r="AA74" s="694">
        <v>573</v>
      </c>
      <c r="AB74" s="694"/>
      <c r="AC74" s="694"/>
      <c r="AD74" s="694"/>
      <c r="AE74" s="694"/>
      <c r="AF74" s="694">
        <v>573</v>
      </c>
      <c r="AG74" s="694"/>
      <c r="AH74" s="694"/>
      <c r="AI74" s="694"/>
      <c r="AJ74" s="694"/>
      <c r="AK74" s="694">
        <v>35</v>
      </c>
      <c r="AL74" s="694"/>
      <c r="AM74" s="694"/>
      <c r="AN74" s="694"/>
      <c r="AO74" s="694"/>
      <c r="AP74" s="694" t="s">
        <v>204</v>
      </c>
      <c r="AQ74" s="694"/>
      <c r="AR74" s="694"/>
      <c r="AS74" s="694"/>
      <c r="AT74" s="694"/>
      <c r="AU74" s="694" t="s">
        <v>204</v>
      </c>
      <c r="AV74" s="694"/>
      <c r="AW74" s="694"/>
      <c r="AX74" s="694"/>
      <c r="AY74" s="694"/>
      <c r="AZ74" s="700"/>
      <c r="BA74" s="700"/>
      <c r="BB74" s="700"/>
      <c r="BC74" s="700"/>
      <c r="BD74" s="701"/>
      <c r="BE74" s="59"/>
      <c r="BF74" s="59"/>
      <c r="BG74" s="59"/>
      <c r="BH74" s="59"/>
      <c r="BI74" s="59"/>
      <c r="BJ74" s="59"/>
      <c r="BK74" s="59"/>
      <c r="BL74" s="59"/>
      <c r="BM74" s="59"/>
      <c r="BN74" s="59"/>
      <c r="BO74" s="59"/>
      <c r="BP74" s="59"/>
      <c r="BQ74" s="56">
        <v>68</v>
      </c>
      <c r="BR74" s="77"/>
      <c r="BS74" s="751"/>
      <c r="BT74" s="752"/>
      <c r="BU74" s="752"/>
      <c r="BV74" s="752"/>
      <c r="BW74" s="752"/>
      <c r="BX74" s="752"/>
      <c r="BY74" s="752"/>
      <c r="BZ74" s="752"/>
      <c r="CA74" s="752"/>
      <c r="CB74" s="752"/>
      <c r="CC74" s="752"/>
      <c r="CD74" s="752"/>
      <c r="CE74" s="752"/>
      <c r="CF74" s="752"/>
      <c r="CG74" s="753"/>
      <c r="CH74" s="748"/>
      <c r="CI74" s="749"/>
      <c r="CJ74" s="749"/>
      <c r="CK74" s="749"/>
      <c r="CL74" s="750"/>
      <c r="CM74" s="748"/>
      <c r="CN74" s="749"/>
      <c r="CO74" s="749"/>
      <c r="CP74" s="749"/>
      <c r="CQ74" s="750"/>
      <c r="CR74" s="748"/>
      <c r="CS74" s="749"/>
      <c r="CT74" s="749"/>
      <c r="CU74" s="749"/>
      <c r="CV74" s="750"/>
      <c r="CW74" s="748"/>
      <c r="CX74" s="749"/>
      <c r="CY74" s="749"/>
      <c r="CZ74" s="749"/>
      <c r="DA74" s="750"/>
      <c r="DB74" s="748"/>
      <c r="DC74" s="749"/>
      <c r="DD74" s="749"/>
      <c r="DE74" s="749"/>
      <c r="DF74" s="750"/>
      <c r="DG74" s="748"/>
      <c r="DH74" s="749"/>
      <c r="DI74" s="749"/>
      <c r="DJ74" s="749"/>
      <c r="DK74" s="750"/>
      <c r="DL74" s="748"/>
      <c r="DM74" s="749"/>
      <c r="DN74" s="749"/>
      <c r="DO74" s="749"/>
      <c r="DP74" s="750"/>
      <c r="DQ74" s="748"/>
      <c r="DR74" s="749"/>
      <c r="DS74" s="749"/>
      <c r="DT74" s="749"/>
      <c r="DU74" s="750"/>
      <c r="DV74" s="751"/>
      <c r="DW74" s="752"/>
      <c r="DX74" s="752"/>
      <c r="DY74" s="752"/>
      <c r="DZ74" s="754"/>
      <c r="EA74" s="52"/>
    </row>
    <row r="75" spans="1:131" ht="26.25" customHeight="1" x14ac:dyDescent="0.2">
      <c r="A75" s="56">
        <v>8</v>
      </c>
      <c r="B75" s="755" t="s">
        <v>131</v>
      </c>
      <c r="C75" s="756"/>
      <c r="D75" s="756"/>
      <c r="E75" s="756"/>
      <c r="F75" s="756"/>
      <c r="G75" s="756"/>
      <c r="H75" s="756"/>
      <c r="I75" s="756"/>
      <c r="J75" s="756"/>
      <c r="K75" s="756"/>
      <c r="L75" s="756"/>
      <c r="M75" s="756"/>
      <c r="N75" s="756"/>
      <c r="O75" s="756"/>
      <c r="P75" s="757"/>
      <c r="Q75" s="702">
        <v>97</v>
      </c>
      <c r="R75" s="697"/>
      <c r="S75" s="697"/>
      <c r="T75" s="697"/>
      <c r="U75" s="699"/>
      <c r="V75" s="695">
        <v>94</v>
      </c>
      <c r="W75" s="697"/>
      <c r="X75" s="697"/>
      <c r="Y75" s="697"/>
      <c r="Z75" s="699"/>
      <c r="AA75" s="695">
        <v>4</v>
      </c>
      <c r="AB75" s="697"/>
      <c r="AC75" s="697"/>
      <c r="AD75" s="697"/>
      <c r="AE75" s="699"/>
      <c r="AF75" s="695">
        <v>4</v>
      </c>
      <c r="AG75" s="697"/>
      <c r="AH75" s="697"/>
      <c r="AI75" s="697"/>
      <c r="AJ75" s="699"/>
      <c r="AK75" s="695" t="s">
        <v>204</v>
      </c>
      <c r="AL75" s="697"/>
      <c r="AM75" s="697"/>
      <c r="AN75" s="697"/>
      <c r="AO75" s="699"/>
      <c r="AP75" s="695" t="s">
        <v>204</v>
      </c>
      <c r="AQ75" s="697"/>
      <c r="AR75" s="697"/>
      <c r="AS75" s="697"/>
      <c r="AT75" s="699"/>
      <c r="AU75" s="695" t="s">
        <v>204</v>
      </c>
      <c r="AV75" s="697"/>
      <c r="AW75" s="697"/>
      <c r="AX75" s="697"/>
      <c r="AY75" s="699"/>
      <c r="AZ75" s="700"/>
      <c r="BA75" s="700"/>
      <c r="BB75" s="700"/>
      <c r="BC75" s="700"/>
      <c r="BD75" s="701"/>
      <c r="BE75" s="59"/>
      <c r="BF75" s="59"/>
      <c r="BG75" s="59"/>
      <c r="BH75" s="59"/>
      <c r="BI75" s="59"/>
      <c r="BJ75" s="59"/>
      <c r="BK75" s="59"/>
      <c r="BL75" s="59"/>
      <c r="BM75" s="59"/>
      <c r="BN75" s="59"/>
      <c r="BO75" s="59"/>
      <c r="BP75" s="59"/>
      <c r="BQ75" s="56">
        <v>69</v>
      </c>
      <c r="BR75" s="77"/>
      <c r="BS75" s="751"/>
      <c r="BT75" s="752"/>
      <c r="BU75" s="752"/>
      <c r="BV75" s="752"/>
      <c r="BW75" s="752"/>
      <c r="BX75" s="752"/>
      <c r="BY75" s="752"/>
      <c r="BZ75" s="752"/>
      <c r="CA75" s="752"/>
      <c r="CB75" s="752"/>
      <c r="CC75" s="752"/>
      <c r="CD75" s="752"/>
      <c r="CE75" s="752"/>
      <c r="CF75" s="752"/>
      <c r="CG75" s="753"/>
      <c r="CH75" s="748"/>
      <c r="CI75" s="749"/>
      <c r="CJ75" s="749"/>
      <c r="CK75" s="749"/>
      <c r="CL75" s="750"/>
      <c r="CM75" s="748"/>
      <c r="CN75" s="749"/>
      <c r="CO75" s="749"/>
      <c r="CP75" s="749"/>
      <c r="CQ75" s="750"/>
      <c r="CR75" s="748"/>
      <c r="CS75" s="749"/>
      <c r="CT75" s="749"/>
      <c r="CU75" s="749"/>
      <c r="CV75" s="750"/>
      <c r="CW75" s="748"/>
      <c r="CX75" s="749"/>
      <c r="CY75" s="749"/>
      <c r="CZ75" s="749"/>
      <c r="DA75" s="750"/>
      <c r="DB75" s="748"/>
      <c r="DC75" s="749"/>
      <c r="DD75" s="749"/>
      <c r="DE75" s="749"/>
      <c r="DF75" s="750"/>
      <c r="DG75" s="748"/>
      <c r="DH75" s="749"/>
      <c r="DI75" s="749"/>
      <c r="DJ75" s="749"/>
      <c r="DK75" s="750"/>
      <c r="DL75" s="748"/>
      <c r="DM75" s="749"/>
      <c r="DN75" s="749"/>
      <c r="DO75" s="749"/>
      <c r="DP75" s="750"/>
      <c r="DQ75" s="748"/>
      <c r="DR75" s="749"/>
      <c r="DS75" s="749"/>
      <c r="DT75" s="749"/>
      <c r="DU75" s="750"/>
      <c r="DV75" s="751"/>
      <c r="DW75" s="752"/>
      <c r="DX75" s="752"/>
      <c r="DY75" s="752"/>
      <c r="DZ75" s="754"/>
      <c r="EA75" s="52"/>
    </row>
    <row r="76" spans="1:131" ht="26.25" customHeight="1" x14ac:dyDescent="0.2">
      <c r="A76" s="56">
        <v>9</v>
      </c>
      <c r="B76" s="755" t="s">
        <v>457</v>
      </c>
      <c r="C76" s="756"/>
      <c r="D76" s="756"/>
      <c r="E76" s="756"/>
      <c r="F76" s="756"/>
      <c r="G76" s="756"/>
      <c r="H76" s="756"/>
      <c r="I76" s="756"/>
      <c r="J76" s="756"/>
      <c r="K76" s="756"/>
      <c r="L76" s="756"/>
      <c r="M76" s="756"/>
      <c r="N76" s="756"/>
      <c r="O76" s="756"/>
      <c r="P76" s="757"/>
      <c r="Q76" s="702">
        <v>3966</v>
      </c>
      <c r="R76" s="697"/>
      <c r="S76" s="697"/>
      <c r="T76" s="697"/>
      <c r="U76" s="699"/>
      <c r="V76" s="695">
        <v>3752</v>
      </c>
      <c r="W76" s="697"/>
      <c r="X76" s="697"/>
      <c r="Y76" s="697"/>
      <c r="Z76" s="699"/>
      <c r="AA76" s="695">
        <v>214</v>
      </c>
      <c r="AB76" s="697"/>
      <c r="AC76" s="697"/>
      <c r="AD76" s="697"/>
      <c r="AE76" s="699"/>
      <c r="AF76" s="695">
        <v>214</v>
      </c>
      <c r="AG76" s="697"/>
      <c r="AH76" s="697"/>
      <c r="AI76" s="697"/>
      <c r="AJ76" s="699"/>
      <c r="AK76" s="695">
        <v>22</v>
      </c>
      <c r="AL76" s="697"/>
      <c r="AM76" s="697"/>
      <c r="AN76" s="697"/>
      <c r="AO76" s="699"/>
      <c r="AP76" s="695" t="s">
        <v>204</v>
      </c>
      <c r="AQ76" s="697"/>
      <c r="AR76" s="697"/>
      <c r="AS76" s="697"/>
      <c r="AT76" s="699"/>
      <c r="AU76" s="695" t="s">
        <v>204</v>
      </c>
      <c r="AV76" s="697"/>
      <c r="AW76" s="697"/>
      <c r="AX76" s="697"/>
      <c r="AY76" s="699"/>
      <c r="AZ76" s="700"/>
      <c r="BA76" s="700"/>
      <c r="BB76" s="700"/>
      <c r="BC76" s="700"/>
      <c r="BD76" s="701"/>
      <c r="BE76" s="59"/>
      <c r="BF76" s="59"/>
      <c r="BG76" s="59"/>
      <c r="BH76" s="59"/>
      <c r="BI76" s="59"/>
      <c r="BJ76" s="59"/>
      <c r="BK76" s="59"/>
      <c r="BL76" s="59"/>
      <c r="BM76" s="59"/>
      <c r="BN76" s="59"/>
      <c r="BO76" s="59"/>
      <c r="BP76" s="59"/>
      <c r="BQ76" s="56">
        <v>70</v>
      </c>
      <c r="BR76" s="77"/>
      <c r="BS76" s="751"/>
      <c r="BT76" s="752"/>
      <c r="BU76" s="752"/>
      <c r="BV76" s="752"/>
      <c r="BW76" s="752"/>
      <c r="BX76" s="752"/>
      <c r="BY76" s="752"/>
      <c r="BZ76" s="752"/>
      <c r="CA76" s="752"/>
      <c r="CB76" s="752"/>
      <c r="CC76" s="752"/>
      <c r="CD76" s="752"/>
      <c r="CE76" s="752"/>
      <c r="CF76" s="752"/>
      <c r="CG76" s="753"/>
      <c r="CH76" s="748"/>
      <c r="CI76" s="749"/>
      <c r="CJ76" s="749"/>
      <c r="CK76" s="749"/>
      <c r="CL76" s="750"/>
      <c r="CM76" s="748"/>
      <c r="CN76" s="749"/>
      <c r="CO76" s="749"/>
      <c r="CP76" s="749"/>
      <c r="CQ76" s="750"/>
      <c r="CR76" s="748"/>
      <c r="CS76" s="749"/>
      <c r="CT76" s="749"/>
      <c r="CU76" s="749"/>
      <c r="CV76" s="750"/>
      <c r="CW76" s="748"/>
      <c r="CX76" s="749"/>
      <c r="CY76" s="749"/>
      <c r="CZ76" s="749"/>
      <c r="DA76" s="750"/>
      <c r="DB76" s="748"/>
      <c r="DC76" s="749"/>
      <c r="DD76" s="749"/>
      <c r="DE76" s="749"/>
      <c r="DF76" s="750"/>
      <c r="DG76" s="748"/>
      <c r="DH76" s="749"/>
      <c r="DI76" s="749"/>
      <c r="DJ76" s="749"/>
      <c r="DK76" s="750"/>
      <c r="DL76" s="748"/>
      <c r="DM76" s="749"/>
      <c r="DN76" s="749"/>
      <c r="DO76" s="749"/>
      <c r="DP76" s="750"/>
      <c r="DQ76" s="748"/>
      <c r="DR76" s="749"/>
      <c r="DS76" s="749"/>
      <c r="DT76" s="749"/>
      <c r="DU76" s="750"/>
      <c r="DV76" s="751"/>
      <c r="DW76" s="752"/>
      <c r="DX76" s="752"/>
      <c r="DY76" s="752"/>
      <c r="DZ76" s="754"/>
      <c r="EA76" s="52"/>
    </row>
    <row r="77" spans="1:131" ht="26.25" customHeight="1" x14ac:dyDescent="0.2">
      <c r="A77" s="56">
        <v>10</v>
      </c>
      <c r="B77" s="755" t="s">
        <v>392</v>
      </c>
      <c r="C77" s="756"/>
      <c r="D77" s="756"/>
      <c r="E77" s="756"/>
      <c r="F77" s="756"/>
      <c r="G77" s="756"/>
      <c r="H77" s="756"/>
      <c r="I77" s="756"/>
      <c r="J77" s="756"/>
      <c r="K77" s="756"/>
      <c r="L77" s="756"/>
      <c r="M77" s="756"/>
      <c r="N77" s="756"/>
      <c r="O77" s="756"/>
      <c r="P77" s="757"/>
      <c r="Q77" s="702">
        <v>532</v>
      </c>
      <c r="R77" s="697"/>
      <c r="S77" s="697"/>
      <c r="T77" s="697"/>
      <c r="U77" s="699"/>
      <c r="V77" s="695">
        <v>525</v>
      </c>
      <c r="W77" s="697"/>
      <c r="X77" s="697"/>
      <c r="Y77" s="697"/>
      <c r="Z77" s="699"/>
      <c r="AA77" s="695">
        <v>7</v>
      </c>
      <c r="AB77" s="697"/>
      <c r="AC77" s="697"/>
      <c r="AD77" s="697"/>
      <c r="AE77" s="699"/>
      <c r="AF77" s="695">
        <v>7</v>
      </c>
      <c r="AG77" s="697"/>
      <c r="AH77" s="697"/>
      <c r="AI77" s="697"/>
      <c r="AJ77" s="699"/>
      <c r="AK77" s="695" t="s">
        <v>204</v>
      </c>
      <c r="AL77" s="697"/>
      <c r="AM77" s="697"/>
      <c r="AN77" s="697"/>
      <c r="AO77" s="699"/>
      <c r="AP77" s="695">
        <v>362</v>
      </c>
      <c r="AQ77" s="697"/>
      <c r="AR77" s="697"/>
      <c r="AS77" s="697"/>
      <c r="AT77" s="699"/>
      <c r="AU77" s="695">
        <v>163</v>
      </c>
      <c r="AV77" s="697"/>
      <c r="AW77" s="697"/>
      <c r="AX77" s="697"/>
      <c r="AY77" s="699"/>
      <c r="AZ77" s="700"/>
      <c r="BA77" s="700"/>
      <c r="BB77" s="700"/>
      <c r="BC77" s="700"/>
      <c r="BD77" s="701"/>
      <c r="BE77" s="59"/>
      <c r="BF77" s="59"/>
      <c r="BG77" s="59"/>
      <c r="BH77" s="59"/>
      <c r="BI77" s="59"/>
      <c r="BJ77" s="59"/>
      <c r="BK77" s="59"/>
      <c r="BL77" s="59"/>
      <c r="BM77" s="59"/>
      <c r="BN77" s="59"/>
      <c r="BO77" s="59"/>
      <c r="BP77" s="59"/>
      <c r="BQ77" s="56">
        <v>71</v>
      </c>
      <c r="BR77" s="77"/>
      <c r="BS77" s="751"/>
      <c r="BT77" s="752"/>
      <c r="BU77" s="752"/>
      <c r="BV77" s="752"/>
      <c r="BW77" s="752"/>
      <c r="BX77" s="752"/>
      <c r="BY77" s="752"/>
      <c r="BZ77" s="752"/>
      <c r="CA77" s="752"/>
      <c r="CB77" s="752"/>
      <c r="CC77" s="752"/>
      <c r="CD77" s="752"/>
      <c r="CE77" s="752"/>
      <c r="CF77" s="752"/>
      <c r="CG77" s="753"/>
      <c r="CH77" s="748"/>
      <c r="CI77" s="749"/>
      <c r="CJ77" s="749"/>
      <c r="CK77" s="749"/>
      <c r="CL77" s="750"/>
      <c r="CM77" s="748"/>
      <c r="CN77" s="749"/>
      <c r="CO77" s="749"/>
      <c r="CP77" s="749"/>
      <c r="CQ77" s="750"/>
      <c r="CR77" s="748"/>
      <c r="CS77" s="749"/>
      <c r="CT77" s="749"/>
      <c r="CU77" s="749"/>
      <c r="CV77" s="750"/>
      <c r="CW77" s="748"/>
      <c r="CX77" s="749"/>
      <c r="CY77" s="749"/>
      <c r="CZ77" s="749"/>
      <c r="DA77" s="750"/>
      <c r="DB77" s="748"/>
      <c r="DC77" s="749"/>
      <c r="DD77" s="749"/>
      <c r="DE77" s="749"/>
      <c r="DF77" s="750"/>
      <c r="DG77" s="748"/>
      <c r="DH77" s="749"/>
      <c r="DI77" s="749"/>
      <c r="DJ77" s="749"/>
      <c r="DK77" s="750"/>
      <c r="DL77" s="748"/>
      <c r="DM77" s="749"/>
      <c r="DN77" s="749"/>
      <c r="DO77" s="749"/>
      <c r="DP77" s="750"/>
      <c r="DQ77" s="748"/>
      <c r="DR77" s="749"/>
      <c r="DS77" s="749"/>
      <c r="DT77" s="749"/>
      <c r="DU77" s="750"/>
      <c r="DV77" s="751"/>
      <c r="DW77" s="752"/>
      <c r="DX77" s="752"/>
      <c r="DY77" s="752"/>
      <c r="DZ77" s="754"/>
      <c r="EA77" s="52"/>
    </row>
    <row r="78" spans="1:131" ht="26.25" customHeight="1" x14ac:dyDescent="0.2">
      <c r="A78" s="56">
        <v>11</v>
      </c>
      <c r="B78" s="690" t="s">
        <v>44</v>
      </c>
      <c r="C78" s="691"/>
      <c r="D78" s="691"/>
      <c r="E78" s="691"/>
      <c r="F78" s="691"/>
      <c r="G78" s="691"/>
      <c r="H78" s="691"/>
      <c r="I78" s="691"/>
      <c r="J78" s="691"/>
      <c r="K78" s="691"/>
      <c r="L78" s="691"/>
      <c r="M78" s="691"/>
      <c r="N78" s="691"/>
      <c r="O78" s="691"/>
      <c r="P78" s="692"/>
      <c r="Q78" s="693">
        <v>2495</v>
      </c>
      <c r="R78" s="694"/>
      <c r="S78" s="694"/>
      <c r="T78" s="694"/>
      <c r="U78" s="694"/>
      <c r="V78" s="694">
        <v>2494</v>
      </c>
      <c r="W78" s="694"/>
      <c r="X78" s="694"/>
      <c r="Y78" s="694"/>
      <c r="Z78" s="694"/>
      <c r="AA78" s="694">
        <v>1</v>
      </c>
      <c r="AB78" s="694"/>
      <c r="AC78" s="694"/>
      <c r="AD78" s="694"/>
      <c r="AE78" s="694"/>
      <c r="AF78" s="694">
        <v>1</v>
      </c>
      <c r="AG78" s="694"/>
      <c r="AH78" s="694"/>
      <c r="AI78" s="694"/>
      <c r="AJ78" s="694"/>
      <c r="AK78" s="694" t="s">
        <v>204</v>
      </c>
      <c r="AL78" s="694"/>
      <c r="AM78" s="694"/>
      <c r="AN78" s="694"/>
      <c r="AO78" s="694"/>
      <c r="AP78" s="694" t="s">
        <v>204</v>
      </c>
      <c r="AQ78" s="694"/>
      <c r="AR78" s="694"/>
      <c r="AS78" s="694"/>
      <c r="AT78" s="694"/>
      <c r="AU78" s="694" t="s">
        <v>204</v>
      </c>
      <c r="AV78" s="694"/>
      <c r="AW78" s="694"/>
      <c r="AX78" s="694"/>
      <c r="AY78" s="694"/>
      <c r="AZ78" s="700"/>
      <c r="BA78" s="700"/>
      <c r="BB78" s="700"/>
      <c r="BC78" s="700"/>
      <c r="BD78" s="701"/>
      <c r="BE78" s="59"/>
      <c r="BF78" s="59"/>
      <c r="BG78" s="59"/>
      <c r="BH78" s="59"/>
      <c r="BI78" s="59"/>
      <c r="BJ78" s="52"/>
      <c r="BK78" s="52"/>
      <c r="BL78" s="52"/>
      <c r="BM78" s="52"/>
      <c r="BN78" s="52"/>
      <c r="BO78" s="59"/>
      <c r="BP78" s="59"/>
      <c r="BQ78" s="56">
        <v>72</v>
      </c>
      <c r="BR78" s="77"/>
      <c r="BS78" s="751"/>
      <c r="BT78" s="752"/>
      <c r="BU78" s="752"/>
      <c r="BV78" s="752"/>
      <c r="BW78" s="752"/>
      <c r="BX78" s="752"/>
      <c r="BY78" s="752"/>
      <c r="BZ78" s="752"/>
      <c r="CA78" s="752"/>
      <c r="CB78" s="752"/>
      <c r="CC78" s="752"/>
      <c r="CD78" s="752"/>
      <c r="CE78" s="752"/>
      <c r="CF78" s="752"/>
      <c r="CG78" s="753"/>
      <c r="CH78" s="748"/>
      <c r="CI78" s="749"/>
      <c r="CJ78" s="749"/>
      <c r="CK78" s="749"/>
      <c r="CL78" s="750"/>
      <c r="CM78" s="748"/>
      <c r="CN78" s="749"/>
      <c r="CO78" s="749"/>
      <c r="CP78" s="749"/>
      <c r="CQ78" s="750"/>
      <c r="CR78" s="748"/>
      <c r="CS78" s="749"/>
      <c r="CT78" s="749"/>
      <c r="CU78" s="749"/>
      <c r="CV78" s="750"/>
      <c r="CW78" s="748"/>
      <c r="CX78" s="749"/>
      <c r="CY78" s="749"/>
      <c r="CZ78" s="749"/>
      <c r="DA78" s="750"/>
      <c r="DB78" s="748"/>
      <c r="DC78" s="749"/>
      <c r="DD78" s="749"/>
      <c r="DE78" s="749"/>
      <c r="DF78" s="750"/>
      <c r="DG78" s="748"/>
      <c r="DH78" s="749"/>
      <c r="DI78" s="749"/>
      <c r="DJ78" s="749"/>
      <c r="DK78" s="750"/>
      <c r="DL78" s="748"/>
      <c r="DM78" s="749"/>
      <c r="DN78" s="749"/>
      <c r="DO78" s="749"/>
      <c r="DP78" s="750"/>
      <c r="DQ78" s="748"/>
      <c r="DR78" s="749"/>
      <c r="DS78" s="749"/>
      <c r="DT78" s="749"/>
      <c r="DU78" s="750"/>
      <c r="DV78" s="751"/>
      <c r="DW78" s="752"/>
      <c r="DX78" s="752"/>
      <c r="DY78" s="752"/>
      <c r="DZ78" s="754"/>
      <c r="EA78" s="52"/>
    </row>
    <row r="79" spans="1:131" ht="26.25" customHeight="1" x14ac:dyDescent="0.2">
      <c r="A79" s="56">
        <v>12</v>
      </c>
      <c r="B79" s="690"/>
      <c r="C79" s="691"/>
      <c r="D79" s="691"/>
      <c r="E79" s="691"/>
      <c r="F79" s="691"/>
      <c r="G79" s="691"/>
      <c r="H79" s="691"/>
      <c r="I79" s="691"/>
      <c r="J79" s="691"/>
      <c r="K79" s="691"/>
      <c r="L79" s="691"/>
      <c r="M79" s="691"/>
      <c r="N79" s="691"/>
      <c r="O79" s="691"/>
      <c r="P79" s="692"/>
      <c r="Q79" s="693"/>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4"/>
      <c r="AU79" s="694"/>
      <c r="AV79" s="694"/>
      <c r="AW79" s="694"/>
      <c r="AX79" s="694"/>
      <c r="AY79" s="694"/>
      <c r="AZ79" s="700"/>
      <c r="BA79" s="700"/>
      <c r="BB79" s="700"/>
      <c r="BC79" s="700"/>
      <c r="BD79" s="701"/>
      <c r="BE79" s="59"/>
      <c r="BF79" s="59"/>
      <c r="BG79" s="59"/>
      <c r="BH79" s="59"/>
      <c r="BI79" s="59"/>
      <c r="BJ79" s="52"/>
      <c r="BK79" s="52"/>
      <c r="BL79" s="52"/>
      <c r="BM79" s="52"/>
      <c r="BN79" s="52"/>
      <c r="BO79" s="59"/>
      <c r="BP79" s="59"/>
      <c r="BQ79" s="56">
        <v>73</v>
      </c>
      <c r="BR79" s="77"/>
      <c r="BS79" s="751"/>
      <c r="BT79" s="752"/>
      <c r="BU79" s="752"/>
      <c r="BV79" s="752"/>
      <c r="BW79" s="752"/>
      <c r="BX79" s="752"/>
      <c r="BY79" s="752"/>
      <c r="BZ79" s="752"/>
      <c r="CA79" s="752"/>
      <c r="CB79" s="752"/>
      <c r="CC79" s="752"/>
      <c r="CD79" s="752"/>
      <c r="CE79" s="752"/>
      <c r="CF79" s="752"/>
      <c r="CG79" s="753"/>
      <c r="CH79" s="748"/>
      <c r="CI79" s="749"/>
      <c r="CJ79" s="749"/>
      <c r="CK79" s="749"/>
      <c r="CL79" s="750"/>
      <c r="CM79" s="748"/>
      <c r="CN79" s="749"/>
      <c r="CO79" s="749"/>
      <c r="CP79" s="749"/>
      <c r="CQ79" s="750"/>
      <c r="CR79" s="748"/>
      <c r="CS79" s="749"/>
      <c r="CT79" s="749"/>
      <c r="CU79" s="749"/>
      <c r="CV79" s="750"/>
      <c r="CW79" s="748"/>
      <c r="CX79" s="749"/>
      <c r="CY79" s="749"/>
      <c r="CZ79" s="749"/>
      <c r="DA79" s="750"/>
      <c r="DB79" s="748"/>
      <c r="DC79" s="749"/>
      <c r="DD79" s="749"/>
      <c r="DE79" s="749"/>
      <c r="DF79" s="750"/>
      <c r="DG79" s="748"/>
      <c r="DH79" s="749"/>
      <c r="DI79" s="749"/>
      <c r="DJ79" s="749"/>
      <c r="DK79" s="750"/>
      <c r="DL79" s="748"/>
      <c r="DM79" s="749"/>
      <c r="DN79" s="749"/>
      <c r="DO79" s="749"/>
      <c r="DP79" s="750"/>
      <c r="DQ79" s="748"/>
      <c r="DR79" s="749"/>
      <c r="DS79" s="749"/>
      <c r="DT79" s="749"/>
      <c r="DU79" s="750"/>
      <c r="DV79" s="751"/>
      <c r="DW79" s="752"/>
      <c r="DX79" s="752"/>
      <c r="DY79" s="752"/>
      <c r="DZ79" s="754"/>
      <c r="EA79" s="52"/>
    </row>
    <row r="80" spans="1:131" ht="26.25" customHeight="1" x14ac:dyDescent="0.2">
      <c r="A80" s="56">
        <v>13</v>
      </c>
      <c r="B80" s="690"/>
      <c r="C80" s="691"/>
      <c r="D80" s="691"/>
      <c r="E80" s="691"/>
      <c r="F80" s="691"/>
      <c r="G80" s="691"/>
      <c r="H80" s="691"/>
      <c r="I80" s="691"/>
      <c r="J80" s="691"/>
      <c r="K80" s="691"/>
      <c r="L80" s="691"/>
      <c r="M80" s="691"/>
      <c r="N80" s="691"/>
      <c r="O80" s="691"/>
      <c r="P80" s="692"/>
      <c r="Q80" s="693"/>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c r="AY80" s="694"/>
      <c r="AZ80" s="700"/>
      <c r="BA80" s="700"/>
      <c r="BB80" s="700"/>
      <c r="BC80" s="700"/>
      <c r="BD80" s="701"/>
      <c r="BE80" s="59"/>
      <c r="BF80" s="59"/>
      <c r="BG80" s="59"/>
      <c r="BH80" s="59"/>
      <c r="BI80" s="59"/>
      <c r="BJ80" s="59"/>
      <c r="BK80" s="59"/>
      <c r="BL80" s="59"/>
      <c r="BM80" s="59"/>
      <c r="BN80" s="59"/>
      <c r="BO80" s="59"/>
      <c r="BP80" s="59"/>
      <c r="BQ80" s="56">
        <v>74</v>
      </c>
      <c r="BR80" s="77"/>
      <c r="BS80" s="751"/>
      <c r="BT80" s="752"/>
      <c r="BU80" s="752"/>
      <c r="BV80" s="752"/>
      <c r="BW80" s="752"/>
      <c r="BX80" s="752"/>
      <c r="BY80" s="752"/>
      <c r="BZ80" s="752"/>
      <c r="CA80" s="752"/>
      <c r="CB80" s="752"/>
      <c r="CC80" s="752"/>
      <c r="CD80" s="752"/>
      <c r="CE80" s="752"/>
      <c r="CF80" s="752"/>
      <c r="CG80" s="753"/>
      <c r="CH80" s="748"/>
      <c r="CI80" s="749"/>
      <c r="CJ80" s="749"/>
      <c r="CK80" s="749"/>
      <c r="CL80" s="750"/>
      <c r="CM80" s="748"/>
      <c r="CN80" s="749"/>
      <c r="CO80" s="749"/>
      <c r="CP80" s="749"/>
      <c r="CQ80" s="750"/>
      <c r="CR80" s="748"/>
      <c r="CS80" s="749"/>
      <c r="CT80" s="749"/>
      <c r="CU80" s="749"/>
      <c r="CV80" s="750"/>
      <c r="CW80" s="748"/>
      <c r="CX80" s="749"/>
      <c r="CY80" s="749"/>
      <c r="CZ80" s="749"/>
      <c r="DA80" s="750"/>
      <c r="DB80" s="748"/>
      <c r="DC80" s="749"/>
      <c r="DD80" s="749"/>
      <c r="DE80" s="749"/>
      <c r="DF80" s="750"/>
      <c r="DG80" s="748"/>
      <c r="DH80" s="749"/>
      <c r="DI80" s="749"/>
      <c r="DJ80" s="749"/>
      <c r="DK80" s="750"/>
      <c r="DL80" s="748"/>
      <c r="DM80" s="749"/>
      <c r="DN80" s="749"/>
      <c r="DO80" s="749"/>
      <c r="DP80" s="750"/>
      <c r="DQ80" s="748"/>
      <c r="DR80" s="749"/>
      <c r="DS80" s="749"/>
      <c r="DT80" s="749"/>
      <c r="DU80" s="750"/>
      <c r="DV80" s="751"/>
      <c r="DW80" s="752"/>
      <c r="DX80" s="752"/>
      <c r="DY80" s="752"/>
      <c r="DZ80" s="754"/>
      <c r="EA80" s="52"/>
    </row>
    <row r="81" spans="1:131" ht="26.25" customHeight="1" x14ac:dyDescent="0.2">
      <c r="A81" s="56">
        <v>14</v>
      </c>
      <c r="B81" s="690"/>
      <c r="C81" s="691"/>
      <c r="D81" s="691"/>
      <c r="E81" s="691"/>
      <c r="F81" s="691"/>
      <c r="G81" s="691"/>
      <c r="H81" s="691"/>
      <c r="I81" s="691"/>
      <c r="J81" s="691"/>
      <c r="K81" s="691"/>
      <c r="L81" s="691"/>
      <c r="M81" s="691"/>
      <c r="N81" s="691"/>
      <c r="O81" s="691"/>
      <c r="P81" s="692"/>
      <c r="Q81" s="693"/>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4"/>
      <c r="AP81" s="694"/>
      <c r="AQ81" s="694"/>
      <c r="AR81" s="694"/>
      <c r="AS81" s="694"/>
      <c r="AT81" s="694"/>
      <c r="AU81" s="694"/>
      <c r="AV81" s="694"/>
      <c r="AW81" s="694"/>
      <c r="AX81" s="694"/>
      <c r="AY81" s="694"/>
      <c r="AZ81" s="700"/>
      <c r="BA81" s="700"/>
      <c r="BB81" s="700"/>
      <c r="BC81" s="700"/>
      <c r="BD81" s="701"/>
      <c r="BE81" s="59"/>
      <c r="BF81" s="59"/>
      <c r="BG81" s="59"/>
      <c r="BH81" s="59"/>
      <c r="BI81" s="59"/>
      <c r="BJ81" s="59"/>
      <c r="BK81" s="59"/>
      <c r="BL81" s="59"/>
      <c r="BM81" s="59"/>
      <c r="BN81" s="59"/>
      <c r="BO81" s="59"/>
      <c r="BP81" s="59"/>
      <c r="BQ81" s="56">
        <v>75</v>
      </c>
      <c r="BR81" s="77"/>
      <c r="BS81" s="751"/>
      <c r="BT81" s="752"/>
      <c r="BU81" s="752"/>
      <c r="BV81" s="752"/>
      <c r="BW81" s="752"/>
      <c r="BX81" s="752"/>
      <c r="BY81" s="752"/>
      <c r="BZ81" s="752"/>
      <c r="CA81" s="752"/>
      <c r="CB81" s="752"/>
      <c r="CC81" s="752"/>
      <c r="CD81" s="752"/>
      <c r="CE81" s="752"/>
      <c r="CF81" s="752"/>
      <c r="CG81" s="753"/>
      <c r="CH81" s="748"/>
      <c r="CI81" s="749"/>
      <c r="CJ81" s="749"/>
      <c r="CK81" s="749"/>
      <c r="CL81" s="750"/>
      <c r="CM81" s="748"/>
      <c r="CN81" s="749"/>
      <c r="CO81" s="749"/>
      <c r="CP81" s="749"/>
      <c r="CQ81" s="750"/>
      <c r="CR81" s="748"/>
      <c r="CS81" s="749"/>
      <c r="CT81" s="749"/>
      <c r="CU81" s="749"/>
      <c r="CV81" s="750"/>
      <c r="CW81" s="748"/>
      <c r="CX81" s="749"/>
      <c r="CY81" s="749"/>
      <c r="CZ81" s="749"/>
      <c r="DA81" s="750"/>
      <c r="DB81" s="748"/>
      <c r="DC81" s="749"/>
      <c r="DD81" s="749"/>
      <c r="DE81" s="749"/>
      <c r="DF81" s="750"/>
      <c r="DG81" s="748"/>
      <c r="DH81" s="749"/>
      <c r="DI81" s="749"/>
      <c r="DJ81" s="749"/>
      <c r="DK81" s="750"/>
      <c r="DL81" s="748"/>
      <c r="DM81" s="749"/>
      <c r="DN81" s="749"/>
      <c r="DO81" s="749"/>
      <c r="DP81" s="750"/>
      <c r="DQ81" s="748"/>
      <c r="DR81" s="749"/>
      <c r="DS81" s="749"/>
      <c r="DT81" s="749"/>
      <c r="DU81" s="750"/>
      <c r="DV81" s="751"/>
      <c r="DW81" s="752"/>
      <c r="DX81" s="752"/>
      <c r="DY81" s="752"/>
      <c r="DZ81" s="754"/>
      <c r="EA81" s="52"/>
    </row>
    <row r="82" spans="1:131" ht="26.25" customHeight="1" x14ac:dyDescent="0.2">
      <c r="A82" s="56">
        <v>15</v>
      </c>
      <c r="B82" s="690"/>
      <c r="C82" s="691"/>
      <c r="D82" s="691"/>
      <c r="E82" s="691"/>
      <c r="F82" s="691"/>
      <c r="G82" s="691"/>
      <c r="H82" s="691"/>
      <c r="I82" s="691"/>
      <c r="J82" s="691"/>
      <c r="K82" s="691"/>
      <c r="L82" s="691"/>
      <c r="M82" s="691"/>
      <c r="N82" s="691"/>
      <c r="O82" s="691"/>
      <c r="P82" s="692"/>
      <c r="Q82" s="693"/>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694"/>
      <c r="AY82" s="694"/>
      <c r="AZ82" s="700"/>
      <c r="BA82" s="700"/>
      <c r="BB82" s="700"/>
      <c r="BC82" s="700"/>
      <c r="BD82" s="701"/>
      <c r="BE82" s="59"/>
      <c r="BF82" s="59"/>
      <c r="BG82" s="59"/>
      <c r="BH82" s="59"/>
      <c r="BI82" s="59"/>
      <c r="BJ82" s="59"/>
      <c r="BK82" s="59"/>
      <c r="BL82" s="59"/>
      <c r="BM82" s="59"/>
      <c r="BN82" s="59"/>
      <c r="BO82" s="59"/>
      <c r="BP82" s="59"/>
      <c r="BQ82" s="56">
        <v>76</v>
      </c>
      <c r="BR82" s="77"/>
      <c r="BS82" s="751"/>
      <c r="BT82" s="752"/>
      <c r="BU82" s="752"/>
      <c r="BV82" s="752"/>
      <c r="BW82" s="752"/>
      <c r="BX82" s="752"/>
      <c r="BY82" s="752"/>
      <c r="BZ82" s="752"/>
      <c r="CA82" s="752"/>
      <c r="CB82" s="752"/>
      <c r="CC82" s="752"/>
      <c r="CD82" s="752"/>
      <c r="CE82" s="752"/>
      <c r="CF82" s="752"/>
      <c r="CG82" s="753"/>
      <c r="CH82" s="748"/>
      <c r="CI82" s="749"/>
      <c r="CJ82" s="749"/>
      <c r="CK82" s="749"/>
      <c r="CL82" s="750"/>
      <c r="CM82" s="748"/>
      <c r="CN82" s="749"/>
      <c r="CO82" s="749"/>
      <c r="CP82" s="749"/>
      <c r="CQ82" s="750"/>
      <c r="CR82" s="748"/>
      <c r="CS82" s="749"/>
      <c r="CT82" s="749"/>
      <c r="CU82" s="749"/>
      <c r="CV82" s="750"/>
      <c r="CW82" s="748"/>
      <c r="CX82" s="749"/>
      <c r="CY82" s="749"/>
      <c r="CZ82" s="749"/>
      <c r="DA82" s="750"/>
      <c r="DB82" s="748"/>
      <c r="DC82" s="749"/>
      <c r="DD82" s="749"/>
      <c r="DE82" s="749"/>
      <c r="DF82" s="750"/>
      <c r="DG82" s="748"/>
      <c r="DH82" s="749"/>
      <c r="DI82" s="749"/>
      <c r="DJ82" s="749"/>
      <c r="DK82" s="750"/>
      <c r="DL82" s="748"/>
      <c r="DM82" s="749"/>
      <c r="DN82" s="749"/>
      <c r="DO82" s="749"/>
      <c r="DP82" s="750"/>
      <c r="DQ82" s="748"/>
      <c r="DR82" s="749"/>
      <c r="DS82" s="749"/>
      <c r="DT82" s="749"/>
      <c r="DU82" s="750"/>
      <c r="DV82" s="751"/>
      <c r="DW82" s="752"/>
      <c r="DX82" s="752"/>
      <c r="DY82" s="752"/>
      <c r="DZ82" s="754"/>
      <c r="EA82" s="52"/>
    </row>
    <row r="83" spans="1:131" ht="26.25" customHeight="1" x14ac:dyDescent="0.2">
      <c r="A83" s="56">
        <v>16</v>
      </c>
      <c r="B83" s="690"/>
      <c r="C83" s="691"/>
      <c r="D83" s="691"/>
      <c r="E83" s="691"/>
      <c r="F83" s="691"/>
      <c r="G83" s="691"/>
      <c r="H83" s="691"/>
      <c r="I83" s="691"/>
      <c r="J83" s="691"/>
      <c r="K83" s="691"/>
      <c r="L83" s="691"/>
      <c r="M83" s="691"/>
      <c r="N83" s="691"/>
      <c r="O83" s="691"/>
      <c r="P83" s="692"/>
      <c r="Q83" s="693"/>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4"/>
      <c r="AY83" s="694"/>
      <c r="AZ83" s="700"/>
      <c r="BA83" s="700"/>
      <c r="BB83" s="700"/>
      <c r="BC83" s="700"/>
      <c r="BD83" s="701"/>
      <c r="BE83" s="59"/>
      <c r="BF83" s="59"/>
      <c r="BG83" s="59"/>
      <c r="BH83" s="59"/>
      <c r="BI83" s="59"/>
      <c r="BJ83" s="59"/>
      <c r="BK83" s="59"/>
      <c r="BL83" s="59"/>
      <c r="BM83" s="59"/>
      <c r="BN83" s="59"/>
      <c r="BO83" s="59"/>
      <c r="BP83" s="59"/>
      <c r="BQ83" s="56">
        <v>77</v>
      </c>
      <c r="BR83" s="77"/>
      <c r="BS83" s="751"/>
      <c r="BT83" s="752"/>
      <c r="BU83" s="752"/>
      <c r="BV83" s="752"/>
      <c r="BW83" s="752"/>
      <c r="BX83" s="752"/>
      <c r="BY83" s="752"/>
      <c r="BZ83" s="752"/>
      <c r="CA83" s="752"/>
      <c r="CB83" s="752"/>
      <c r="CC83" s="752"/>
      <c r="CD83" s="752"/>
      <c r="CE83" s="752"/>
      <c r="CF83" s="752"/>
      <c r="CG83" s="753"/>
      <c r="CH83" s="748"/>
      <c r="CI83" s="749"/>
      <c r="CJ83" s="749"/>
      <c r="CK83" s="749"/>
      <c r="CL83" s="750"/>
      <c r="CM83" s="748"/>
      <c r="CN83" s="749"/>
      <c r="CO83" s="749"/>
      <c r="CP83" s="749"/>
      <c r="CQ83" s="750"/>
      <c r="CR83" s="748"/>
      <c r="CS83" s="749"/>
      <c r="CT83" s="749"/>
      <c r="CU83" s="749"/>
      <c r="CV83" s="750"/>
      <c r="CW83" s="748"/>
      <c r="CX83" s="749"/>
      <c r="CY83" s="749"/>
      <c r="CZ83" s="749"/>
      <c r="DA83" s="750"/>
      <c r="DB83" s="748"/>
      <c r="DC83" s="749"/>
      <c r="DD83" s="749"/>
      <c r="DE83" s="749"/>
      <c r="DF83" s="750"/>
      <c r="DG83" s="748"/>
      <c r="DH83" s="749"/>
      <c r="DI83" s="749"/>
      <c r="DJ83" s="749"/>
      <c r="DK83" s="750"/>
      <c r="DL83" s="748"/>
      <c r="DM83" s="749"/>
      <c r="DN83" s="749"/>
      <c r="DO83" s="749"/>
      <c r="DP83" s="750"/>
      <c r="DQ83" s="748"/>
      <c r="DR83" s="749"/>
      <c r="DS83" s="749"/>
      <c r="DT83" s="749"/>
      <c r="DU83" s="750"/>
      <c r="DV83" s="751"/>
      <c r="DW83" s="752"/>
      <c r="DX83" s="752"/>
      <c r="DY83" s="752"/>
      <c r="DZ83" s="754"/>
      <c r="EA83" s="52"/>
    </row>
    <row r="84" spans="1:131" ht="26.25" customHeight="1" x14ac:dyDescent="0.2">
      <c r="A84" s="56">
        <v>17</v>
      </c>
      <c r="B84" s="690"/>
      <c r="C84" s="691"/>
      <c r="D84" s="691"/>
      <c r="E84" s="691"/>
      <c r="F84" s="691"/>
      <c r="G84" s="691"/>
      <c r="H84" s="691"/>
      <c r="I84" s="691"/>
      <c r="J84" s="691"/>
      <c r="K84" s="691"/>
      <c r="L84" s="691"/>
      <c r="M84" s="691"/>
      <c r="N84" s="691"/>
      <c r="O84" s="691"/>
      <c r="P84" s="692"/>
      <c r="Q84" s="693"/>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694"/>
      <c r="AY84" s="694"/>
      <c r="AZ84" s="700"/>
      <c r="BA84" s="700"/>
      <c r="BB84" s="700"/>
      <c r="BC84" s="700"/>
      <c r="BD84" s="701"/>
      <c r="BE84" s="59"/>
      <c r="BF84" s="59"/>
      <c r="BG84" s="59"/>
      <c r="BH84" s="59"/>
      <c r="BI84" s="59"/>
      <c r="BJ84" s="59"/>
      <c r="BK84" s="59"/>
      <c r="BL84" s="59"/>
      <c r="BM84" s="59"/>
      <c r="BN84" s="59"/>
      <c r="BO84" s="59"/>
      <c r="BP84" s="59"/>
      <c r="BQ84" s="56">
        <v>78</v>
      </c>
      <c r="BR84" s="77"/>
      <c r="BS84" s="751"/>
      <c r="BT84" s="752"/>
      <c r="BU84" s="752"/>
      <c r="BV84" s="752"/>
      <c r="BW84" s="752"/>
      <c r="BX84" s="752"/>
      <c r="BY84" s="752"/>
      <c r="BZ84" s="752"/>
      <c r="CA84" s="752"/>
      <c r="CB84" s="752"/>
      <c r="CC84" s="752"/>
      <c r="CD84" s="752"/>
      <c r="CE84" s="752"/>
      <c r="CF84" s="752"/>
      <c r="CG84" s="753"/>
      <c r="CH84" s="748"/>
      <c r="CI84" s="749"/>
      <c r="CJ84" s="749"/>
      <c r="CK84" s="749"/>
      <c r="CL84" s="750"/>
      <c r="CM84" s="748"/>
      <c r="CN84" s="749"/>
      <c r="CO84" s="749"/>
      <c r="CP84" s="749"/>
      <c r="CQ84" s="750"/>
      <c r="CR84" s="748"/>
      <c r="CS84" s="749"/>
      <c r="CT84" s="749"/>
      <c r="CU84" s="749"/>
      <c r="CV84" s="750"/>
      <c r="CW84" s="748"/>
      <c r="CX84" s="749"/>
      <c r="CY84" s="749"/>
      <c r="CZ84" s="749"/>
      <c r="DA84" s="750"/>
      <c r="DB84" s="748"/>
      <c r="DC84" s="749"/>
      <c r="DD84" s="749"/>
      <c r="DE84" s="749"/>
      <c r="DF84" s="750"/>
      <c r="DG84" s="748"/>
      <c r="DH84" s="749"/>
      <c r="DI84" s="749"/>
      <c r="DJ84" s="749"/>
      <c r="DK84" s="750"/>
      <c r="DL84" s="748"/>
      <c r="DM84" s="749"/>
      <c r="DN84" s="749"/>
      <c r="DO84" s="749"/>
      <c r="DP84" s="750"/>
      <c r="DQ84" s="748"/>
      <c r="DR84" s="749"/>
      <c r="DS84" s="749"/>
      <c r="DT84" s="749"/>
      <c r="DU84" s="750"/>
      <c r="DV84" s="751"/>
      <c r="DW84" s="752"/>
      <c r="DX84" s="752"/>
      <c r="DY84" s="752"/>
      <c r="DZ84" s="754"/>
      <c r="EA84" s="52"/>
    </row>
    <row r="85" spans="1:131" ht="26.25" customHeight="1" x14ac:dyDescent="0.2">
      <c r="A85" s="56">
        <v>18</v>
      </c>
      <c r="B85" s="690"/>
      <c r="C85" s="691"/>
      <c r="D85" s="691"/>
      <c r="E85" s="691"/>
      <c r="F85" s="691"/>
      <c r="G85" s="691"/>
      <c r="H85" s="691"/>
      <c r="I85" s="691"/>
      <c r="J85" s="691"/>
      <c r="K85" s="691"/>
      <c r="L85" s="691"/>
      <c r="M85" s="691"/>
      <c r="N85" s="691"/>
      <c r="O85" s="691"/>
      <c r="P85" s="692"/>
      <c r="Q85" s="693"/>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4"/>
      <c r="AY85" s="694"/>
      <c r="AZ85" s="700"/>
      <c r="BA85" s="700"/>
      <c r="BB85" s="700"/>
      <c r="BC85" s="700"/>
      <c r="BD85" s="701"/>
      <c r="BE85" s="59"/>
      <c r="BF85" s="59"/>
      <c r="BG85" s="59"/>
      <c r="BH85" s="59"/>
      <c r="BI85" s="59"/>
      <c r="BJ85" s="59"/>
      <c r="BK85" s="59"/>
      <c r="BL85" s="59"/>
      <c r="BM85" s="59"/>
      <c r="BN85" s="59"/>
      <c r="BO85" s="59"/>
      <c r="BP85" s="59"/>
      <c r="BQ85" s="56">
        <v>79</v>
      </c>
      <c r="BR85" s="77"/>
      <c r="BS85" s="751"/>
      <c r="BT85" s="752"/>
      <c r="BU85" s="752"/>
      <c r="BV85" s="752"/>
      <c r="BW85" s="752"/>
      <c r="BX85" s="752"/>
      <c r="BY85" s="752"/>
      <c r="BZ85" s="752"/>
      <c r="CA85" s="752"/>
      <c r="CB85" s="752"/>
      <c r="CC85" s="752"/>
      <c r="CD85" s="752"/>
      <c r="CE85" s="752"/>
      <c r="CF85" s="752"/>
      <c r="CG85" s="753"/>
      <c r="CH85" s="748"/>
      <c r="CI85" s="749"/>
      <c r="CJ85" s="749"/>
      <c r="CK85" s="749"/>
      <c r="CL85" s="750"/>
      <c r="CM85" s="748"/>
      <c r="CN85" s="749"/>
      <c r="CO85" s="749"/>
      <c r="CP85" s="749"/>
      <c r="CQ85" s="750"/>
      <c r="CR85" s="748"/>
      <c r="CS85" s="749"/>
      <c r="CT85" s="749"/>
      <c r="CU85" s="749"/>
      <c r="CV85" s="750"/>
      <c r="CW85" s="748"/>
      <c r="CX85" s="749"/>
      <c r="CY85" s="749"/>
      <c r="CZ85" s="749"/>
      <c r="DA85" s="750"/>
      <c r="DB85" s="748"/>
      <c r="DC85" s="749"/>
      <c r="DD85" s="749"/>
      <c r="DE85" s="749"/>
      <c r="DF85" s="750"/>
      <c r="DG85" s="748"/>
      <c r="DH85" s="749"/>
      <c r="DI85" s="749"/>
      <c r="DJ85" s="749"/>
      <c r="DK85" s="750"/>
      <c r="DL85" s="748"/>
      <c r="DM85" s="749"/>
      <c r="DN85" s="749"/>
      <c r="DO85" s="749"/>
      <c r="DP85" s="750"/>
      <c r="DQ85" s="748"/>
      <c r="DR85" s="749"/>
      <c r="DS85" s="749"/>
      <c r="DT85" s="749"/>
      <c r="DU85" s="750"/>
      <c r="DV85" s="751"/>
      <c r="DW85" s="752"/>
      <c r="DX85" s="752"/>
      <c r="DY85" s="752"/>
      <c r="DZ85" s="754"/>
      <c r="EA85" s="52"/>
    </row>
    <row r="86" spans="1:131" ht="26.25" customHeight="1" x14ac:dyDescent="0.2">
      <c r="A86" s="56">
        <v>19</v>
      </c>
      <c r="B86" s="690"/>
      <c r="C86" s="691"/>
      <c r="D86" s="691"/>
      <c r="E86" s="691"/>
      <c r="F86" s="691"/>
      <c r="G86" s="691"/>
      <c r="H86" s="691"/>
      <c r="I86" s="691"/>
      <c r="J86" s="691"/>
      <c r="K86" s="691"/>
      <c r="L86" s="691"/>
      <c r="M86" s="691"/>
      <c r="N86" s="691"/>
      <c r="O86" s="691"/>
      <c r="P86" s="692"/>
      <c r="Q86" s="693"/>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4"/>
      <c r="AZ86" s="700"/>
      <c r="BA86" s="700"/>
      <c r="BB86" s="700"/>
      <c r="BC86" s="700"/>
      <c r="BD86" s="701"/>
      <c r="BE86" s="59"/>
      <c r="BF86" s="59"/>
      <c r="BG86" s="59"/>
      <c r="BH86" s="59"/>
      <c r="BI86" s="59"/>
      <c r="BJ86" s="59"/>
      <c r="BK86" s="59"/>
      <c r="BL86" s="59"/>
      <c r="BM86" s="59"/>
      <c r="BN86" s="59"/>
      <c r="BO86" s="59"/>
      <c r="BP86" s="59"/>
      <c r="BQ86" s="56">
        <v>80</v>
      </c>
      <c r="BR86" s="77"/>
      <c r="BS86" s="751"/>
      <c r="BT86" s="752"/>
      <c r="BU86" s="752"/>
      <c r="BV86" s="752"/>
      <c r="BW86" s="752"/>
      <c r="BX86" s="752"/>
      <c r="BY86" s="752"/>
      <c r="BZ86" s="752"/>
      <c r="CA86" s="752"/>
      <c r="CB86" s="752"/>
      <c r="CC86" s="752"/>
      <c r="CD86" s="752"/>
      <c r="CE86" s="752"/>
      <c r="CF86" s="752"/>
      <c r="CG86" s="753"/>
      <c r="CH86" s="748"/>
      <c r="CI86" s="749"/>
      <c r="CJ86" s="749"/>
      <c r="CK86" s="749"/>
      <c r="CL86" s="750"/>
      <c r="CM86" s="748"/>
      <c r="CN86" s="749"/>
      <c r="CO86" s="749"/>
      <c r="CP86" s="749"/>
      <c r="CQ86" s="750"/>
      <c r="CR86" s="748"/>
      <c r="CS86" s="749"/>
      <c r="CT86" s="749"/>
      <c r="CU86" s="749"/>
      <c r="CV86" s="750"/>
      <c r="CW86" s="748"/>
      <c r="CX86" s="749"/>
      <c r="CY86" s="749"/>
      <c r="CZ86" s="749"/>
      <c r="DA86" s="750"/>
      <c r="DB86" s="748"/>
      <c r="DC86" s="749"/>
      <c r="DD86" s="749"/>
      <c r="DE86" s="749"/>
      <c r="DF86" s="750"/>
      <c r="DG86" s="748"/>
      <c r="DH86" s="749"/>
      <c r="DI86" s="749"/>
      <c r="DJ86" s="749"/>
      <c r="DK86" s="750"/>
      <c r="DL86" s="748"/>
      <c r="DM86" s="749"/>
      <c r="DN86" s="749"/>
      <c r="DO86" s="749"/>
      <c r="DP86" s="750"/>
      <c r="DQ86" s="748"/>
      <c r="DR86" s="749"/>
      <c r="DS86" s="749"/>
      <c r="DT86" s="749"/>
      <c r="DU86" s="750"/>
      <c r="DV86" s="751"/>
      <c r="DW86" s="752"/>
      <c r="DX86" s="752"/>
      <c r="DY86" s="752"/>
      <c r="DZ86" s="754"/>
      <c r="EA86" s="52"/>
    </row>
    <row r="87" spans="1:131" ht="26.25" customHeight="1" x14ac:dyDescent="0.2">
      <c r="A87" s="61">
        <v>20</v>
      </c>
      <c r="B87" s="758"/>
      <c r="C87" s="759"/>
      <c r="D87" s="759"/>
      <c r="E87" s="759"/>
      <c r="F87" s="759"/>
      <c r="G87" s="759"/>
      <c r="H87" s="759"/>
      <c r="I87" s="759"/>
      <c r="J87" s="759"/>
      <c r="K87" s="759"/>
      <c r="L87" s="759"/>
      <c r="M87" s="759"/>
      <c r="N87" s="759"/>
      <c r="O87" s="759"/>
      <c r="P87" s="760"/>
      <c r="Q87" s="761"/>
      <c r="R87" s="762"/>
      <c r="S87" s="762"/>
      <c r="T87" s="762"/>
      <c r="U87" s="762"/>
      <c r="V87" s="762"/>
      <c r="W87" s="762"/>
      <c r="X87" s="762"/>
      <c r="Y87" s="762"/>
      <c r="Z87" s="762"/>
      <c r="AA87" s="762"/>
      <c r="AB87" s="762"/>
      <c r="AC87" s="762"/>
      <c r="AD87" s="762"/>
      <c r="AE87" s="762"/>
      <c r="AF87" s="762"/>
      <c r="AG87" s="762"/>
      <c r="AH87" s="762"/>
      <c r="AI87" s="762"/>
      <c r="AJ87" s="762"/>
      <c r="AK87" s="762"/>
      <c r="AL87" s="762"/>
      <c r="AM87" s="762"/>
      <c r="AN87" s="762"/>
      <c r="AO87" s="762"/>
      <c r="AP87" s="762"/>
      <c r="AQ87" s="762"/>
      <c r="AR87" s="762"/>
      <c r="AS87" s="762"/>
      <c r="AT87" s="762"/>
      <c r="AU87" s="762"/>
      <c r="AV87" s="762"/>
      <c r="AW87" s="762"/>
      <c r="AX87" s="762"/>
      <c r="AY87" s="762"/>
      <c r="AZ87" s="763"/>
      <c r="BA87" s="763"/>
      <c r="BB87" s="763"/>
      <c r="BC87" s="763"/>
      <c r="BD87" s="764"/>
      <c r="BE87" s="59"/>
      <c r="BF87" s="59"/>
      <c r="BG87" s="59"/>
      <c r="BH87" s="59"/>
      <c r="BI87" s="59"/>
      <c r="BJ87" s="59"/>
      <c r="BK87" s="59"/>
      <c r="BL87" s="59"/>
      <c r="BM87" s="59"/>
      <c r="BN87" s="59"/>
      <c r="BO87" s="59"/>
      <c r="BP87" s="59"/>
      <c r="BQ87" s="56">
        <v>81</v>
      </c>
      <c r="BR87" s="77"/>
      <c r="BS87" s="751"/>
      <c r="BT87" s="752"/>
      <c r="BU87" s="752"/>
      <c r="BV87" s="752"/>
      <c r="BW87" s="752"/>
      <c r="BX87" s="752"/>
      <c r="BY87" s="752"/>
      <c r="BZ87" s="752"/>
      <c r="CA87" s="752"/>
      <c r="CB87" s="752"/>
      <c r="CC87" s="752"/>
      <c r="CD87" s="752"/>
      <c r="CE87" s="752"/>
      <c r="CF87" s="752"/>
      <c r="CG87" s="753"/>
      <c r="CH87" s="748"/>
      <c r="CI87" s="749"/>
      <c r="CJ87" s="749"/>
      <c r="CK87" s="749"/>
      <c r="CL87" s="750"/>
      <c r="CM87" s="748"/>
      <c r="CN87" s="749"/>
      <c r="CO87" s="749"/>
      <c r="CP87" s="749"/>
      <c r="CQ87" s="750"/>
      <c r="CR87" s="748"/>
      <c r="CS87" s="749"/>
      <c r="CT87" s="749"/>
      <c r="CU87" s="749"/>
      <c r="CV87" s="750"/>
      <c r="CW87" s="748"/>
      <c r="CX87" s="749"/>
      <c r="CY87" s="749"/>
      <c r="CZ87" s="749"/>
      <c r="DA87" s="750"/>
      <c r="DB87" s="748"/>
      <c r="DC87" s="749"/>
      <c r="DD87" s="749"/>
      <c r="DE87" s="749"/>
      <c r="DF87" s="750"/>
      <c r="DG87" s="748"/>
      <c r="DH87" s="749"/>
      <c r="DI87" s="749"/>
      <c r="DJ87" s="749"/>
      <c r="DK87" s="750"/>
      <c r="DL87" s="748"/>
      <c r="DM87" s="749"/>
      <c r="DN87" s="749"/>
      <c r="DO87" s="749"/>
      <c r="DP87" s="750"/>
      <c r="DQ87" s="748"/>
      <c r="DR87" s="749"/>
      <c r="DS87" s="749"/>
      <c r="DT87" s="749"/>
      <c r="DU87" s="750"/>
      <c r="DV87" s="751"/>
      <c r="DW87" s="752"/>
      <c r="DX87" s="752"/>
      <c r="DY87" s="752"/>
      <c r="DZ87" s="754"/>
      <c r="EA87" s="52"/>
    </row>
    <row r="88" spans="1:131" ht="26.25" customHeight="1" x14ac:dyDescent="0.2">
      <c r="A88" s="57" t="s">
        <v>252</v>
      </c>
      <c r="B88" s="707" t="s">
        <v>190</v>
      </c>
      <c r="C88" s="708"/>
      <c r="D88" s="708"/>
      <c r="E88" s="708"/>
      <c r="F88" s="708"/>
      <c r="G88" s="708"/>
      <c r="H88" s="708"/>
      <c r="I88" s="708"/>
      <c r="J88" s="708"/>
      <c r="K88" s="708"/>
      <c r="L88" s="708"/>
      <c r="M88" s="708"/>
      <c r="N88" s="708"/>
      <c r="O88" s="708"/>
      <c r="P88" s="709"/>
      <c r="Q88" s="745"/>
      <c r="R88" s="716"/>
      <c r="S88" s="716"/>
      <c r="T88" s="716"/>
      <c r="U88" s="716"/>
      <c r="V88" s="716"/>
      <c r="W88" s="716"/>
      <c r="X88" s="716"/>
      <c r="Y88" s="716"/>
      <c r="Z88" s="716"/>
      <c r="AA88" s="716"/>
      <c r="AB88" s="716"/>
      <c r="AC88" s="716"/>
      <c r="AD88" s="716"/>
      <c r="AE88" s="716"/>
      <c r="AF88" s="711">
        <v>13455</v>
      </c>
      <c r="AG88" s="711"/>
      <c r="AH88" s="711"/>
      <c r="AI88" s="711"/>
      <c r="AJ88" s="711"/>
      <c r="AK88" s="716"/>
      <c r="AL88" s="716"/>
      <c r="AM88" s="716"/>
      <c r="AN88" s="716"/>
      <c r="AO88" s="716"/>
      <c r="AP88" s="711">
        <v>362</v>
      </c>
      <c r="AQ88" s="711"/>
      <c r="AR88" s="711"/>
      <c r="AS88" s="711"/>
      <c r="AT88" s="711"/>
      <c r="AU88" s="711">
        <v>163</v>
      </c>
      <c r="AV88" s="711"/>
      <c r="AW88" s="711"/>
      <c r="AX88" s="711"/>
      <c r="AY88" s="711"/>
      <c r="AZ88" s="717"/>
      <c r="BA88" s="717"/>
      <c r="BB88" s="717"/>
      <c r="BC88" s="717"/>
      <c r="BD88" s="718"/>
      <c r="BE88" s="59"/>
      <c r="BF88" s="59"/>
      <c r="BG88" s="59"/>
      <c r="BH88" s="59"/>
      <c r="BI88" s="59"/>
      <c r="BJ88" s="59"/>
      <c r="BK88" s="59"/>
      <c r="BL88" s="59"/>
      <c r="BM88" s="59"/>
      <c r="BN88" s="59"/>
      <c r="BO88" s="59"/>
      <c r="BP88" s="59"/>
      <c r="BQ88" s="56">
        <v>82</v>
      </c>
      <c r="BR88" s="77"/>
      <c r="BS88" s="751"/>
      <c r="BT88" s="752"/>
      <c r="BU88" s="752"/>
      <c r="BV88" s="752"/>
      <c r="BW88" s="752"/>
      <c r="BX88" s="752"/>
      <c r="BY88" s="752"/>
      <c r="BZ88" s="752"/>
      <c r="CA88" s="752"/>
      <c r="CB88" s="752"/>
      <c r="CC88" s="752"/>
      <c r="CD88" s="752"/>
      <c r="CE88" s="752"/>
      <c r="CF88" s="752"/>
      <c r="CG88" s="753"/>
      <c r="CH88" s="748"/>
      <c r="CI88" s="749"/>
      <c r="CJ88" s="749"/>
      <c r="CK88" s="749"/>
      <c r="CL88" s="750"/>
      <c r="CM88" s="748"/>
      <c r="CN88" s="749"/>
      <c r="CO88" s="749"/>
      <c r="CP88" s="749"/>
      <c r="CQ88" s="750"/>
      <c r="CR88" s="748"/>
      <c r="CS88" s="749"/>
      <c r="CT88" s="749"/>
      <c r="CU88" s="749"/>
      <c r="CV88" s="750"/>
      <c r="CW88" s="748"/>
      <c r="CX88" s="749"/>
      <c r="CY88" s="749"/>
      <c r="CZ88" s="749"/>
      <c r="DA88" s="750"/>
      <c r="DB88" s="748"/>
      <c r="DC88" s="749"/>
      <c r="DD88" s="749"/>
      <c r="DE88" s="749"/>
      <c r="DF88" s="750"/>
      <c r="DG88" s="748"/>
      <c r="DH88" s="749"/>
      <c r="DI88" s="749"/>
      <c r="DJ88" s="749"/>
      <c r="DK88" s="750"/>
      <c r="DL88" s="748"/>
      <c r="DM88" s="749"/>
      <c r="DN88" s="749"/>
      <c r="DO88" s="749"/>
      <c r="DP88" s="750"/>
      <c r="DQ88" s="748"/>
      <c r="DR88" s="749"/>
      <c r="DS88" s="749"/>
      <c r="DT88" s="749"/>
      <c r="DU88" s="750"/>
      <c r="DV88" s="751"/>
      <c r="DW88" s="752"/>
      <c r="DX88" s="752"/>
      <c r="DY88" s="752"/>
      <c r="DZ88" s="75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51"/>
      <c r="BT89" s="752"/>
      <c r="BU89" s="752"/>
      <c r="BV89" s="752"/>
      <c r="BW89" s="752"/>
      <c r="BX89" s="752"/>
      <c r="BY89" s="752"/>
      <c r="BZ89" s="752"/>
      <c r="CA89" s="752"/>
      <c r="CB89" s="752"/>
      <c r="CC89" s="752"/>
      <c r="CD89" s="752"/>
      <c r="CE89" s="752"/>
      <c r="CF89" s="752"/>
      <c r="CG89" s="753"/>
      <c r="CH89" s="748"/>
      <c r="CI89" s="749"/>
      <c r="CJ89" s="749"/>
      <c r="CK89" s="749"/>
      <c r="CL89" s="750"/>
      <c r="CM89" s="748"/>
      <c r="CN89" s="749"/>
      <c r="CO89" s="749"/>
      <c r="CP89" s="749"/>
      <c r="CQ89" s="750"/>
      <c r="CR89" s="748"/>
      <c r="CS89" s="749"/>
      <c r="CT89" s="749"/>
      <c r="CU89" s="749"/>
      <c r="CV89" s="750"/>
      <c r="CW89" s="748"/>
      <c r="CX89" s="749"/>
      <c r="CY89" s="749"/>
      <c r="CZ89" s="749"/>
      <c r="DA89" s="750"/>
      <c r="DB89" s="748"/>
      <c r="DC89" s="749"/>
      <c r="DD89" s="749"/>
      <c r="DE89" s="749"/>
      <c r="DF89" s="750"/>
      <c r="DG89" s="748"/>
      <c r="DH89" s="749"/>
      <c r="DI89" s="749"/>
      <c r="DJ89" s="749"/>
      <c r="DK89" s="750"/>
      <c r="DL89" s="748"/>
      <c r="DM89" s="749"/>
      <c r="DN89" s="749"/>
      <c r="DO89" s="749"/>
      <c r="DP89" s="750"/>
      <c r="DQ89" s="748"/>
      <c r="DR89" s="749"/>
      <c r="DS89" s="749"/>
      <c r="DT89" s="749"/>
      <c r="DU89" s="750"/>
      <c r="DV89" s="751"/>
      <c r="DW89" s="752"/>
      <c r="DX89" s="752"/>
      <c r="DY89" s="752"/>
      <c r="DZ89" s="75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51"/>
      <c r="BT90" s="752"/>
      <c r="BU90" s="752"/>
      <c r="BV90" s="752"/>
      <c r="BW90" s="752"/>
      <c r="BX90" s="752"/>
      <c r="BY90" s="752"/>
      <c r="BZ90" s="752"/>
      <c r="CA90" s="752"/>
      <c r="CB90" s="752"/>
      <c r="CC90" s="752"/>
      <c r="CD90" s="752"/>
      <c r="CE90" s="752"/>
      <c r="CF90" s="752"/>
      <c r="CG90" s="753"/>
      <c r="CH90" s="748"/>
      <c r="CI90" s="749"/>
      <c r="CJ90" s="749"/>
      <c r="CK90" s="749"/>
      <c r="CL90" s="750"/>
      <c r="CM90" s="748"/>
      <c r="CN90" s="749"/>
      <c r="CO90" s="749"/>
      <c r="CP90" s="749"/>
      <c r="CQ90" s="750"/>
      <c r="CR90" s="748"/>
      <c r="CS90" s="749"/>
      <c r="CT90" s="749"/>
      <c r="CU90" s="749"/>
      <c r="CV90" s="750"/>
      <c r="CW90" s="748"/>
      <c r="CX90" s="749"/>
      <c r="CY90" s="749"/>
      <c r="CZ90" s="749"/>
      <c r="DA90" s="750"/>
      <c r="DB90" s="748"/>
      <c r="DC90" s="749"/>
      <c r="DD90" s="749"/>
      <c r="DE90" s="749"/>
      <c r="DF90" s="750"/>
      <c r="DG90" s="748"/>
      <c r="DH90" s="749"/>
      <c r="DI90" s="749"/>
      <c r="DJ90" s="749"/>
      <c r="DK90" s="750"/>
      <c r="DL90" s="748"/>
      <c r="DM90" s="749"/>
      <c r="DN90" s="749"/>
      <c r="DO90" s="749"/>
      <c r="DP90" s="750"/>
      <c r="DQ90" s="748"/>
      <c r="DR90" s="749"/>
      <c r="DS90" s="749"/>
      <c r="DT90" s="749"/>
      <c r="DU90" s="750"/>
      <c r="DV90" s="751"/>
      <c r="DW90" s="752"/>
      <c r="DX90" s="752"/>
      <c r="DY90" s="752"/>
      <c r="DZ90" s="75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51"/>
      <c r="BT91" s="752"/>
      <c r="BU91" s="752"/>
      <c r="BV91" s="752"/>
      <c r="BW91" s="752"/>
      <c r="BX91" s="752"/>
      <c r="BY91" s="752"/>
      <c r="BZ91" s="752"/>
      <c r="CA91" s="752"/>
      <c r="CB91" s="752"/>
      <c r="CC91" s="752"/>
      <c r="CD91" s="752"/>
      <c r="CE91" s="752"/>
      <c r="CF91" s="752"/>
      <c r="CG91" s="753"/>
      <c r="CH91" s="748"/>
      <c r="CI91" s="749"/>
      <c r="CJ91" s="749"/>
      <c r="CK91" s="749"/>
      <c r="CL91" s="750"/>
      <c r="CM91" s="748"/>
      <c r="CN91" s="749"/>
      <c r="CO91" s="749"/>
      <c r="CP91" s="749"/>
      <c r="CQ91" s="750"/>
      <c r="CR91" s="748"/>
      <c r="CS91" s="749"/>
      <c r="CT91" s="749"/>
      <c r="CU91" s="749"/>
      <c r="CV91" s="750"/>
      <c r="CW91" s="748"/>
      <c r="CX91" s="749"/>
      <c r="CY91" s="749"/>
      <c r="CZ91" s="749"/>
      <c r="DA91" s="750"/>
      <c r="DB91" s="748"/>
      <c r="DC91" s="749"/>
      <c r="DD91" s="749"/>
      <c r="DE91" s="749"/>
      <c r="DF91" s="750"/>
      <c r="DG91" s="748"/>
      <c r="DH91" s="749"/>
      <c r="DI91" s="749"/>
      <c r="DJ91" s="749"/>
      <c r="DK91" s="750"/>
      <c r="DL91" s="748"/>
      <c r="DM91" s="749"/>
      <c r="DN91" s="749"/>
      <c r="DO91" s="749"/>
      <c r="DP91" s="750"/>
      <c r="DQ91" s="748"/>
      <c r="DR91" s="749"/>
      <c r="DS91" s="749"/>
      <c r="DT91" s="749"/>
      <c r="DU91" s="750"/>
      <c r="DV91" s="751"/>
      <c r="DW91" s="752"/>
      <c r="DX91" s="752"/>
      <c r="DY91" s="752"/>
      <c r="DZ91" s="75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51"/>
      <c r="BT92" s="752"/>
      <c r="BU92" s="752"/>
      <c r="BV92" s="752"/>
      <c r="BW92" s="752"/>
      <c r="BX92" s="752"/>
      <c r="BY92" s="752"/>
      <c r="BZ92" s="752"/>
      <c r="CA92" s="752"/>
      <c r="CB92" s="752"/>
      <c r="CC92" s="752"/>
      <c r="CD92" s="752"/>
      <c r="CE92" s="752"/>
      <c r="CF92" s="752"/>
      <c r="CG92" s="753"/>
      <c r="CH92" s="748"/>
      <c r="CI92" s="749"/>
      <c r="CJ92" s="749"/>
      <c r="CK92" s="749"/>
      <c r="CL92" s="750"/>
      <c r="CM92" s="748"/>
      <c r="CN92" s="749"/>
      <c r="CO92" s="749"/>
      <c r="CP92" s="749"/>
      <c r="CQ92" s="750"/>
      <c r="CR92" s="748"/>
      <c r="CS92" s="749"/>
      <c r="CT92" s="749"/>
      <c r="CU92" s="749"/>
      <c r="CV92" s="750"/>
      <c r="CW92" s="748"/>
      <c r="CX92" s="749"/>
      <c r="CY92" s="749"/>
      <c r="CZ92" s="749"/>
      <c r="DA92" s="750"/>
      <c r="DB92" s="748"/>
      <c r="DC92" s="749"/>
      <c r="DD92" s="749"/>
      <c r="DE92" s="749"/>
      <c r="DF92" s="750"/>
      <c r="DG92" s="748"/>
      <c r="DH92" s="749"/>
      <c r="DI92" s="749"/>
      <c r="DJ92" s="749"/>
      <c r="DK92" s="750"/>
      <c r="DL92" s="748"/>
      <c r="DM92" s="749"/>
      <c r="DN92" s="749"/>
      <c r="DO92" s="749"/>
      <c r="DP92" s="750"/>
      <c r="DQ92" s="748"/>
      <c r="DR92" s="749"/>
      <c r="DS92" s="749"/>
      <c r="DT92" s="749"/>
      <c r="DU92" s="750"/>
      <c r="DV92" s="751"/>
      <c r="DW92" s="752"/>
      <c r="DX92" s="752"/>
      <c r="DY92" s="752"/>
      <c r="DZ92" s="75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51"/>
      <c r="BT93" s="752"/>
      <c r="BU93" s="752"/>
      <c r="BV93" s="752"/>
      <c r="BW93" s="752"/>
      <c r="BX93" s="752"/>
      <c r="BY93" s="752"/>
      <c r="BZ93" s="752"/>
      <c r="CA93" s="752"/>
      <c r="CB93" s="752"/>
      <c r="CC93" s="752"/>
      <c r="CD93" s="752"/>
      <c r="CE93" s="752"/>
      <c r="CF93" s="752"/>
      <c r="CG93" s="753"/>
      <c r="CH93" s="748"/>
      <c r="CI93" s="749"/>
      <c r="CJ93" s="749"/>
      <c r="CK93" s="749"/>
      <c r="CL93" s="750"/>
      <c r="CM93" s="748"/>
      <c r="CN93" s="749"/>
      <c r="CO93" s="749"/>
      <c r="CP93" s="749"/>
      <c r="CQ93" s="750"/>
      <c r="CR93" s="748"/>
      <c r="CS93" s="749"/>
      <c r="CT93" s="749"/>
      <c r="CU93" s="749"/>
      <c r="CV93" s="750"/>
      <c r="CW93" s="748"/>
      <c r="CX93" s="749"/>
      <c r="CY93" s="749"/>
      <c r="CZ93" s="749"/>
      <c r="DA93" s="750"/>
      <c r="DB93" s="748"/>
      <c r="DC93" s="749"/>
      <c r="DD93" s="749"/>
      <c r="DE93" s="749"/>
      <c r="DF93" s="750"/>
      <c r="DG93" s="748"/>
      <c r="DH93" s="749"/>
      <c r="DI93" s="749"/>
      <c r="DJ93" s="749"/>
      <c r="DK93" s="750"/>
      <c r="DL93" s="748"/>
      <c r="DM93" s="749"/>
      <c r="DN93" s="749"/>
      <c r="DO93" s="749"/>
      <c r="DP93" s="750"/>
      <c r="DQ93" s="748"/>
      <c r="DR93" s="749"/>
      <c r="DS93" s="749"/>
      <c r="DT93" s="749"/>
      <c r="DU93" s="750"/>
      <c r="DV93" s="751"/>
      <c r="DW93" s="752"/>
      <c r="DX93" s="752"/>
      <c r="DY93" s="752"/>
      <c r="DZ93" s="75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51"/>
      <c r="BT94" s="752"/>
      <c r="BU94" s="752"/>
      <c r="BV94" s="752"/>
      <c r="BW94" s="752"/>
      <c r="BX94" s="752"/>
      <c r="BY94" s="752"/>
      <c r="BZ94" s="752"/>
      <c r="CA94" s="752"/>
      <c r="CB94" s="752"/>
      <c r="CC94" s="752"/>
      <c r="CD94" s="752"/>
      <c r="CE94" s="752"/>
      <c r="CF94" s="752"/>
      <c r="CG94" s="753"/>
      <c r="CH94" s="748"/>
      <c r="CI94" s="749"/>
      <c r="CJ94" s="749"/>
      <c r="CK94" s="749"/>
      <c r="CL94" s="750"/>
      <c r="CM94" s="748"/>
      <c r="CN94" s="749"/>
      <c r="CO94" s="749"/>
      <c r="CP94" s="749"/>
      <c r="CQ94" s="750"/>
      <c r="CR94" s="748"/>
      <c r="CS94" s="749"/>
      <c r="CT94" s="749"/>
      <c r="CU94" s="749"/>
      <c r="CV94" s="750"/>
      <c r="CW94" s="748"/>
      <c r="CX94" s="749"/>
      <c r="CY94" s="749"/>
      <c r="CZ94" s="749"/>
      <c r="DA94" s="750"/>
      <c r="DB94" s="748"/>
      <c r="DC94" s="749"/>
      <c r="DD94" s="749"/>
      <c r="DE94" s="749"/>
      <c r="DF94" s="750"/>
      <c r="DG94" s="748"/>
      <c r="DH94" s="749"/>
      <c r="DI94" s="749"/>
      <c r="DJ94" s="749"/>
      <c r="DK94" s="750"/>
      <c r="DL94" s="748"/>
      <c r="DM94" s="749"/>
      <c r="DN94" s="749"/>
      <c r="DO94" s="749"/>
      <c r="DP94" s="750"/>
      <c r="DQ94" s="748"/>
      <c r="DR94" s="749"/>
      <c r="DS94" s="749"/>
      <c r="DT94" s="749"/>
      <c r="DU94" s="750"/>
      <c r="DV94" s="751"/>
      <c r="DW94" s="752"/>
      <c r="DX94" s="752"/>
      <c r="DY94" s="752"/>
      <c r="DZ94" s="75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51"/>
      <c r="BT95" s="752"/>
      <c r="BU95" s="752"/>
      <c r="BV95" s="752"/>
      <c r="BW95" s="752"/>
      <c r="BX95" s="752"/>
      <c r="BY95" s="752"/>
      <c r="BZ95" s="752"/>
      <c r="CA95" s="752"/>
      <c r="CB95" s="752"/>
      <c r="CC95" s="752"/>
      <c r="CD95" s="752"/>
      <c r="CE95" s="752"/>
      <c r="CF95" s="752"/>
      <c r="CG95" s="753"/>
      <c r="CH95" s="748"/>
      <c r="CI95" s="749"/>
      <c r="CJ95" s="749"/>
      <c r="CK95" s="749"/>
      <c r="CL95" s="750"/>
      <c r="CM95" s="748"/>
      <c r="CN95" s="749"/>
      <c r="CO95" s="749"/>
      <c r="CP95" s="749"/>
      <c r="CQ95" s="750"/>
      <c r="CR95" s="748"/>
      <c r="CS95" s="749"/>
      <c r="CT95" s="749"/>
      <c r="CU95" s="749"/>
      <c r="CV95" s="750"/>
      <c r="CW95" s="748"/>
      <c r="CX95" s="749"/>
      <c r="CY95" s="749"/>
      <c r="CZ95" s="749"/>
      <c r="DA95" s="750"/>
      <c r="DB95" s="748"/>
      <c r="DC95" s="749"/>
      <c r="DD95" s="749"/>
      <c r="DE95" s="749"/>
      <c r="DF95" s="750"/>
      <c r="DG95" s="748"/>
      <c r="DH95" s="749"/>
      <c r="DI95" s="749"/>
      <c r="DJ95" s="749"/>
      <c r="DK95" s="750"/>
      <c r="DL95" s="748"/>
      <c r="DM95" s="749"/>
      <c r="DN95" s="749"/>
      <c r="DO95" s="749"/>
      <c r="DP95" s="750"/>
      <c r="DQ95" s="748"/>
      <c r="DR95" s="749"/>
      <c r="DS95" s="749"/>
      <c r="DT95" s="749"/>
      <c r="DU95" s="750"/>
      <c r="DV95" s="751"/>
      <c r="DW95" s="752"/>
      <c r="DX95" s="752"/>
      <c r="DY95" s="752"/>
      <c r="DZ95" s="75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51"/>
      <c r="BT96" s="752"/>
      <c r="BU96" s="752"/>
      <c r="BV96" s="752"/>
      <c r="BW96" s="752"/>
      <c r="BX96" s="752"/>
      <c r="BY96" s="752"/>
      <c r="BZ96" s="752"/>
      <c r="CA96" s="752"/>
      <c r="CB96" s="752"/>
      <c r="CC96" s="752"/>
      <c r="CD96" s="752"/>
      <c r="CE96" s="752"/>
      <c r="CF96" s="752"/>
      <c r="CG96" s="753"/>
      <c r="CH96" s="748"/>
      <c r="CI96" s="749"/>
      <c r="CJ96" s="749"/>
      <c r="CK96" s="749"/>
      <c r="CL96" s="750"/>
      <c r="CM96" s="748"/>
      <c r="CN96" s="749"/>
      <c r="CO96" s="749"/>
      <c r="CP96" s="749"/>
      <c r="CQ96" s="750"/>
      <c r="CR96" s="748"/>
      <c r="CS96" s="749"/>
      <c r="CT96" s="749"/>
      <c r="CU96" s="749"/>
      <c r="CV96" s="750"/>
      <c r="CW96" s="748"/>
      <c r="CX96" s="749"/>
      <c r="CY96" s="749"/>
      <c r="CZ96" s="749"/>
      <c r="DA96" s="750"/>
      <c r="DB96" s="748"/>
      <c r="DC96" s="749"/>
      <c r="DD96" s="749"/>
      <c r="DE96" s="749"/>
      <c r="DF96" s="750"/>
      <c r="DG96" s="748"/>
      <c r="DH96" s="749"/>
      <c r="DI96" s="749"/>
      <c r="DJ96" s="749"/>
      <c r="DK96" s="750"/>
      <c r="DL96" s="748"/>
      <c r="DM96" s="749"/>
      <c r="DN96" s="749"/>
      <c r="DO96" s="749"/>
      <c r="DP96" s="750"/>
      <c r="DQ96" s="748"/>
      <c r="DR96" s="749"/>
      <c r="DS96" s="749"/>
      <c r="DT96" s="749"/>
      <c r="DU96" s="750"/>
      <c r="DV96" s="751"/>
      <c r="DW96" s="752"/>
      <c r="DX96" s="752"/>
      <c r="DY96" s="752"/>
      <c r="DZ96" s="75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51"/>
      <c r="BT97" s="752"/>
      <c r="BU97" s="752"/>
      <c r="BV97" s="752"/>
      <c r="BW97" s="752"/>
      <c r="BX97" s="752"/>
      <c r="BY97" s="752"/>
      <c r="BZ97" s="752"/>
      <c r="CA97" s="752"/>
      <c r="CB97" s="752"/>
      <c r="CC97" s="752"/>
      <c r="CD97" s="752"/>
      <c r="CE97" s="752"/>
      <c r="CF97" s="752"/>
      <c r="CG97" s="753"/>
      <c r="CH97" s="748"/>
      <c r="CI97" s="749"/>
      <c r="CJ97" s="749"/>
      <c r="CK97" s="749"/>
      <c r="CL97" s="750"/>
      <c r="CM97" s="748"/>
      <c r="CN97" s="749"/>
      <c r="CO97" s="749"/>
      <c r="CP97" s="749"/>
      <c r="CQ97" s="750"/>
      <c r="CR97" s="748"/>
      <c r="CS97" s="749"/>
      <c r="CT97" s="749"/>
      <c r="CU97" s="749"/>
      <c r="CV97" s="750"/>
      <c r="CW97" s="748"/>
      <c r="CX97" s="749"/>
      <c r="CY97" s="749"/>
      <c r="CZ97" s="749"/>
      <c r="DA97" s="750"/>
      <c r="DB97" s="748"/>
      <c r="DC97" s="749"/>
      <c r="DD97" s="749"/>
      <c r="DE97" s="749"/>
      <c r="DF97" s="750"/>
      <c r="DG97" s="748"/>
      <c r="DH97" s="749"/>
      <c r="DI97" s="749"/>
      <c r="DJ97" s="749"/>
      <c r="DK97" s="750"/>
      <c r="DL97" s="748"/>
      <c r="DM97" s="749"/>
      <c r="DN97" s="749"/>
      <c r="DO97" s="749"/>
      <c r="DP97" s="750"/>
      <c r="DQ97" s="748"/>
      <c r="DR97" s="749"/>
      <c r="DS97" s="749"/>
      <c r="DT97" s="749"/>
      <c r="DU97" s="750"/>
      <c r="DV97" s="751"/>
      <c r="DW97" s="752"/>
      <c r="DX97" s="752"/>
      <c r="DY97" s="752"/>
      <c r="DZ97" s="75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51"/>
      <c r="BT98" s="752"/>
      <c r="BU98" s="752"/>
      <c r="BV98" s="752"/>
      <c r="BW98" s="752"/>
      <c r="BX98" s="752"/>
      <c r="BY98" s="752"/>
      <c r="BZ98" s="752"/>
      <c r="CA98" s="752"/>
      <c r="CB98" s="752"/>
      <c r="CC98" s="752"/>
      <c r="CD98" s="752"/>
      <c r="CE98" s="752"/>
      <c r="CF98" s="752"/>
      <c r="CG98" s="753"/>
      <c r="CH98" s="748"/>
      <c r="CI98" s="749"/>
      <c r="CJ98" s="749"/>
      <c r="CK98" s="749"/>
      <c r="CL98" s="750"/>
      <c r="CM98" s="748"/>
      <c r="CN98" s="749"/>
      <c r="CO98" s="749"/>
      <c r="CP98" s="749"/>
      <c r="CQ98" s="750"/>
      <c r="CR98" s="748"/>
      <c r="CS98" s="749"/>
      <c r="CT98" s="749"/>
      <c r="CU98" s="749"/>
      <c r="CV98" s="750"/>
      <c r="CW98" s="748"/>
      <c r="CX98" s="749"/>
      <c r="CY98" s="749"/>
      <c r="CZ98" s="749"/>
      <c r="DA98" s="750"/>
      <c r="DB98" s="748"/>
      <c r="DC98" s="749"/>
      <c r="DD98" s="749"/>
      <c r="DE98" s="749"/>
      <c r="DF98" s="750"/>
      <c r="DG98" s="748"/>
      <c r="DH98" s="749"/>
      <c r="DI98" s="749"/>
      <c r="DJ98" s="749"/>
      <c r="DK98" s="750"/>
      <c r="DL98" s="748"/>
      <c r="DM98" s="749"/>
      <c r="DN98" s="749"/>
      <c r="DO98" s="749"/>
      <c r="DP98" s="750"/>
      <c r="DQ98" s="748"/>
      <c r="DR98" s="749"/>
      <c r="DS98" s="749"/>
      <c r="DT98" s="749"/>
      <c r="DU98" s="750"/>
      <c r="DV98" s="751"/>
      <c r="DW98" s="752"/>
      <c r="DX98" s="752"/>
      <c r="DY98" s="752"/>
      <c r="DZ98" s="75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51"/>
      <c r="BT99" s="752"/>
      <c r="BU99" s="752"/>
      <c r="BV99" s="752"/>
      <c r="BW99" s="752"/>
      <c r="BX99" s="752"/>
      <c r="BY99" s="752"/>
      <c r="BZ99" s="752"/>
      <c r="CA99" s="752"/>
      <c r="CB99" s="752"/>
      <c r="CC99" s="752"/>
      <c r="CD99" s="752"/>
      <c r="CE99" s="752"/>
      <c r="CF99" s="752"/>
      <c r="CG99" s="753"/>
      <c r="CH99" s="748"/>
      <c r="CI99" s="749"/>
      <c r="CJ99" s="749"/>
      <c r="CK99" s="749"/>
      <c r="CL99" s="750"/>
      <c r="CM99" s="748"/>
      <c r="CN99" s="749"/>
      <c r="CO99" s="749"/>
      <c r="CP99" s="749"/>
      <c r="CQ99" s="750"/>
      <c r="CR99" s="748"/>
      <c r="CS99" s="749"/>
      <c r="CT99" s="749"/>
      <c r="CU99" s="749"/>
      <c r="CV99" s="750"/>
      <c r="CW99" s="748"/>
      <c r="CX99" s="749"/>
      <c r="CY99" s="749"/>
      <c r="CZ99" s="749"/>
      <c r="DA99" s="750"/>
      <c r="DB99" s="748"/>
      <c r="DC99" s="749"/>
      <c r="DD99" s="749"/>
      <c r="DE99" s="749"/>
      <c r="DF99" s="750"/>
      <c r="DG99" s="748"/>
      <c r="DH99" s="749"/>
      <c r="DI99" s="749"/>
      <c r="DJ99" s="749"/>
      <c r="DK99" s="750"/>
      <c r="DL99" s="748"/>
      <c r="DM99" s="749"/>
      <c r="DN99" s="749"/>
      <c r="DO99" s="749"/>
      <c r="DP99" s="750"/>
      <c r="DQ99" s="748"/>
      <c r="DR99" s="749"/>
      <c r="DS99" s="749"/>
      <c r="DT99" s="749"/>
      <c r="DU99" s="750"/>
      <c r="DV99" s="751"/>
      <c r="DW99" s="752"/>
      <c r="DX99" s="752"/>
      <c r="DY99" s="752"/>
      <c r="DZ99" s="75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51"/>
      <c r="BT100" s="752"/>
      <c r="BU100" s="752"/>
      <c r="BV100" s="752"/>
      <c r="BW100" s="752"/>
      <c r="BX100" s="752"/>
      <c r="BY100" s="752"/>
      <c r="BZ100" s="752"/>
      <c r="CA100" s="752"/>
      <c r="CB100" s="752"/>
      <c r="CC100" s="752"/>
      <c r="CD100" s="752"/>
      <c r="CE100" s="752"/>
      <c r="CF100" s="752"/>
      <c r="CG100" s="753"/>
      <c r="CH100" s="748"/>
      <c r="CI100" s="749"/>
      <c r="CJ100" s="749"/>
      <c r="CK100" s="749"/>
      <c r="CL100" s="750"/>
      <c r="CM100" s="748"/>
      <c r="CN100" s="749"/>
      <c r="CO100" s="749"/>
      <c r="CP100" s="749"/>
      <c r="CQ100" s="750"/>
      <c r="CR100" s="748"/>
      <c r="CS100" s="749"/>
      <c r="CT100" s="749"/>
      <c r="CU100" s="749"/>
      <c r="CV100" s="750"/>
      <c r="CW100" s="748"/>
      <c r="CX100" s="749"/>
      <c r="CY100" s="749"/>
      <c r="CZ100" s="749"/>
      <c r="DA100" s="750"/>
      <c r="DB100" s="748"/>
      <c r="DC100" s="749"/>
      <c r="DD100" s="749"/>
      <c r="DE100" s="749"/>
      <c r="DF100" s="750"/>
      <c r="DG100" s="748"/>
      <c r="DH100" s="749"/>
      <c r="DI100" s="749"/>
      <c r="DJ100" s="749"/>
      <c r="DK100" s="750"/>
      <c r="DL100" s="748"/>
      <c r="DM100" s="749"/>
      <c r="DN100" s="749"/>
      <c r="DO100" s="749"/>
      <c r="DP100" s="750"/>
      <c r="DQ100" s="748"/>
      <c r="DR100" s="749"/>
      <c r="DS100" s="749"/>
      <c r="DT100" s="749"/>
      <c r="DU100" s="750"/>
      <c r="DV100" s="751"/>
      <c r="DW100" s="752"/>
      <c r="DX100" s="752"/>
      <c r="DY100" s="752"/>
      <c r="DZ100" s="75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51"/>
      <c r="BT101" s="752"/>
      <c r="BU101" s="752"/>
      <c r="BV101" s="752"/>
      <c r="BW101" s="752"/>
      <c r="BX101" s="752"/>
      <c r="BY101" s="752"/>
      <c r="BZ101" s="752"/>
      <c r="CA101" s="752"/>
      <c r="CB101" s="752"/>
      <c r="CC101" s="752"/>
      <c r="CD101" s="752"/>
      <c r="CE101" s="752"/>
      <c r="CF101" s="752"/>
      <c r="CG101" s="753"/>
      <c r="CH101" s="748"/>
      <c r="CI101" s="749"/>
      <c r="CJ101" s="749"/>
      <c r="CK101" s="749"/>
      <c r="CL101" s="750"/>
      <c r="CM101" s="748"/>
      <c r="CN101" s="749"/>
      <c r="CO101" s="749"/>
      <c r="CP101" s="749"/>
      <c r="CQ101" s="750"/>
      <c r="CR101" s="748"/>
      <c r="CS101" s="749"/>
      <c r="CT101" s="749"/>
      <c r="CU101" s="749"/>
      <c r="CV101" s="750"/>
      <c r="CW101" s="748"/>
      <c r="CX101" s="749"/>
      <c r="CY101" s="749"/>
      <c r="CZ101" s="749"/>
      <c r="DA101" s="750"/>
      <c r="DB101" s="748"/>
      <c r="DC101" s="749"/>
      <c r="DD101" s="749"/>
      <c r="DE101" s="749"/>
      <c r="DF101" s="750"/>
      <c r="DG101" s="748"/>
      <c r="DH101" s="749"/>
      <c r="DI101" s="749"/>
      <c r="DJ101" s="749"/>
      <c r="DK101" s="750"/>
      <c r="DL101" s="748"/>
      <c r="DM101" s="749"/>
      <c r="DN101" s="749"/>
      <c r="DO101" s="749"/>
      <c r="DP101" s="750"/>
      <c r="DQ101" s="748"/>
      <c r="DR101" s="749"/>
      <c r="DS101" s="749"/>
      <c r="DT101" s="749"/>
      <c r="DU101" s="750"/>
      <c r="DV101" s="751"/>
      <c r="DW101" s="752"/>
      <c r="DX101" s="752"/>
      <c r="DY101" s="752"/>
      <c r="DZ101" s="75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252</v>
      </c>
      <c r="BR102" s="707" t="s">
        <v>406</v>
      </c>
      <c r="BS102" s="708"/>
      <c r="BT102" s="708"/>
      <c r="BU102" s="708"/>
      <c r="BV102" s="708"/>
      <c r="BW102" s="708"/>
      <c r="BX102" s="708"/>
      <c r="BY102" s="708"/>
      <c r="BZ102" s="708"/>
      <c r="CA102" s="708"/>
      <c r="CB102" s="708"/>
      <c r="CC102" s="708"/>
      <c r="CD102" s="708"/>
      <c r="CE102" s="708"/>
      <c r="CF102" s="708"/>
      <c r="CG102" s="709"/>
      <c r="CH102" s="765"/>
      <c r="CI102" s="766"/>
      <c r="CJ102" s="766"/>
      <c r="CK102" s="766"/>
      <c r="CL102" s="767"/>
      <c r="CM102" s="765"/>
      <c r="CN102" s="766"/>
      <c r="CO102" s="766"/>
      <c r="CP102" s="766"/>
      <c r="CQ102" s="767"/>
      <c r="CR102" s="768">
        <v>3</v>
      </c>
      <c r="CS102" s="720"/>
      <c r="CT102" s="720"/>
      <c r="CU102" s="720"/>
      <c r="CV102" s="769"/>
      <c r="CW102" s="768" t="s">
        <v>204</v>
      </c>
      <c r="CX102" s="720"/>
      <c r="CY102" s="720"/>
      <c r="CZ102" s="720"/>
      <c r="DA102" s="769"/>
      <c r="DB102" s="768" t="s">
        <v>204</v>
      </c>
      <c r="DC102" s="720"/>
      <c r="DD102" s="720"/>
      <c r="DE102" s="720"/>
      <c r="DF102" s="769"/>
      <c r="DG102" s="768" t="s">
        <v>204</v>
      </c>
      <c r="DH102" s="720"/>
      <c r="DI102" s="720"/>
      <c r="DJ102" s="720"/>
      <c r="DK102" s="769"/>
      <c r="DL102" s="768" t="s">
        <v>204</v>
      </c>
      <c r="DM102" s="720"/>
      <c r="DN102" s="720"/>
      <c r="DO102" s="720"/>
      <c r="DP102" s="769"/>
      <c r="DQ102" s="768" t="s">
        <v>204</v>
      </c>
      <c r="DR102" s="720"/>
      <c r="DS102" s="720"/>
      <c r="DT102" s="720"/>
      <c r="DU102" s="769"/>
      <c r="DV102" s="707"/>
      <c r="DW102" s="708"/>
      <c r="DX102" s="708"/>
      <c r="DY102" s="708"/>
      <c r="DZ102" s="770"/>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71" t="s">
        <v>423</v>
      </c>
      <c r="BR103" s="771"/>
      <c r="BS103" s="771"/>
      <c r="BT103" s="771"/>
      <c r="BU103" s="771"/>
      <c r="BV103" s="771"/>
      <c r="BW103" s="771"/>
      <c r="BX103" s="771"/>
      <c r="BY103" s="771"/>
      <c r="BZ103" s="771"/>
      <c r="CA103" s="771"/>
      <c r="CB103" s="771"/>
      <c r="CC103" s="771"/>
      <c r="CD103" s="771"/>
      <c r="CE103" s="771"/>
      <c r="CF103" s="771"/>
      <c r="CG103" s="771"/>
      <c r="CH103" s="771"/>
      <c r="CI103" s="771"/>
      <c r="CJ103" s="771"/>
      <c r="CK103" s="771"/>
      <c r="CL103" s="771"/>
      <c r="CM103" s="771"/>
      <c r="CN103" s="771"/>
      <c r="CO103" s="771"/>
      <c r="CP103" s="771"/>
      <c r="CQ103" s="771"/>
      <c r="CR103" s="771"/>
      <c r="CS103" s="771"/>
      <c r="CT103" s="771"/>
      <c r="CU103" s="771"/>
      <c r="CV103" s="771"/>
      <c r="CW103" s="771"/>
      <c r="CX103" s="771"/>
      <c r="CY103" s="771"/>
      <c r="CZ103" s="771"/>
      <c r="DA103" s="771"/>
      <c r="DB103" s="771"/>
      <c r="DC103" s="771"/>
      <c r="DD103" s="771"/>
      <c r="DE103" s="771"/>
      <c r="DF103" s="771"/>
      <c r="DG103" s="771"/>
      <c r="DH103" s="771"/>
      <c r="DI103" s="771"/>
      <c r="DJ103" s="771"/>
      <c r="DK103" s="771"/>
      <c r="DL103" s="771"/>
      <c r="DM103" s="771"/>
      <c r="DN103" s="771"/>
      <c r="DO103" s="771"/>
      <c r="DP103" s="771"/>
      <c r="DQ103" s="771"/>
      <c r="DR103" s="771"/>
      <c r="DS103" s="771"/>
      <c r="DT103" s="771"/>
      <c r="DU103" s="771"/>
      <c r="DV103" s="771"/>
      <c r="DW103" s="771"/>
      <c r="DX103" s="771"/>
      <c r="DY103" s="771"/>
      <c r="DZ103" s="771"/>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72" t="s">
        <v>424</v>
      </c>
      <c r="BR104" s="772"/>
      <c r="BS104" s="772"/>
      <c r="BT104" s="772"/>
      <c r="BU104" s="772"/>
      <c r="BV104" s="772"/>
      <c r="BW104" s="772"/>
      <c r="BX104" s="772"/>
      <c r="BY104" s="772"/>
      <c r="BZ104" s="772"/>
      <c r="CA104" s="772"/>
      <c r="CB104" s="772"/>
      <c r="CC104" s="772"/>
      <c r="CD104" s="772"/>
      <c r="CE104" s="772"/>
      <c r="CF104" s="772"/>
      <c r="CG104" s="772"/>
      <c r="CH104" s="772"/>
      <c r="CI104" s="772"/>
      <c r="CJ104" s="772"/>
      <c r="CK104" s="772"/>
      <c r="CL104" s="772"/>
      <c r="CM104" s="772"/>
      <c r="CN104" s="772"/>
      <c r="CO104" s="772"/>
      <c r="CP104" s="772"/>
      <c r="CQ104" s="772"/>
      <c r="CR104" s="772"/>
      <c r="CS104" s="772"/>
      <c r="CT104" s="772"/>
      <c r="CU104" s="772"/>
      <c r="CV104" s="772"/>
      <c r="CW104" s="772"/>
      <c r="CX104" s="772"/>
      <c r="CY104" s="772"/>
      <c r="CZ104" s="772"/>
      <c r="DA104" s="772"/>
      <c r="DB104" s="772"/>
      <c r="DC104" s="772"/>
      <c r="DD104" s="772"/>
      <c r="DE104" s="772"/>
      <c r="DF104" s="772"/>
      <c r="DG104" s="772"/>
      <c r="DH104" s="772"/>
      <c r="DI104" s="772"/>
      <c r="DJ104" s="772"/>
      <c r="DK104" s="772"/>
      <c r="DL104" s="772"/>
      <c r="DM104" s="772"/>
      <c r="DN104" s="772"/>
      <c r="DO104" s="772"/>
      <c r="DP104" s="772"/>
      <c r="DQ104" s="772"/>
      <c r="DR104" s="772"/>
      <c r="DS104" s="772"/>
      <c r="DT104" s="772"/>
      <c r="DU104" s="772"/>
      <c r="DV104" s="772"/>
      <c r="DW104" s="772"/>
      <c r="DX104" s="772"/>
      <c r="DY104" s="772"/>
      <c r="DZ104" s="772"/>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425</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281</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773" t="s">
        <v>426</v>
      </c>
      <c r="B108" s="774"/>
      <c r="C108" s="774"/>
      <c r="D108" s="774"/>
      <c r="E108" s="774"/>
      <c r="F108" s="774"/>
      <c r="G108" s="774"/>
      <c r="H108" s="774"/>
      <c r="I108" s="774"/>
      <c r="J108" s="774"/>
      <c r="K108" s="774"/>
      <c r="L108" s="774"/>
      <c r="M108" s="774"/>
      <c r="N108" s="774"/>
      <c r="O108" s="774"/>
      <c r="P108" s="774"/>
      <c r="Q108" s="774"/>
      <c r="R108" s="774"/>
      <c r="S108" s="774"/>
      <c r="T108" s="774"/>
      <c r="U108" s="774"/>
      <c r="V108" s="774"/>
      <c r="W108" s="774"/>
      <c r="X108" s="774"/>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5"/>
      <c r="AU108" s="773" t="s">
        <v>61</v>
      </c>
      <c r="AV108" s="774"/>
      <c r="AW108" s="774"/>
      <c r="AX108" s="774"/>
      <c r="AY108" s="774"/>
      <c r="AZ108" s="774"/>
      <c r="BA108" s="774"/>
      <c r="BB108" s="774"/>
      <c r="BC108" s="774"/>
      <c r="BD108" s="774"/>
      <c r="BE108" s="774"/>
      <c r="BF108" s="774"/>
      <c r="BG108" s="774"/>
      <c r="BH108" s="774"/>
      <c r="BI108" s="774"/>
      <c r="BJ108" s="774"/>
      <c r="BK108" s="774"/>
      <c r="BL108" s="774"/>
      <c r="BM108" s="774"/>
      <c r="BN108" s="774"/>
      <c r="BO108" s="774"/>
      <c r="BP108" s="774"/>
      <c r="BQ108" s="774"/>
      <c r="BR108" s="774"/>
      <c r="BS108" s="774"/>
      <c r="BT108" s="774"/>
      <c r="BU108" s="774"/>
      <c r="BV108" s="774"/>
      <c r="BW108" s="774"/>
      <c r="BX108" s="774"/>
      <c r="BY108" s="774"/>
      <c r="BZ108" s="774"/>
      <c r="CA108" s="774"/>
      <c r="CB108" s="774"/>
      <c r="CC108" s="774"/>
      <c r="CD108" s="774"/>
      <c r="CE108" s="774"/>
      <c r="CF108" s="774"/>
      <c r="CG108" s="774"/>
      <c r="CH108" s="774"/>
      <c r="CI108" s="774"/>
      <c r="CJ108" s="774"/>
      <c r="CK108" s="774"/>
      <c r="CL108" s="774"/>
      <c r="CM108" s="774"/>
      <c r="CN108" s="774"/>
      <c r="CO108" s="774"/>
      <c r="CP108" s="774"/>
      <c r="CQ108" s="774"/>
      <c r="CR108" s="774"/>
      <c r="CS108" s="774"/>
      <c r="CT108" s="774"/>
      <c r="CU108" s="774"/>
      <c r="CV108" s="774"/>
      <c r="CW108" s="774"/>
      <c r="CX108" s="774"/>
      <c r="CY108" s="774"/>
      <c r="CZ108" s="774"/>
      <c r="DA108" s="774"/>
      <c r="DB108" s="774"/>
      <c r="DC108" s="774"/>
      <c r="DD108" s="774"/>
      <c r="DE108" s="774"/>
      <c r="DF108" s="774"/>
      <c r="DG108" s="774"/>
      <c r="DH108" s="774"/>
      <c r="DI108" s="774"/>
      <c r="DJ108" s="774"/>
      <c r="DK108" s="774"/>
      <c r="DL108" s="774"/>
      <c r="DM108" s="774"/>
      <c r="DN108" s="774"/>
      <c r="DO108" s="774"/>
      <c r="DP108" s="774"/>
      <c r="DQ108" s="774"/>
      <c r="DR108" s="774"/>
      <c r="DS108" s="774"/>
      <c r="DT108" s="774"/>
      <c r="DU108" s="774"/>
      <c r="DV108" s="774"/>
      <c r="DW108" s="774"/>
      <c r="DX108" s="774"/>
      <c r="DY108" s="774"/>
      <c r="DZ108" s="775"/>
    </row>
    <row r="109" spans="1:131" s="52" customFormat="1" ht="26.25" customHeight="1" x14ac:dyDescent="0.2">
      <c r="A109" s="776" t="s">
        <v>427</v>
      </c>
      <c r="B109" s="777"/>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8"/>
      <c r="AA109" s="779" t="s">
        <v>16</v>
      </c>
      <c r="AB109" s="777"/>
      <c r="AC109" s="777"/>
      <c r="AD109" s="777"/>
      <c r="AE109" s="778"/>
      <c r="AF109" s="779" t="s">
        <v>393</v>
      </c>
      <c r="AG109" s="777"/>
      <c r="AH109" s="777"/>
      <c r="AI109" s="777"/>
      <c r="AJ109" s="778"/>
      <c r="AK109" s="779" t="s">
        <v>368</v>
      </c>
      <c r="AL109" s="777"/>
      <c r="AM109" s="777"/>
      <c r="AN109" s="777"/>
      <c r="AO109" s="778"/>
      <c r="AP109" s="779" t="s">
        <v>428</v>
      </c>
      <c r="AQ109" s="777"/>
      <c r="AR109" s="777"/>
      <c r="AS109" s="777"/>
      <c r="AT109" s="780"/>
      <c r="AU109" s="776" t="s">
        <v>427</v>
      </c>
      <c r="AV109" s="777"/>
      <c r="AW109" s="777"/>
      <c r="AX109" s="777"/>
      <c r="AY109" s="777"/>
      <c r="AZ109" s="777"/>
      <c r="BA109" s="777"/>
      <c r="BB109" s="777"/>
      <c r="BC109" s="777"/>
      <c r="BD109" s="777"/>
      <c r="BE109" s="777"/>
      <c r="BF109" s="777"/>
      <c r="BG109" s="777"/>
      <c r="BH109" s="777"/>
      <c r="BI109" s="777"/>
      <c r="BJ109" s="777"/>
      <c r="BK109" s="777"/>
      <c r="BL109" s="777"/>
      <c r="BM109" s="777"/>
      <c r="BN109" s="777"/>
      <c r="BO109" s="777"/>
      <c r="BP109" s="778"/>
      <c r="BQ109" s="779" t="s">
        <v>16</v>
      </c>
      <c r="BR109" s="777"/>
      <c r="BS109" s="777"/>
      <c r="BT109" s="777"/>
      <c r="BU109" s="778"/>
      <c r="BV109" s="779" t="s">
        <v>393</v>
      </c>
      <c r="BW109" s="777"/>
      <c r="BX109" s="777"/>
      <c r="BY109" s="777"/>
      <c r="BZ109" s="778"/>
      <c r="CA109" s="779" t="s">
        <v>368</v>
      </c>
      <c r="CB109" s="777"/>
      <c r="CC109" s="777"/>
      <c r="CD109" s="777"/>
      <c r="CE109" s="778"/>
      <c r="CF109" s="781" t="s">
        <v>428</v>
      </c>
      <c r="CG109" s="781"/>
      <c r="CH109" s="781"/>
      <c r="CI109" s="781"/>
      <c r="CJ109" s="781"/>
      <c r="CK109" s="779" t="s">
        <v>103</v>
      </c>
      <c r="CL109" s="777"/>
      <c r="CM109" s="777"/>
      <c r="CN109" s="777"/>
      <c r="CO109" s="777"/>
      <c r="CP109" s="777"/>
      <c r="CQ109" s="777"/>
      <c r="CR109" s="777"/>
      <c r="CS109" s="777"/>
      <c r="CT109" s="777"/>
      <c r="CU109" s="777"/>
      <c r="CV109" s="777"/>
      <c r="CW109" s="777"/>
      <c r="CX109" s="777"/>
      <c r="CY109" s="777"/>
      <c r="CZ109" s="777"/>
      <c r="DA109" s="777"/>
      <c r="DB109" s="777"/>
      <c r="DC109" s="777"/>
      <c r="DD109" s="777"/>
      <c r="DE109" s="777"/>
      <c r="DF109" s="778"/>
      <c r="DG109" s="779" t="s">
        <v>16</v>
      </c>
      <c r="DH109" s="777"/>
      <c r="DI109" s="777"/>
      <c r="DJ109" s="777"/>
      <c r="DK109" s="778"/>
      <c r="DL109" s="779" t="s">
        <v>393</v>
      </c>
      <c r="DM109" s="777"/>
      <c r="DN109" s="777"/>
      <c r="DO109" s="777"/>
      <c r="DP109" s="778"/>
      <c r="DQ109" s="779" t="s">
        <v>368</v>
      </c>
      <c r="DR109" s="777"/>
      <c r="DS109" s="777"/>
      <c r="DT109" s="777"/>
      <c r="DU109" s="778"/>
      <c r="DV109" s="779" t="s">
        <v>428</v>
      </c>
      <c r="DW109" s="777"/>
      <c r="DX109" s="777"/>
      <c r="DY109" s="777"/>
      <c r="DZ109" s="780"/>
    </row>
    <row r="110" spans="1:131" s="52" customFormat="1" ht="26.25" customHeight="1" x14ac:dyDescent="0.2">
      <c r="A110" s="782" t="s">
        <v>322</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785">
        <v>1535935</v>
      </c>
      <c r="AB110" s="786"/>
      <c r="AC110" s="786"/>
      <c r="AD110" s="786"/>
      <c r="AE110" s="787"/>
      <c r="AF110" s="788">
        <v>1533935</v>
      </c>
      <c r="AG110" s="786"/>
      <c r="AH110" s="786"/>
      <c r="AI110" s="786"/>
      <c r="AJ110" s="787"/>
      <c r="AK110" s="788">
        <v>1492556</v>
      </c>
      <c r="AL110" s="786"/>
      <c r="AM110" s="786"/>
      <c r="AN110" s="786"/>
      <c r="AO110" s="787"/>
      <c r="AP110" s="789">
        <v>18.8</v>
      </c>
      <c r="AQ110" s="790"/>
      <c r="AR110" s="790"/>
      <c r="AS110" s="790"/>
      <c r="AT110" s="791"/>
      <c r="AU110" s="847" t="s">
        <v>127</v>
      </c>
      <c r="AV110" s="848"/>
      <c r="AW110" s="848"/>
      <c r="AX110" s="848"/>
      <c r="AY110" s="848"/>
      <c r="AZ110" s="792" t="s">
        <v>429</v>
      </c>
      <c r="BA110" s="783"/>
      <c r="BB110" s="783"/>
      <c r="BC110" s="783"/>
      <c r="BD110" s="783"/>
      <c r="BE110" s="783"/>
      <c r="BF110" s="783"/>
      <c r="BG110" s="783"/>
      <c r="BH110" s="783"/>
      <c r="BI110" s="783"/>
      <c r="BJ110" s="783"/>
      <c r="BK110" s="783"/>
      <c r="BL110" s="783"/>
      <c r="BM110" s="783"/>
      <c r="BN110" s="783"/>
      <c r="BO110" s="783"/>
      <c r="BP110" s="784"/>
      <c r="BQ110" s="793">
        <v>15374950</v>
      </c>
      <c r="BR110" s="794"/>
      <c r="BS110" s="794"/>
      <c r="BT110" s="794"/>
      <c r="BU110" s="794"/>
      <c r="BV110" s="794">
        <v>15016352</v>
      </c>
      <c r="BW110" s="794"/>
      <c r="BX110" s="794"/>
      <c r="BY110" s="794"/>
      <c r="BZ110" s="794"/>
      <c r="CA110" s="794">
        <v>14875383</v>
      </c>
      <c r="CB110" s="794"/>
      <c r="CC110" s="794"/>
      <c r="CD110" s="794"/>
      <c r="CE110" s="794"/>
      <c r="CF110" s="795">
        <v>187.2</v>
      </c>
      <c r="CG110" s="796"/>
      <c r="CH110" s="796"/>
      <c r="CI110" s="796"/>
      <c r="CJ110" s="796"/>
      <c r="CK110" s="853" t="s">
        <v>170</v>
      </c>
      <c r="CL110" s="854"/>
      <c r="CM110" s="792" t="s">
        <v>430</v>
      </c>
      <c r="CN110" s="783"/>
      <c r="CO110" s="783"/>
      <c r="CP110" s="783"/>
      <c r="CQ110" s="783"/>
      <c r="CR110" s="783"/>
      <c r="CS110" s="783"/>
      <c r="CT110" s="783"/>
      <c r="CU110" s="783"/>
      <c r="CV110" s="783"/>
      <c r="CW110" s="783"/>
      <c r="CX110" s="783"/>
      <c r="CY110" s="783"/>
      <c r="CZ110" s="783"/>
      <c r="DA110" s="783"/>
      <c r="DB110" s="783"/>
      <c r="DC110" s="783"/>
      <c r="DD110" s="783"/>
      <c r="DE110" s="783"/>
      <c r="DF110" s="784"/>
      <c r="DG110" s="793" t="s">
        <v>204</v>
      </c>
      <c r="DH110" s="794"/>
      <c r="DI110" s="794"/>
      <c r="DJ110" s="794"/>
      <c r="DK110" s="794"/>
      <c r="DL110" s="794" t="s">
        <v>204</v>
      </c>
      <c r="DM110" s="794"/>
      <c r="DN110" s="794"/>
      <c r="DO110" s="794"/>
      <c r="DP110" s="794"/>
      <c r="DQ110" s="794" t="s">
        <v>204</v>
      </c>
      <c r="DR110" s="794"/>
      <c r="DS110" s="794"/>
      <c r="DT110" s="794"/>
      <c r="DU110" s="794"/>
      <c r="DV110" s="797" t="s">
        <v>204</v>
      </c>
      <c r="DW110" s="797"/>
      <c r="DX110" s="797"/>
      <c r="DY110" s="797"/>
      <c r="DZ110" s="798"/>
    </row>
    <row r="111" spans="1:131" s="52" customFormat="1" ht="26.25" customHeight="1" x14ac:dyDescent="0.2">
      <c r="A111" s="799" t="s">
        <v>411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800"/>
      <c r="AA111" s="801" t="s">
        <v>204</v>
      </c>
      <c r="AB111" s="802"/>
      <c r="AC111" s="802"/>
      <c r="AD111" s="802"/>
      <c r="AE111" s="803"/>
      <c r="AF111" s="804" t="s">
        <v>204</v>
      </c>
      <c r="AG111" s="802"/>
      <c r="AH111" s="802"/>
      <c r="AI111" s="802"/>
      <c r="AJ111" s="803"/>
      <c r="AK111" s="804" t="s">
        <v>204</v>
      </c>
      <c r="AL111" s="802"/>
      <c r="AM111" s="802"/>
      <c r="AN111" s="802"/>
      <c r="AO111" s="803"/>
      <c r="AP111" s="805" t="s">
        <v>204</v>
      </c>
      <c r="AQ111" s="806"/>
      <c r="AR111" s="806"/>
      <c r="AS111" s="806"/>
      <c r="AT111" s="807"/>
      <c r="AU111" s="849"/>
      <c r="AV111" s="850"/>
      <c r="AW111" s="850"/>
      <c r="AX111" s="850"/>
      <c r="AY111" s="850"/>
      <c r="AZ111" s="808" t="s">
        <v>432</v>
      </c>
      <c r="BA111" s="809"/>
      <c r="BB111" s="809"/>
      <c r="BC111" s="809"/>
      <c r="BD111" s="809"/>
      <c r="BE111" s="809"/>
      <c r="BF111" s="809"/>
      <c r="BG111" s="809"/>
      <c r="BH111" s="809"/>
      <c r="BI111" s="809"/>
      <c r="BJ111" s="809"/>
      <c r="BK111" s="809"/>
      <c r="BL111" s="809"/>
      <c r="BM111" s="809"/>
      <c r="BN111" s="809"/>
      <c r="BO111" s="809"/>
      <c r="BP111" s="810"/>
      <c r="BQ111" s="811">
        <v>1657001</v>
      </c>
      <c r="BR111" s="812"/>
      <c r="BS111" s="812"/>
      <c r="BT111" s="812"/>
      <c r="BU111" s="812"/>
      <c r="BV111" s="812">
        <v>1348986</v>
      </c>
      <c r="BW111" s="812"/>
      <c r="BX111" s="812"/>
      <c r="BY111" s="812"/>
      <c r="BZ111" s="812"/>
      <c r="CA111" s="812">
        <v>998777</v>
      </c>
      <c r="CB111" s="812"/>
      <c r="CC111" s="812"/>
      <c r="CD111" s="812"/>
      <c r="CE111" s="812"/>
      <c r="CF111" s="813">
        <v>12.6</v>
      </c>
      <c r="CG111" s="814"/>
      <c r="CH111" s="814"/>
      <c r="CI111" s="814"/>
      <c r="CJ111" s="814"/>
      <c r="CK111" s="855"/>
      <c r="CL111" s="856"/>
      <c r="CM111" s="808" t="s">
        <v>140</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11">
        <v>1615929</v>
      </c>
      <c r="DH111" s="812"/>
      <c r="DI111" s="812"/>
      <c r="DJ111" s="812"/>
      <c r="DK111" s="812"/>
      <c r="DL111" s="812">
        <v>1307075</v>
      </c>
      <c r="DM111" s="812"/>
      <c r="DN111" s="812"/>
      <c r="DO111" s="812"/>
      <c r="DP111" s="812"/>
      <c r="DQ111" s="812">
        <v>998387</v>
      </c>
      <c r="DR111" s="812"/>
      <c r="DS111" s="812"/>
      <c r="DT111" s="812"/>
      <c r="DU111" s="812"/>
      <c r="DV111" s="815">
        <v>12.6</v>
      </c>
      <c r="DW111" s="815"/>
      <c r="DX111" s="815"/>
      <c r="DY111" s="815"/>
      <c r="DZ111" s="816"/>
    </row>
    <row r="112" spans="1:131" s="52" customFormat="1" ht="26.25" customHeight="1" x14ac:dyDescent="0.2">
      <c r="A112" s="965" t="s">
        <v>160</v>
      </c>
      <c r="B112" s="966"/>
      <c r="C112" s="809" t="s">
        <v>433</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01" t="s">
        <v>204</v>
      </c>
      <c r="AB112" s="802"/>
      <c r="AC112" s="802"/>
      <c r="AD112" s="802"/>
      <c r="AE112" s="803"/>
      <c r="AF112" s="804" t="s">
        <v>204</v>
      </c>
      <c r="AG112" s="802"/>
      <c r="AH112" s="802"/>
      <c r="AI112" s="802"/>
      <c r="AJ112" s="803"/>
      <c r="AK112" s="804" t="s">
        <v>204</v>
      </c>
      <c r="AL112" s="802"/>
      <c r="AM112" s="802"/>
      <c r="AN112" s="802"/>
      <c r="AO112" s="803"/>
      <c r="AP112" s="805" t="s">
        <v>204</v>
      </c>
      <c r="AQ112" s="806"/>
      <c r="AR112" s="806"/>
      <c r="AS112" s="806"/>
      <c r="AT112" s="807"/>
      <c r="AU112" s="849"/>
      <c r="AV112" s="850"/>
      <c r="AW112" s="850"/>
      <c r="AX112" s="850"/>
      <c r="AY112" s="850"/>
      <c r="AZ112" s="808" t="s">
        <v>269</v>
      </c>
      <c r="BA112" s="809"/>
      <c r="BB112" s="809"/>
      <c r="BC112" s="809"/>
      <c r="BD112" s="809"/>
      <c r="BE112" s="809"/>
      <c r="BF112" s="809"/>
      <c r="BG112" s="809"/>
      <c r="BH112" s="809"/>
      <c r="BI112" s="809"/>
      <c r="BJ112" s="809"/>
      <c r="BK112" s="809"/>
      <c r="BL112" s="809"/>
      <c r="BM112" s="809"/>
      <c r="BN112" s="809"/>
      <c r="BO112" s="809"/>
      <c r="BP112" s="810"/>
      <c r="BQ112" s="811">
        <v>7659532</v>
      </c>
      <c r="BR112" s="812"/>
      <c r="BS112" s="812"/>
      <c r="BT112" s="812"/>
      <c r="BU112" s="812"/>
      <c r="BV112" s="812">
        <v>7192574</v>
      </c>
      <c r="BW112" s="812"/>
      <c r="BX112" s="812"/>
      <c r="BY112" s="812"/>
      <c r="BZ112" s="812"/>
      <c r="CA112" s="812">
        <v>6422428</v>
      </c>
      <c r="CB112" s="812"/>
      <c r="CC112" s="812"/>
      <c r="CD112" s="812"/>
      <c r="CE112" s="812"/>
      <c r="CF112" s="813">
        <v>80.8</v>
      </c>
      <c r="CG112" s="814"/>
      <c r="CH112" s="814"/>
      <c r="CI112" s="814"/>
      <c r="CJ112" s="814"/>
      <c r="CK112" s="855"/>
      <c r="CL112" s="856"/>
      <c r="CM112" s="808" t="s">
        <v>370</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11" t="s">
        <v>204</v>
      </c>
      <c r="DH112" s="812"/>
      <c r="DI112" s="812"/>
      <c r="DJ112" s="812"/>
      <c r="DK112" s="812"/>
      <c r="DL112" s="812" t="s">
        <v>204</v>
      </c>
      <c r="DM112" s="812"/>
      <c r="DN112" s="812"/>
      <c r="DO112" s="812"/>
      <c r="DP112" s="812"/>
      <c r="DQ112" s="812" t="s">
        <v>204</v>
      </c>
      <c r="DR112" s="812"/>
      <c r="DS112" s="812"/>
      <c r="DT112" s="812"/>
      <c r="DU112" s="812"/>
      <c r="DV112" s="815" t="s">
        <v>204</v>
      </c>
      <c r="DW112" s="815"/>
      <c r="DX112" s="815"/>
      <c r="DY112" s="815"/>
      <c r="DZ112" s="816"/>
    </row>
    <row r="113" spans="1:130" s="52" customFormat="1" ht="26.25" customHeight="1" x14ac:dyDescent="0.2">
      <c r="A113" s="967"/>
      <c r="B113" s="968"/>
      <c r="C113" s="809" t="s">
        <v>435</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801">
        <v>555689</v>
      </c>
      <c r="AB113" s="802"/>
      <c r="AC113" s="802"/>
      <c r="AD113" s="802"/>
      <c r="AE113" s="803"/>
      <c r="AF113" s="804">
        <v>603836</v>
      </c>
      <c r="AG113" s="802"/>
      <c r="AH113" s="802"/>
      <c r="AI113" s="802"/>
      <c r="AJ113" s="803"/>
      <c r="AK113" s="804">
        <v>545405</v>
      </c>
      <c r="AL113" s="802"/>
      <c r="AM113" s="802"/>
      <c r="AN113" s="802"/>
      <c r="AO113" s="803"/>
      <c r="AP113" s="805">
        <v>6.9</v>
      </c>
      <c r="AQ113" s="806"/>
      <c r="AR113" s="806"/>
      <c r="AS113" s="806"/>
      <c r="AT113" s="807"/>
      <c r="AU113" s="849"/>
      <c r="AV113" s="850"/>
      <c r="AW113" s="850"/>
      <c r="AX113" s="850"/>
      <c r="AY113" s="850"/>
      <c r="AZ113" s="808" t="s">
        <v>208</v>
      </c>
      <c r="BA113" s="809"/>
      <c r="BB113" s="809"/>
      <c r="BC113" s="809"/>
      <c r="BD113" s="809"/>
      <c r="BE113" s="809"/>
      <c r="BF113" s="809"/>
      <c r="BG113" s="809"/>
      <c r="BH113" s="809"/>
      <c r="BI113" s="809"/>
      <c r="BJ113" s="809"/>
      <c r="BK113" s="809"/>
      <c r="BL113" s="809"/>
      <c r="BM113" s="809"/>
      <c r="BN113" s="809"/>
      <c r="BO113" s="809"/>
      <c r="BP113" s="810"/>
      <c r="BQ113" s="811">
        <v>937</v>
      </c>
      <c r="BR113" s="812"/>
      <c r="BS113" s="812"/>
      <c r="BT113" s="812"/>
      <c r="BU113" s="812"/>
      <c r="BV113" s="812">
        <v>163126</v>
      </c>
      <c r="BW113" s="812"/>
      <c r="BX113" s="812"/>
      <c r="BY113" s="812"/>
      <c r="BZ113" s="812"/>
      <c r="CA113" s="812">
        <v>163126</v>
      </c>
      <c r="CB113" s="812"/>
      <c r="CC113" s="812"/>
      <c r="CD113" s="812"/>
      <c r="CE113" s="812"/>
      <c r="CF113" s="813">
        <v>2.1</v>
      </c>
      <c r="CG113" s="814"/>
      <c r="CH113" s="814"/>
      <c r="CI113" s="814"/>
      <c r="CJ113" s="814"/>
      <c r="CK113" s="855"/>
      <c r="CL113" s="856"/>
      <c r="CM113" s="808" t="s">
        <v>379</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1" t="s">
        <v>204</v>
      </c>
      <c r="DH113" s="802"/>
      <c r="DI113" s="802"/>
      <c r="DJ113" s="802"/>
      <c r="DK113" s="803"/>
      <c r="DL113" s="804" t="s">
        <v>204</v>
      </c>
      <c r="DM113" s="802"/>
      <c r="DN113" s="802"/>
      <c r="DO113" s="802"/>
      <c r="DP113" s="803"/>
      <c r="DQ113" s="804" t="s">
        <v>204</v>
      </c>
      <c r="DR113" s="802"/>
      <c r="DS113" s="802"/>
      <c r="DT113" s="802"/>
      <c r="DU113" s="803"/>
      <c r="DV113" s="805" t="s">
        <v>204</v>
      </c>
      <c r="DW113" s="806"/>
      <c r="DX113" s="806"/>
      <c r="DY113" s="806"/>
      <c r="DZ113" s="807"/>
    </row>
    <row r="114" spans="1:130" s="52" customFormat="1" ht="26.25" customHeight="1" x14ac:dyDescent="0.2">
      <c r="A114" s="967"/>
      <c r="B114" s="968"/>
      <c r="C114" s="809" t="s">
        <v>438</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01" t="s">
        <v>204</v>
      </c>
      <c r="AB114" s="802"/>
      <c r="AC114" s="802"/>
      <c r="AD114" s="802"/>
      <c r="AE114" s="803"/>
      <c r="AF114" s="804" t="s">
        <v>204</v>
      </c>
      <c r="AG114" s="802"/>
      <c r="AH114" s="802"/>
      <c r="AI114" s="802"/>
      <c r="AJ114" s="803"/>
      <c r="AK114" s="804">
        <v>237</v>
      </c>
      <c r="AL114" s="802"/>
      <c r="AM114" s="802"/>
      <c r="AN114" s="802"/>
      <c r="AO114" s="803"/>
      <c r="AP114" s="805">
        <v>0</v>
      </c>
      <c r="AQ114" s="806"/>
      <c r="AR114" s="806"/>
      <c r="AS114" s="806"/>
      <c r="AT114" s="807"/>
      <c r="AU114" s="849"/>
      <c r="AV114" s="850"/>
      <c r="AW114" s="850"/>
      <c r="AX114" s="850"/>
      <c r="AY114" s="850"/>
      <c r="AZ114" s="808" t="s">
        <v>439</v>
      </c>
      <c r="BA114" s="809"/>
      <c r="BB114" s="809"/>
      <c r="BC114" s="809"/>
      <c r="BD114" s="809"/>
      <c r="BE114" s="809"/>
      <c r="BF114" s="809"/>
      <c r="BG114" s="809"/>
      <c r="BH114" s="809"/>
      <c r="BI114" s="809"/>
      <c r="BJ114" s="809"/>
      <c r="BK114" s="809"/>
      <c r="BL114" s="809"/>
      <c r="BM114" s="809"/>
      <c r="BN114" s="809"/>
      <c r="BO114" s="809"/>
      <c r="BP114" s="810"/>
      <c r="BQ114" s="811">
        <v>1526334</v>
      </c>
      <c r="BR114" s="812"/>
      <c r="BS114" s="812"/>
      <c r="BT114" s="812"/>
      <c r="BU114" s="812"/>
      <c r="BV114" s="812">
        <v>1486235</v>
      </c>
      <c r="BW114" s="812"/>
      <c r="BX114" s="812"/>
      <c r="BY114" s="812"/>
      <c r="BZ114" s="812"/>
      <c r="CA114" s="812">
        <v>1528835</v>
      </c>
      <c r="CB114" s="812"/>
      <c r="CC114" s="812"/>
      <c r="CD114" s="812"/>
      <c r="CE114" s="812"/>
      <c r="CF114" s="813">
        <v>19.2</v>
      </c>
      <c r="CG114" s="814"/>
      <c r="CH114" s="814"/>
      <c r="CI114" s="814"/>
      <c r="CJ114" s="814"/>
      <c r="CK114" s="855"/>
      <c r="CL114" s="856"/>
      <c r="CM114" s="808" t="s">
        <v>440</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1" t="s">
        <v>204</v>
      </c>
      <c r="DH114" s="802"/>
      <c r="DI114" s="802"/>
      <c r="DJ114" s="802"/>
      <c r="DK114" s="803"/>
      <c r="DL114" s="804" t="s">
        <v>204</v>
      </c>
      <c r="DM114" s="802"/>
      <c r="DN114" s="802"/>
      <c r="DO114" s="802"/>
      <c r="DP114" s="803"/>
      <c r="DQ114" s="804" t="s">
        <v>204</v>
      </c>
      <c r="DR114" s="802"/>
      <c r="DS114" s="802"/>
      <c r="DT114" s="802"/>
      <c r="DU114" s="803"/>
      <c r="DV114" s="805" t="s">
        <v>204</v>
      </c>
      <c r="DW114" s="806"/>
      <c r="DX114" s="806"/>
      <c r="DY114" s="806"/>
      <c r="DZ114" s="807"/>
    </row>
    <row r="115" spans="1:130" s="52" customFormat="1" ht="26.25" customHeight="1" x14ac:dyDescent="0.2">
      <c r="A115" s="967"/>
      <c r="B115" s="968"/>
      <c r="C115" s="809" t="s">
        <v>358</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801">
        <v>310189</v>
      </c>
      <c r="AB115" s="802"/>
      <c r="AC115" s="802"/>
      <c r="AD115" s="802"/>
      <c r="AE115" s="803"/>
      <c r="AF115" s="804">
        <v>309734</v>
      </c>
      <c r="AG115" s="802"/>
      <c r="AH115" s="802"/>
      <c r="AI115" s="802"/>
      <c r="AJ115" s="803"/>
      <c r="AK115" s="804">
        <v>309280</v>
      </c>
      <c r="AL115" s="802"/>
      <c r="AM115" s="802"/>
      <c r="AN115" s="802"/>
      <c r="AO115" s="803"/>
      <c r="AP115" s="805">
        <v>3.9</v>
      </c>
      <c r="AQ115" s="806"/>
      <c r="AR115" s="806"/>
      <c r="AS115" s="806"/>
      <c r="AT115" s="807"/>
      <c r="AU115" s="849"/>
      <c r="AV115" s="850"/>
      <c r="AW115" s="850"/>
      <c r="AX115" s="850"/>
      <c r="AY115" s="850"/>
      <c r="AZ115" s="808" t="s">
        <v>341</v>
      </c>
      <c r="BA115" s="809"/>
      <c r="BB115" s="809"/>
      <c r="BC115" s="809"/>
      <c r="BD115" s="809"/>
      <c r="BE115" s="809"/>
      <c r="BF115" s="809"/>
      <c r="BG115" s="809"/>
      <c r="BH115" s="809"/>
      <c r="BI115" s="809"/>
      <c r="BJ115" s="809"/>
      <c r="BK115" s="809"/>
      <c r="BL115" s="809"/>
      <c r="BM115" s="809"/>
      <c r="BN115" s="809"/>
      <c r="BO115" s="809"/>
      <c r="BP115" s="810"/>
      <c r="BQ115" s="811" t="s">
        <v>204</v>
      </c>
      <c r="BR115" s="812"/>
      <c r="BS115" s="812"/>
      <c r="BT115" s="812"/>
      <c r="BU115" s="812"/>
      <c r="BV115" s="812" t="s">
        <v>204</v>
      </c>
      <c r="BW115" s="812"/>
      <c r="BX115" s="812"/>
      <c r="BY115" s="812"/>
      <c r="BZ115" s="812"/>
      <c r="CA115" s="812" t="s">
        <v>204</v>
      </c>
      <c r="CB115" s="812"/>
      <c r="CC115" s="812"/>
      <c r="CD115" s="812"/>
      <c r="CE115" s="812"/>
      <c r="CF115" s="813" t="s">
        <v>204</v>
      </c>
      <c r="CG115" s="814"/>
      <c r="CH115" s="814"/>
      <c r="CI115" s="814"/>
      <c r="CJ115" s="814"/>
      <c r="CK115" s="855"/>
      <c r="CL115" s="856"/>
      <c r="CM115" s="808" t="s">
        <v>33</v>
      </c>
      <c r="CN115" s="809"/>
      <c r="CO115" s="809"/>
      <c r="CP115" s="809"/>
      <c r="CQ115" s="809"/>
      <c r="CR115" s="809"/>
      <c r="CS115" s="809"/>
      <c r="CT115" s="809"/>
      <c r="CU115" s="809"/>
      <c r="CV115" s="809"/>
      <c r="CW115" s="809"/>
      <c r="CX115" s="809"/>
      <c r="CY115" s="809"/>
      <c r="CZ115" s="809"/>
      <c r="DA115" s="809"/>
      <c r="DB115" s="809"/>
      <c r="DC115" s="809"/>
      <c r="DD115" s="809"/>
      <c r="DE115" s="809"/>
      <c r="DF115" s="810"/>
      <c r="DG115" s="801">
        <v>39208</v>
      </c>
      <c r="DH115" s="802"/>
      <c r="DI115" s="802"/>
      <c r="DJ115" s="802"/>
      <c r="DK115" s="803"/>
      <c r="DL115" s="804">
        <v>40927</v>
      </c>
      <c r="DM115" s="802"/>
      <c r="DN115" s="802"/>
      <c r="DO115" s="802"/>
      <c r="DP115" s="803"/>
      <c r="DQ115" s="804" t="s">
        <v>204</v>
      </c>
      <c r="DR115" s="802"/>
      <c r="DS115" s="802"/>
      <c r="DT115" s="802"/>
      <c r="DU115" s="803"/>
      <c r="DV115" s="805" t="s">
        <v>204</v>
      </c>
      <c r="DW115" s="806"/>
      <c r="DX115" s="806"/>
      <c r="DY115" s="806"/>
      <c r="DZ115" s="807"/>
    </row>
    <row r="116" spans="1:130" s="52" customFormat="1" ht="26.25" customHeight="1" x14ac:dyDescent="0.2">
      <c r="A116" s="969"/>
      <c r="B116" s="970"/>
      <c r="C116" s="832" t="s">
        <v>4</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01" t="s">
        <v>204</v>
      </c>
      <c r="AB116" s="802"/>
      <c r="AC116" s="802"/>
      <c r="AD116" s="802"/>
      <c r="AE116" s="803"/>
      <c r="AF116" s="804" t="s">
        <v>204</v>
      </c>
      <c r="AG116" s="802"/>
      <c r="AH116" s="802"/>
      <c r="AI116" s="802"/>
      <c r="AJ116" s="803"/>
      <c r="AK116" s="804" t="s">
        <v>204</v>
      </c>
      <c r="AL116" s="802"/>
      <c r="AM116" s="802"/>
      <c r="AN116" s="802"/>
      <c r="AO116" s="803"/>
      <c r="AP116" s="805" t="s">
        <v>204</v>
      </c>
      <c r="AQ116" s="806"/>
      <c r="AR116" s="806"/>
      <c r="AS116" s="806"/>
      <c r="AT116" s="807"/>
      <c r="AU116" s="849"/>
      <c r="AV116" s="850"/>
      <c r="AW116" s="850"/>
      <c r="AX116" s="850"/>
      <c r="AY116" s="850"/>
      <c r="AZ116" s="817" t="s">
        <v>226</v>
      </c>
      <c r="BA116" s="818"/>
      <c r="BB116" s="818"/>
      <c r="BC116" s="818"/>
      <c r="BD116" s="818"/>
      <c r="BE116" s="818"/>
      <c r="BF116" s="818"/>
      <c r="BG116" s="818"/>
      <c r="BH116" s="818"/>
      <c r="BI116" s="818"/>
      <c r="BJ116" s="818"/>
      <c r="BK116" s="818"/>
      <c r="BL116" s="818"/>
      <c r="BM116" s="818"/>
      <c r="BN116" s="818"/>
      <c r="BO116" s="818"/>
      <c r="BP116" s="819"/>
      <c r="BQ116" s="811" t="s">
        <v>204</v>
      </c>
      <c r="BR116" s="812"/>
      <c r="BS116" s="812"/>
      <c r="BT116" s="812"/>
      <c r="BU116" s="812"/>
      <c r="BV116" s="812" t="s">
        <v>204</v>
      </c>
      <c r="BW116" s="812"/>
      <c r="BX116" s="812"/>
      <c r="BY116" s="812"/>
      <c r="BZ116" s="812"/>
      <c r="CA116" s="812" t="s">
        <v>204</v>
      </c>
      <c r="CB116" s="812"/>
      <c r="CC116" s="812"/>
      <c r="CD116" s="812"/>
      <c r="CE116" s="812"/>
      <c r="CF116" s="813" t="s">
        <v>204</v>
      </c>
      <c r="CG116" s="814"/>
      <c r="CH116" s="814"/>
      <c r="CI116" s="814"/>
      <c r="CJ116" s="814"/>
      <c r="CK116" s="855"/>
      <c r="CL116" s="856"/>
      <c r="CM116" s="808" t="s">
        <v>442</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1">
        <v>1864</v>
      </c>
      <c r="DH116" s="802"/>
      <c r="DI116" s="802"/>
      <c r="DJ116" s="802"/>
      <c r="DK116" s="803"/>
      <c r="DL116" s="804">
        <v>984</v>
      </c>
      <c r="DM116" s="802"/>
      <c r="DN116" s="802"/>
      <c r="DO116" s="802"/>
      <c r="DP116" s="803"/>
      <c r="DQ116" s="804">
        <v>390</v>
      </c>
      <c r="DR116" s="802"/>
      <c r="DS116" s="802"/>
      <c r="DT116" s="802"/>
      <c r="DU116" s="803"/>
      <c r="DV116" s="805">
        <v>0</v>
      </c>
      <c r="DW116" s="806"/>
      <c r="DX116" s="806"/>
      <c r="DY116" s="806"/>
      <c r="DZ116" s="807"/>
    </row>
    <row r="117" spans="1:130" s="52" customFormat="1" ht="26.25" customHeight="1" x14ac:dyDescent="0.2">
      <c r="A117" s="776" t="s">
        <v>273</v>
      </c>
      <c r="B117" s="777"/>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820" t="s">
        <v>319</v>
      </c>
      <c r="Z117" s="778"/>
      <c r="AA117" s="821">
        <v>2401813</v>
      </c>
      <c r="AB117" s="822"/>
      <c r="AC117" s="822"/>
      <c r="AD117" s="822"/>
      <c r="AE117" s="823"/>
      <c r="AF117" s="824">
        <v>2447505</v>
      </c>
      <c r="AG117" s="822"/>
      <c r="AH117" s="822"/>
      <c r="AI117" s="822"/>
      <c r="AJ117" s="823"/>
      <c r="AK117" s="824">
        <v>2347478</v>
      </c>
      <c r="AL117" s="822"/>
      <c r="AM117" s="822"/>
      <c r="AN117" s="822"/>
      <c r="AO117" s="823"/>
      <c r="AP117" s="825"/>
      <c r="AQ117" s="826"/>
      <c r="AR117" s="826"/>
      <c r="AS117" s="826"/>
      <c r="AT117" s="827"/>
      <c r="AU117" s="849"/>
      <c r="AV117" s="850"/>
      <c r="AW117" s="850"/>
      <c r="AX117" s="850"/>
      <c r="AY117" s="850"/>
      <c r="AZ117" s="828" t="s">
        <v>444</v>
      </c>
      <c r="BA117" s="829"/>
      <c r="BB117" s="829"/>
      <c r="BC117" s="829"/>
      <c r="BD117" s="829"/>
      <c r="BE117" s="829"/>
      <c r="BF117" s="829"/>
      <c r="BG117" s="829"/>
      <c r="BH117" s="829"/>
      <c r="BI117" s="829"/>
      <c r="BJ117" s="829"/>
      <c r="BK117" s="829"/>
      <c r="BL117" s="829"/>
      <c r="BM117" s="829"/>
      <c r="BN117" s="829"/>
      <c r="BO117" s="829"/>
      <c r="BP117" s="830"/>
      <c r="BQ117" s="811" t="s">
        <v>204</v>
      </c>
      <c r="BR117" s="812"/>
      <c r="BS117" s="812"/>
      <c r="BT117" s="812"/>
      <c r="BU117" s="812"/>
      <c r="BV117" s="812" t="s">
        <v>204</v>
      </c>
      <c r="BW117" s="812"/>
      <c r="BX117" s="812"/>
      <c r="BY117" s="812"/>
      <c r="BZ117" s="812"/>
      <c r="CA117" s="812" t="s">
        <v>204</v>
      </c>
      <c r="CB117" s="812"/>
      <c r="CC117" s="812"/>
      <c r="CD117" s="812"/>
      <c r="CE117" s="812"/>
      <c r="CF117" s="813" t="s">
        <v>204</v>
      </c>
      <c r="CG117" s="814"/>
      <c r="CH117" s="814"/>
      <c r="CI117" s="814"/>
      <c r="CJ117" s="814"/>
      <c r="CK117" s="855"/>
      <c r="CL117" s="856"/>
      <c r="CM117" s="808" t="s">
        <v>334</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1" t="s">
        <v>204</v>
      </c>
      <c r="DH117" s="802"/>
      <c r="DI117" s="802"/>
      <c r="DJ117" s="802"/>
      <c r="DK117" s="803"/>
      <c r="DL117" s="804" t="s">
        <v>204</v>
      </c>
      <c r="DM117" s="802"/>
      <c r="DN117" s="802"/>
      <c r="DO117" s="802"/>
      <c r="DP117" s="803"/>
      <c r="DQ117" s="804" t="s">
        <v>204</v>
      </c>
      <c r="DR117" s="802"/>
      <c r="DS117" s="802"/>
      <c r="DT117" s="802"/>
      <c r="DU117" s="803"/>
      <c r="DV117" s="805" t="s">
        <v>204</v>
      </c>
      <c r="DW117" s="806"/>
      <c r="DX117" s="806"/>
      <c r="DY117" s="806"/>
      <c r="DZ117" s="807"/>
    </row>
    <row r="118" spans="1:130" s="52" customFormat="1" ht="26.25" customHeight="1" x14ac:dyDescent="0.2">
      <c r="A118" s="776" t="s">
        <v>103</v>
      </c>
      <c r="B118" s="777"/>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8"/>
      <c r="AA118" s="779" t="s">
        <v>16</v>
      </c>
      <c r="AB118" s="777"/>
      <c r="AC118" s="777"/>
      <c r="AD118" s="777"/>
      <c r="AE118" s="778"/>
      <c r="AF118" s="779" t="s">
        <v>393</v>
      </c>
      <c r="AG118" s="777"/>
      <c r="AH118" s="777"/>
      <c r="AI118" s="777"/>
      <c r="AJ118" s="778"/>
      <c r="AK118" s="779" t="s">
        <v>368</v>
      </c>
      <c r="AL118" s="777"/>
      <c r="AM118" s="777"/>
      <c r="AN118" s="777"/>
      <c r="AO118" s="778"/>
      <c r="AP118" s="779" t="s">
        <v>428</v>
      </c>
      <c r="AQ118" s="777"/>
      <c r="AR118" s="777"/>
      <c r="AS118" s="777"/>
      <c r="AT118" s="780"/>
      <c r="AU118" s="849"/>
      <c r="AV118" s="850"/>
      <c r="AW118" s="850"/>
      <c r="AX118" s="850"/>
      <c r="AY118" s="850"/>
      <c r="AZ118" s="831" t="s">
        <v>445</v>
      </c>
      <c r="BA118" s="832"/>
      <c r="BB118" s="832"/>
      <c r="BC118" s="832"/>
      <c r="BD118" s="832"/>
      <c r="BE118" s="832"/>
      <c r="BF118" s="832"/>
      <c r="BG118" s="832"/>
      <c r="BH118" s="832"/>
      <c r="BI118" s="832"/>
      <c r="BJ118" s="832"/>
      <c r="BK118" s="832"/>
      <c r="BL118" s="832"/>
      <c r="BM118" s="832"/>
      <c r="BN118" s="832"/>
      <c r="BO118" s="832"/>
      <c r="BP118" s="833"/>
      <c r="BQ118" s="834" t="s">
        <v>204</v>
      </c>
      <c r="BR118" s="835"/>
      <c r="BS118" s="835"/>
      <c r="BT118" s="835"/>
      <c r="BU118" s="835"/>
      <c r="BV118" s="835" t="s">
        <v>204</v>
      </c>
      <c r="BW118" s="835"/>
      <c r="BX118" s="835"/>
      <c r="BY118" s="835"/>
      <c r="BZ118" s="835"/>
      <c r="CA118" s="835" t="s">
        <v>204</v>
      </c>
      <c r="CB118" s="835"/>
      <c r="CC118" s="835"/>
      <c r="CD118" s="835"/>
      <c r="CE118" s="835"/>
      <c r="CF118" s="813" t="s">
        <v>204</v>
      </c>
      <c r="CG118" s="814"/>
      <c r="CH118" s="814"/>
      <c r="CI118" s="814"/>
      <c r="CJ118" s="814"/>
      <c r="CK118" s="855"/>
      <c r="CL118" s="856"/>
      <c r="CM118" s="808" t="s">
        <v>446</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1" t="s">
        <v>204</v>
      </c>
      <c r="DH118" s="802"/>
      <c r="DI118" s="802"/>
      <c r="DJ118" s="802"/>
      <c r="DK118" s="803"/>
      <c r="DL118" s="804" t="s">
        <v>204</v>
      </c>
      <c r="DM118" s="802"/>
      <c r="DN118" s="802"/>
      <c r="DO118" s="802"/>
      <c r="DP118" s="803"/>
      <c r="DQ118" s="804" t="s">
        <v>204</v>
      </c>
      <c r="DR118" s="802"/>
      <c r="DS118" s="802"/>
      <c r="DT118" s="802"/>
      <c r="DU118" s="803"/>
      <c r="DV118" s="805" t="s">
        <v>204</v>
      </c>
      <c r="DW118" s="806"/>
      <c r="DX118" s="806"/>
      <c r="DY118" s="806"/>
      <c r="DZ118" s="807"/>
    </row>
    <row r="119" spans="1:130" s="52" customFormat="1" ht="26.25" customHeight="1" x14ac:dyDescent="0.2">
      <c r="A119" s="975" t="s">
        <v>170</v>
      </c>
      <c r="B119" s="854"/>
      <c r="C119" s="792" t="s">
        <v>430</v>
      </c>
      <c r="D119" s="783"/>
      <c r="E119" s="783"/>
      <c r="F119" s="783"/>
      <c r="G119" s="783"/>
      <c r="H119" s="783"/>
      <c r="I119" s="783"/>
      <c r="J119" s="783"/>
      <c r="K119" s="783"/>
      <c r="L119" s="783"/>
      <c r="M119" s="783"/>
      <c r="N119" s="783"/>
      <c r="O119" s="783"/>
      <c r="P119" s="783"/>
      <c r="Q119" s="783"/>
      <c r="R119" s="783"/>
      <c r="S119" s="783"/>
      <c r="T119" s="783"/>
      <c r="U119" s="783"/>
      <c r="V119" s="783"/>
      <c r="W119" s="783"/>
      <c r="X119" s="783"/>
      <c r="Y119" s="783"/>
      <c r="Z119" s="784"/>
      <c r="AA119" s="785" t="s">
        <v>204</v>
      </c>
      <c r="AB119" s="786"/>
      <c r="AC119" s="786"/>
      <c r="AD119" s="786"/>
      <c r="AE119" s="787"/>
      <c r="AF119" s="788" t="s">
        <v>204</v>
      </c>
      <c r="AG119" s="786"/>
      <c r="AH119" s="786"/>
      <c r="AI119" s="786"/>
      <c r="AJ119" s="787"/>
      <c r="AK119" s="788" t="s">
        <v>204</v>
      </c>
      <c r="AL119" s="786"/>
      <c r="AM119" s="786"/>
      <c r="AN119" s="786"/>
      <c r="AO119" s="787"/>
      <c r="AP119" s="789" t="s">
        <v>204</v>
      </c>
      <c r="AQ119" s="790"/>
      <c r="AR119" s="790"/>
      <c r="AS119" s="790"/>
      <c r="AT119" s="791"/>
      <c r="AU119" s="851"/>
      <c r="AV119" s="852"/>
      <c r="AW119" s="852"/>
      <c r="AX119" s="852"/>
      <c r="AY119" s="852"/>
      <c r="AZ119" s="73" t="s">
        <v>273</v>
      </c>
      <c r="BA119" s="73"/>
      <c r="BB119" s="73"/>
      <c r="BC119" s="73"/>
      <c r="BD119" s="73"/>
      <c r="BE119" s="73"/>
      <c r="BF119" s="73"/>
      <c r="BG119" s="73"/>
      <c r="BH119" s="73"/>
      <c r="BI119" s="73"/>
      <c r="BJ119" s="73"/>
      <c r="BK119" s="73"/>
      <c r="BL119" s="73"/>
      <c r="BM119" s="73"/>
      <c r="BN119" s="73"/>
      <c r="BO119" s="820" t="s">
        <v>173</v>
      </c>
      <c r="BP119" s="836"/>
      <c r="BQ119" s="834">
        <v>26218754</v>
      </c>
      <c r="BR119" s="835"/>
      <c r="BS119" s="835"/>
      <c r="BT119" s="835"/>
      <c r="BU119" s="835"/>
      <c r="BV119" s="835">
        <v>25207273</v>
      </c>
      <c r="BW119" s="835"/>
      <c r="BX119" s="835"/>
      <c r="BY119" s="835"/>
      <c r="BZ119" s="835"/>
      <c r="CA119" s="835">
        <v>23988549</v>
      </c>
      <c r="CB119" s="835"/>
      <c r="CC119" s="835"/>
      <c r="CD119" s="835"/>
      <c r="CE119" s="835"/>
      <c r="CF119" s="837"/>
      <c r="CG119" s="838"/>
      <c r="CH119" s="838"/>
      <c r="CI119" s="838"/>
      <c r="CJ119" s="839"/>
      <c r="CK119" s="857"/>
      <c r="CL119" s="858"/>
      <c r="CM119" s="831" t="s">
        <v>447</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40" t="s">
        <v>204</v>
      </c>
      <c r="DH119" s="841"/>
      <c r="DI119" s="841"/>
      <c r="DJ119" s="841"/>
      <c r="DK119" s="842"/>
      <c r="DL119" s="843" t="s">
        <v>204</v>
      </c>
      <c r="DM119" s="841"/>
      <c r="DN119" s="841"/>
      <c r="DO119" s="841"/>
      <c r="DP119" s="842"/>
      <c r="DQ119" s="843" t="s">
        <v>204</v>
      </c>
      <c r="DR119" s="841"/>
      <c r="DS119" s="841"/>
      <c r="DT119" s="841"/>
      <c r="DU119" s="842"/>
      <c r="DV119" s="844" t="s">
        <v>204</v>
      </c>
      <c r="DW119" s="845"/>
      <c r="DX119" s="845"/>
      <c r="DY119" s="845"/>
      <c r="DZ119" s="846"/>
    </row>
    <row r="120" spans="1:130" s="52" customFormat="1" ht="26.25" customHeight="1" x14ac:dyDescent="0.2">
      <c r="A120" s="976"/>
      <c r="B120" s="856"/>
      <c r="C120" s="808" t="s">
        <v>140</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801">
        <v>309023</v>
      </c>
      <c r="AB120" s="802"/>
      <c r="AC120" s="802"/>
      <c r="AD120" s="802"/>
      <c r="AE120" s="803"/>
      <c r="AF120" s="804">
        <v>308854</v>
      </c>
      <c r="AG120" s="802"/>
      <c r="AH120" s="802"/>
      <c r="AI120" s="802"/>
      <c r="AJ120" s="803"/>
      <c r="AK120" s="804">
        <v>308686</v>
      </c>
      <c r="AL120" s="802"/>
      <c r="AM120" s="802"/>
      <c r="AN120" s="802"/>
      <c r="AO120" s="803"/>
      <c r="AP120" s="805">
        <v>3.9</v>
      </c>
      <c r="AQ120" s="806"/>
      <c r="AR120" s="806"/>
      <c r="AS120" s="806"/>
      <c r="AT120" s="807"/>
      <c r="AU120" s="859" t="s">
        <v>434</v>
      </c>
      <c r="AV120" s="860"/>
      <c r="AW120" s="860"/>
      <c r="AX120" s="860"/>
      <c r="AY120" s="861"/>
      <c r="AZ120" s="792" t="s">
        <v>218</v>
      </c>
      <c r="BA120" s="783"/>
      <c r="BB120" s="783"/>
      <c r="BC120" s="783"/>
      <c r="BD120" s="783"/>
      <c r="BE120" s="783"/>
      <c r="BF120" s="783"/>
      <c r="BG120" s="783"/>
      <c r="BH120" s="783"/>
      <c r="BI120" s="783"/>
      <c r="BJ120" s="783"/>
      <c r="BK120" s="783"/>
      <c r="BL120" s="783"/>
      <c r="BM120" s="783"/>
      <c r="BN120" s="783"/>
      <c r="BO120" s="783"/>
      <c r="BP120" s="784"/>
      <c r="BQ120" s="793">
        <v>1584494</v>
      </c>
      <c r="BR120" s="794"/>
      <c r="BS120" s="794"/>
      <c r="BT120" s="794"/>
      <c r="BU120" s="794"/>
      <c r="BV120" s="794">
        <v>1993583</v>
      </c>
      <c r="BW120" s="794"/>
      <c r="BX120" s="794"/>
      <c r="BY120" s="794"/>
      <c r="BZ120" s="794"/>
      <c r="CA120" s="794">
        <v>2642097</v>
      </c>
      <c r="CB120" s="794"/>
      <c r="CC120" s="794"/>
      <c r="CD120" s="794"/>
      <c r="CE120" s="794"/>
      <c r="CF120" s="795">
        <v>33.200000000000003</v>
      </c>
      <c r="CG120" s="796"/>
      <c r="CH120" s="796"/>
      <c r="CI120" s="796"/>
      <c r="CJ120" s="796"/>
      <c r="CK120" s="873" t="s">
        <v>270</v>
      </c>
      <c r="CL120" s="874"/>
      <c r="CM120" s="874"/>
      <c r="CN120" s="874"/>
      <c r="CO120" s="875"/>
      <c r="CP120" s="867" t="s">
        <v>419</v>
      </c>
      <c r="CQ120" s="868"/>
      <c r="CR120" s="868"/>
      <c r="CS120" s="868"/>
      <c r="CT120" s="868"/>
      <c r="CU120" s="868"/>
      <c r="CV120" s="868"/>
      <c r="CW120" s="868"/>
      <c r="CX120" s="868"/>
      <c r="CY120" s="868"/>
      <c r="CZ120" s="868"/>
      <c r="DA120" s="868"/>
      <c r="DB120" s="868"/>
      <c r="DC120" s="868"/>
      <c r="DD120" s="868"/>
      <c r="DE120" s="868"/>
      <c r="DF120" s="869"/>
      <c r="DG120" s="793">
        <v>7655833</v>
      </c>
      <c r="DH120" s="794"/>
      <c r="DI120" s="794"/>
      <c r="DJ120" s="794"/>
      <c r="DK120" s="794"/>
      <c r="DL120" s="794">
        <v>6951615</v>
      </c>
      <c r="DM120" s="794"/>
      <c r="DN120" s="794"/>
      <c r="DO120" s="794"/>
      <c r="DP120" s="794"/>
      <c r="DQ120" s="794">
        <v>6221429</v>
      </c>
      <c r="DR120" s="794"/>
      <c r="DS120" s="794"/>
      <c r="DT120" s="794"/>
      <c r="DU120" s="794"/>
      <c r="DV120" s="797">
        <v>78.3</v>
      </c>
      <c r="DW120" s="797"/>
      <c r="DX120" s="797"/>
      <c r="DY120" s="797"/>
      <c r="DZ120" s="798"/>
    </row>
    <row r="121" spans="1:130" s="52" customFormat="1" ht="26.25" customHeight="1" x14ac:dyDescent="0.2">
      <c r="A121" s="976"/>
      <c r="B121" s="856"/>
      <c r="C121" s="828" t="s">
        <v>142</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801" t="s">
        <v>204</v>
      </c>
      <c r="AB121" s="802"/>
      <c r="AC121" s="802"/>
      <c r="AD121" s="802"/>
      <c r="AE121" s="803"/>
      <c r="AF121" s="804" t="s">
        <v>204</v>
      </c>
      <c r="AG121" s="802"/>
      <c r="AH121" s="802"/>
      <c r="AI121" s="802"/>
      <c r="AJ121" s="803"/>
      <c r="AK121" s="804" t="s">
        <v>204</v>
      </c>
      <c r="AL121" s="802"/>
      <c r="AM121" s="802"/>
      <c r="AN121" s="802"/>
      <c r="AO121" s="803"/>
      <c r="AP121" s="805" t="s">
        <v>204</v>
      </c>
      <c r="AQ121" s="806"/>
      <c r="AR121" s="806"/>
      <c r="AS121" s="806"/>
      <c r="AT121" s="807"/>
      <c r="AU121" s="862"/>
      <c r="AV121" s="863"/>
      <c r="AW121" s="863"/>
      <c r="AX121" s="863"/>
      <c r="AY121" s="864"/>
      <c r="AZ121" s="808" t="s">
        <v>448</v>
      </c>
      <c r="BA121" s="809"/>
      <c r="BB121" s="809"/>
      <c r="BC121" s="809"/>
      <c r="BD121" s="809"/>
      <c r="BE121" s="809"/>
      <c r="BF121" s="809"/>
      <c r="BG121" s="809"/>
      <c r="BH121" s="809"/>
      <c r="BI121" s="809"/>
      <c r="BJ121" s="809"/>
      <c r="BK121" s="809"/>
      <c r="BL121" s="809"/>
      <c r="BM121" s="809"/>
      <c r="BN121" s="809"/>
      <c r="BO121" s="809"/>
      <c r="BP121" s="810"/>
      <c r="BQ121" s="811">
        <v>3574844</v>
      </c>
      <c r="BR121" s="812"/>
      <c r="BS121" s="812"/>
      <c r="BT121" s="812"/>
      <c r="BU121" s="812"/>
      <c r="BV121" s="812">
        <v>3100770</v>
      </c>
      <c r="BW121" s="812"/>
      <c r="BX121" s="812"/>
      <c r="BY121" s="812"/>
      <c r="BZ121" s="812"/>
      <c r="CA121" s="812">
        <v>2878136</v>
      </c>
      <c r="CB121" s="812"/>
      <c r="CC121" s="812"/>
      <c r="CD121" s="812"/>
      <c r="CE121" s="812"/>
      <c r="CF121" s="813">
        <v>36.200000000000003</v>
      </c>
      <c r="CG121" s="814"/>
      <c r="CH121" s="814"/>
      <c r="CI121" s="814"/>
      <c r="CJ121" s="814"/>
      <c r="CK121" s="876"/>
      <c r="CL121" s="877"/>
      <c r="CM121" s="877"/>
      <c r="CN121" s="877"/>
      <c r="CO121" s="878"/>
      <c r="CP121" s="870" t="s">
        <v>354</v>
      </c>
      <c r="CQ121" s="871"/>
      <c r="CR121" s="871"/>
      <c r="CS121" s="871"/>
      <c r="CT121" s="871"/>
      <c r="CU121" s="871"/>
      <c r="CV121" s="871"/>
      <c r="CW121" s="871"/>
      <c r="CX121" s="871"/>
      <c r="CY121" s="871"/>
      <c r="CZ121" s="871"/>
      <c r="DA121" s="871"/>
      <c r="DB121" s="871"/>
      <c r="DC121" s="871"/>
      <c r="DD121" s="871"/>
      <c r="DE121" s="871"/>
      <c r="DF121" s="872"/>
      <c r="DG121" s="811">
        <v>3699</v>
      </c>
      <c r="DH121" s="812"/>
      <c r="DI121" s="812"/>
      <c r="DJ121" s="812"/>
      <c r="DK121" s="812"/>
      <c r="DL121" s="812">
        <v>240959</v>
      </c>
      <c r="DM121" s="812"/>
      <c r="DN121" s="812"/>
      <c r="DO121" s="812"/>
      <c r="DP121" s="812"/>
      <c r="DQ121" s="812">
        <v>200999</v>
      </c>
      <c r="DR121" s="812"/>
      <c r="DS121" s="812"/>
      <c r="DT121" s="812"/>
      <c r="DU121" s="812"/>
      <c r="DV121" s="815">
        <v>2.5</v>
      </c>
      <c r="DW121" s="815"/>
      <c r="DX121" s="815"/>
      <c r="DY121" s="815"/>
      <c r="DZ121" s="816"/>
    </row>
    <row r="122" spans="1:130" s="52" customFormat="1" ht="26.25" customHeight="1" x14ac:dyDescent="0.2">
      <c r="A122" s="976"/>
      <c r="B122" s="856"/>
      <c r="C122" s="808" t="s">
        <v>440</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801" t="s">
        <v>204</v>
      </c>
      <c r="AB122" s="802"/>
      <c r="AC122" s="802"/>
      <c r="AD122" s="802"/>
      <c r="AE122" s="803"/>
      <c r="AF122" s="804" t="s">
        <v>204</v>
      </c>
      <c r="AG122" s="802"/>
      <c r="AH122" s="802"/>
      <c r="AI122" s="802"/>
      <c r="AJ122" s="803"/>
      <c r="AK122" s="804" t="s">
        <v>204</v>
      </c>
      <c r="AL122" s="802"/>
      <c r="AM122" s="802"/>
      <c r="AN122" s="802"/>
      <c r="AO122" s="803"/>
      <c r="AP122" s="805" t="s">
        <v>204</v>
      </c>
      <c r="AQ122" s="806"/>
      <c r="AR122" s="806"/>
      <c r="AS122" s="806"/>
      <c r="AT122" s="807"/>
      <c r="AU122" s="862"/>
      <c r="AV122" s="863"/>
      <c r="AW122" s="863"/>
      <c r="AX122" s="863"/>
      <c r="AY122" s="864"/>
      <c r="AZ122" s="831" t="s">
        <v>450</v>
      </c>
      <c r="BA122" s="832"/>
      <c r="BB122" s="832"/>
      <c r="BC122" s="832"/>
      <c r="BD122" s="832"/>
      <c r="BE122" s="832"/>
      <c r="BF122" s="832"/>
      <c r="BG122" s="832"/>
      <c r="BH122" s="832"/>
      <c r="BI122" s="832"/>
      <c r="BJ122" s="832"/>
      <c r="BK122" s="832"/>
      <c r="BL122" s="832"/>
      <c r="BM122" s="832"/>
      <c r="BN122" s="832"/>
      <c r="BO122" s="832"/>
      <c r="BP122" s="833"/>
      <c r="BQ122" s="834">
        <v>14065192</v>
      </c>
      <c r="BR122" s="835"/>
      <c r="BS122" s="835"/>
      <c r="BT122" s="835"/>
      <c r="BU122" s="835"/>
      <c r="BV122" s="835">
        <v>13959841</v>
      </c>
      <c r="BW122" s="835"/>
      <c r="BX122" s="835"/>
      <c r="BY122" s="835"/>
      <c r="BZ122" s="835"/>
      <c r="CA122" s="835">
        <v>14084649</v>
      </c>
      <c r="CB122" s="835"/>
      <c r="CC122" s="835"/>
      <c r="CD122" s="835"/>
      <c r="CE122" s="835"/>
      <c r="CF122" s="881">
        <v>177.2</v>
      </c>
      <c r="CG122" s="882"/>
      <c r="CH122" s="882"/>
      <c r="CI122" s="882"/>
      <c r="CJ122" s="882"/>
      <c r="CK122" s="876"/>
      <c r="CL122" s="877"/>
      <c r="CM122" s="877"/>
      <c r="CN122" s="877"/>
      <c r="CO122" s="878"/>
      <c r="CP122" s="870" t="s">
        <v>418</v>
      </c>
      <c r="CQ122" s="871"/>
      <c r="CR122" s="871"/>
      <c r="CS122" s="871"/>
      <c r="CT122" s="871"/>
      <c r="CU122" s="871"/>
      <c r="CV122" s="871"/>
      <c r="CW122" s="871"/>
      <c r="CX122" s="871"/>
      <c r="CY122" s="871"/>
      <c r="CZ122" s="871"/>
      <c r="DA122" s="871"/>
      <c r="DB122" s="871"/>
      <c r="DC122" s="871"/>
      <c r="DD122" s="871"/>
      <c r="DE122" s="871"/>
      <c r="DF122" s="872"/>
      <c r="DG122" s="811" t="s">
        <v>204</v>
      </c>
      <c r="DH122" s="812"/>
      <c r="DI122" s="812"/>
      <c r="DJ122" s="812"/>
      <c r="DK122" s="812"/>
      <c r="DL122" s="812" t="s">
        <v>204</v>
      </c>
      <c r="DM122" s="812"/>
      <c r="DN122" s="812"/>
      <c r="DO122" s="812"/>
      <c r="DP122" s="812"/>
      <c r="DQ122" s="812" t="s">
        <v>204</v>
      </c>
      <c r="DR122" s="812"/>
      <c r="DS122" s="812"/>
      <c r="DT122" s="812"/>
      <c r="DU122" s="812"/>
      <c r="DV122" s="815" t="s">
        <v>204</v>
      </c>
      <c r="DW122" s="815"/>
      <c r="DX122" s="815"/>
      <c r="DY122" s="815"/>
      <c r="DZ122" s="816"/>
    </row>
    <row r="123" spans="1:130" s="52" customFormat="1" ht="26.25" customHeight="1" x14ac:dyDescent="0.2">
      <c r="A123" s="976"/>
      <c r="B123" s="856"/>
      <c r="C123" s="808" t="s">
        <v>442</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801">
        <v>1166</v>
      </c>
      <c r="AB123" s="802"/>
      <c r="AC123" s="802"/>
      <c r="AD123" s="802"/>
      <c r="AE123" s="803"/>
      <c r="AF123" s="804">
        <v>880</v>
      </c>
      <c r="AG123" s="802"/>
      <c r="AH123" s="802"/>
      <c r="AI123" s="802"/>
      <c r="AJ123" s="803"/>
      <c r="AK123" s="804">
        <v>594</v>
      </c>
      <c r="AL123" s="802"/>
      <c r="AM123" s="802"/>
      <c r="AN123" s="802"/>
      <c r="AO123" s="803"/>
      <c r="AP123" s="805">
        <v>0</v>
      </c>
      <c r="AQ123" s="806"/>
      <c r="AR123" s="806"/>
      <c r="AS123" s="806"/>
      <c r="AT123" s="807"/>
      <c r="AU123" s="865"/>
      <c r="AV123" s="866"/>
      <c r="AW123" s="866"/>
      <c r="AX123" s="866"/>
      <c r="AY123" s="866"/>
      <c r="AZ123" s="73" t="s">
        <v>273</v>
      </c>
      <c r="BA123" s="73"/>
      <c r="BB123" s="73"/>
      <c r="BC123" s="73"/>
      <c r="BD123" s="73"/>
      <c r="BE123" s="73"/>
      <c r="BF123" s="73"/>
      <c r="BG123" s="73"/>
      <c r="BH123" s="73"/>
      <c r="BI123" s="73"/>
      <c r="BJ123" s="73"/>
      <c r="BK123" s="73"/>
      <c r="BL123" s="73"/>
      <c r="BM123" s="73"/>
      <c r="BN123" s="73"/>
      <c r="BO123" s="820" t="s">
        <v>451</v>
      </c>
      <c r="BP123" s="836"/>
      <c r="BQ123" s="883">
        <v>19224530</v>
      </c>
      <c r="BR123" s="884"/>
      <c r="BS123" s="884"/>
      <c r="BT123" s="884"/>
      <c r="BU123" s="884"/>
      <c r="BV123" s="884">
        <v>19054194</v>
      </c>
      <c r="BW123" s="884"/>
      <c r="BX123" s="884"/>
      <c r="BY123" s="884"/>
      <c r="BZ123" s="884"/>
      <c r="CA123" s="884">
        <v>19604882</v>
      </c>
      <c r="CB123" s="884"/>
      <c r="CC123" s="884"/>
      <c r="CD123" s="884"/>
      <c r="CE123" s="884"/>
      <c r="CF123" s="837"/>
      <c r="CG123" s="838"/>
      <c r="CH123" s="838"/>
      <c r="CI123" s="838"/>
      <c r="CJ123" s="839"/>
      <c r="CK123" s="876"/>
      <c r="CL123" s="877"/>
      <c r="CM123" s="877"/>
      <c r="CN123" s="877"/>
      <c r="CO123" s="878"/>
      <c r="CP123" s="870"/>
      <c r="CQ123" s="871"/>
      <c r="CR123" s="871"/>
      <c r="CS123" s="871"/>
      <c r="CT123" s="871"/>
      <c r="CU123" s="871"/>
      <c r="CV123" s="871"/>
      <c r="CW123" s="871"/>
      <c r="CX123" s="871"/>
      <c r="CY123" s="871"/>
      <c r="CZ123" s="871"/>
      <c r="DA123" s="871"/>
      <c r="DB123" s="871"/>
      <c r="DC123" s="871"/>
      <c r="DD123" s="871"/>
      <c r="DE123" s="871"/>
      <c r="DF123" s="872"/>
      <c r="DG123" s="801"/>
      <c r="DH123" s="802"/>
      <c r="DI123" s="802"/>
      <c r="DJ123" s="802"/>
      <c r="DK123" s="803"/>
      <c r="DL123" s="804"/>
      <c r="DM123" s="802"/>
      <c r="DN123" s="802"/>
      <c r="DO123" s="802"/>
      <c r="DP123" s="803"/>
      <c r="DQ123" s="804"/>
      <c r="DR123" s="802"/>
      <c r="DS123" s="802"/>
      <c r="DT123" s="802"/>
      <c r="DU123" s="803"/>
      <c r="DV123" s="805"/>
      <c r="DW123" s="806"/>
      <c r="DX123" s="806"/>
      <c r="DY123" s="806"/>
      <c r="DZ123" s="807"/>
    </row>
    <row r="124" spans="1:130" s="52" customFormat="1" ht="26.25" customHeight="1" x14ac:dyDescent="0.2">
      <c r="A124" s="976"/>
      <c r="B124" s="856"/>
      <c r="C124" s="808" t="s">
        <v>334</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801" t="s">
        <v>204</v>
      </c>
      <c r="AB124" s="802"/>
      <c r="AC124" s="802"/>
      <c r="AD124" s="802"/>
      <c r="AE124" s="803"/>
      <c r="AF124" s="804" t="s">
        <v>204</v>
      </c>
      <c r="AG124" s="802"/>
      <c r="AH124" s="802"/>
      <c r="AI124" s="802"/>
      <c r="AJ124" s="803"/>
      <c r="AK124" s="804" t="s">
        <v>204</v>
      </c>
      <c r="AL124" s="802"/>
      <c r="AM124" s="802"/>
      <c r="AN124" s="802"/>
      <c r="AO124" s="803"/>
      <c r="AP124" s="805" t="s">
        <v>204</v>
      </c>
      <c r="AQ124" s="806"/>
      <c r="AR124" s="806"/>
      <c r="AS124" s="806"/>
      <c r="AT124" s="807"/>
      <c r="AU124" s="889" t="s">
        <v>452</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v>99.1</v>
      </c>
      <c r="BR124" s="893"/>
      <c r="BS124" s="893"/>
      <c r="BT124" s="893"/>
      <c r="BU124" s="893"/>
      <c r="BV124" s="893">
        <v>82</v>
      </c>
      <c r="BW124" s="893"/>
      <c r="BX124" s="893"/>
      <c r="BY124" s="893"/>
      <c r="BZ124" s="893"/>
      <c r="CA124" s="893">
        <v>55.1</v>
      </c>
      <c r="CB124" s="893"/>
      <c r="CC124" s="893"/>
      <c r="CD124" s="893"/>
      <c r="CE124" s="893"/>
      <c r="CF124" s="894"/>
      <c r="CG124" s="895"/>
      <c r="CH124" s="895"/>
      <c r="CI124" s="895"/>
      <c r="CJ124" s="896"/>
      <c r="CK124" s="879"/>
      <c r="CL124" s="879"/>
      <c r="CM124" s="879"/>
      <c r="CN124" s="879"/>
      <c r="CO124" s="880"/>
      <c r="CP124" s="870" t="s">
        <v>453</v>
      </c>
      <c r="CQ124" s="871"/>
      <c r="CR124" s="871"/>
      <c r="CS124" s="871"/>
      <c r="CT124" s="871"/>
      <c r="CU124" s="871"/>
      <c r="CV124" s="871"/>
      <c r="CW124" s="871"/>
      <c r="CX124" s="871"/>
      <c r="CY124" s="871"/>
      <c r="CZ124" s="871"/>
      <c r="DA124" s="871"/>
      <c r="DB124" s="871"/>
      <c r="DC124" s="871"/>
      <c r="DD124" s="871"/>
      <c r="DE124" s="871"/>
      <c r="DF124" s="872"/>
      <c r="DG124" s="840" t="s">
        <v>204</v>
      </c>
      <c r="DH124" s="841"/>
      <c r="DI124" s="841"/>
      <c r="DJ124" s="841"/>
      <c r="DK124" s="842"/>
      <c r="DL124" s="843" t="s">
        <v>204</v>
      </c>
      <c r="DM124" s="841"/>
      <c r="DN124" s="841"/>
      <c r="DO124" s="841"/>
      <c r="DP124" s="842"/>
      <c r="DQ124" s="843" t="s">
        <v>204</v>
      </c>
      <c r="DR124" s="841"/>
      <c r="DS124" s="841"/>
      <c r="DT124" s="841"/>
      <c r="DU124" s="842"/>
      <c r="DV124" s="844" t="s">
        <v>204</v>
      </c>
      <c r="DW124" s="845"/>
      <c r="DX124" s="845"/>
      <c r="DY124" s="845"/>
      <c r="DZ124" s="846"/>
    </row>
    <row r="125" spans="1:130" s="52" customFormat="1" ht="26.25" customHeight="1" x14ac:dyDescent="0.2">
      <c r="A125" s="976"/>
      <c r="B125" s="856"/>
      <c r="C125" s="808" t="s">
        <v>446</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801" t="s">
        <v>204</v>
      </c>
      <c r="AB125" s="802"/>
      <c r="AC125" s="802"/>
      <c r="AD125" s="802"/>
      <c r="AE125" s="803"/>
      <c r="AF125" s="804" t="s">
        <v>204</v>
      </c>
      <c r="AG125" s="802"/>
      <c r="AH125" s="802"/>
      <c r="AI125" s="802"/>
      <c r="AJ125" s="803"/>
      <c r="AK125" s="804" t="s">
        <v>204</v>
      </c>
      <c r="AL125" s="802"/>
      <c r="AM125" s="802"/>
      <c r="AN125" s="802"/>
      <c r="AO125" s="803"/>
      <c r="AP125" s="805" t="s">
        <v>204</v>
      </c>
      <c r="AQ125" s="806"/>
      <c r="AR125" s="806"/>
      <c r="AS125" s="806"/>
      <c r="AT125" s="807"/>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14" t="s">
        <v>454</v>
      </c>
      <c r="CL125" s="874"/>
      <c r="CM125" s="874"/>
      <c r="CN125" s="874"/>
      <c r="CO125" s="875"/>
      <c r="CP125" s="792" t="s">
        <v>146</v>
      </c>
      <c r="CQ125" s="783"/>
      <c r="CR125" s="783"/>
      <c r="CS125" s="783"/>
      <c r="CT125" s="783"/>
      <c r="CU125" s="783"/>
      <c r="CV125" s="783"/>
      <c r="CW125" s="783"/>
      <c r="CX125" s="783"/>
      <c r="CY125" s="783"/>
      <c r="CZ125" s="783"/>
      <c r="DA125" s="783"/>
      <c r="DB125" s="783"/>
      <c r="DC125" s="783"/>
      <c r="DD125" s="783"/>
      <c r="DE125" s="783"/>
      <c r="DF125" s="784"/>
      <c r="DG125" s="793" t="s">
        <v>204</v>
      </c>
      <c r="DH125" s="794"/>
      <c r="DI125" s="794"/>
      <c r="DJ125" s="794"/>
      <c r="DK125" s="794"/>
      <c r="DL125" s="794" t="s">
        <v>204</v>
      </c>
      <c r="DM125" s="794"/>
      <c r="DN125" s="794"/>
      <c r="DO125" s="794"/>
      <c r="DP125" s="794"/>
      <c r="DQ125" s="794" t="s">
        <v>204</v>
      </c>
      <c r="DR125" s="794"/>
      <c r="DS125" s="794"/>
      <c r="DT125" s="794"/>
      <c r="DU125" s="794"/>
      <c r="DV125" s="797" t="s">
        <v>204</v>
      </c>
      <c r="DW125" s="797"/>
      <c r="DX125" s="797"/>
      <c r="DY125" s="797"/>
      <c r="DZ125" s="798"/>
    </row>
    <row r="126" spans="1:130" s="52" customFormat="1" ht="26.25" customHeight="1" x14ac:dyDescent="0.2">
      <c r="A126" s="976"/>
      <c r="B126" s="856"/>
      <c r="C126" s="808" t="s">
        <v>447</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801" t="s">
        <v>204</v>
      </c>
      <c r="AB126" s="802"/>
      <c r="AC126" s="802"/>
      <c r="AD126" s="802"/>
      <c r="AE126" s="803"/>
      <c r="AF126" s="804" t="s">
        <v>204</v>
      </c>
      <c r="AG126" s="802"/>
      <c r="AH126" s="802"/>
      <c r="AI126" s="802"/>
      <c r="AJ126" s="803"/>
      <c r="AK126" s="804" t="s">
        <v>204</v>
      </c>
      <c r="AL126" s="802"/>
      <c r="AM126" s="802"/>
      <c r="AN126" s="802"/>
      <c r="AO126" s="803"/>
      <c r="AP126" s="805" t="s">
        <v>204</v>
      </c>
      <c r="AQ126" s="806"/>
      <c r="AR126" s="806"/>
      <c r="AS126" s="806"/>
      <c r="AT126" s="807"/>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15"/>
      <c r="CL126" s="877"/>
      <c r="CM126" s="877"/>
      <c r="CN126" s="877"/>
      <c r="CO126" s="878"/>
      <c r="CP126" s="808" t="s">
        <v>389</v>
      </c>
      <c r="CQ126" s="809"/>
      <c r="CR126" s="809"/>
      <c r="CS126" s="809"/>
      <c r="CT126" s="809"/>
      <c r="CU126" s="809"/>
      <c r="CV126" s="809"/>
      <c r="CW126" s="809"/>
      <c r="CX126" s="809"/>
      <c r="CY126" s="809"/>
      <c r="CZ126" s="809"/>
      <c r="DA126" s="809"/>
      <c r="DB126" s="809"/>
      <c r="DC126" s="809"/>
      <c r="DD126" s="809"/>
      <c r="DE126" s="809"/>
      <c r="DF126" s="810"/>
      <c r="DG126" s="811" t="s">
        <v>204</v>
      </c>
      <c r="DH126" s="812"/>
      <c r="DI126" s="812"/>
      <c r="DJ126" s="812"/>
      <c r="DK126" s="812"/>
      <c r="DL126" s="812" t="s">
        <v>204</v>
      </c>
      <c r="DM126" s="812"/>
      <c r="DN126" s="812"/>
      <c r="DO126" s="812"/>
      <c r="DP126" s="812"/>
      <c r="DQ126" s="812" t="s">
        <v>204</v>
      </c>
      <c r="DR126" s="812"/>
      <c r="DS126" s="812"/>
      <c r="DT126" s="812"/>
      <c r="DU126" s="812"/>
      <c r="DV126" s="815" t="s">
        <v>204</v>
      </c>
      <c r="DW126" s="815"/>
      <c r="DX126" s="815"/>
      <c r="DY126" s="815"/>
      <c r="DZ126" s="816"/>
    </row>
    <row r="127" spans="1:130" s="52" customFormat="1" ht="26.25" customHeight="1" x14ac:dyDescent="0.2">
      <c r="A127" s="977"/>
      <c r="B127" s="858"/>
      <c r="C127" s="831" t="s">
        <v>82</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01" t="s">
        <v>204</v>
      </c>
      <c r="AB127" s="802"/>
      <c r="AC127" s="802"/>
      <c r="AD127" s="802"/>
      <c r="AE127" s="803"/>
      <c r="AF127" s="804" t="s">
        <v>204</v>
      </c>
      <c r="AG127" s="802"/>
      <c r="AH127" s="802"/>
      <c r="AI127" s="802"/>
      <c r="AJ127" s="803"/>
      <c r="AK127" s="804" t="s">
        <v>204</v>
      </c>
      <c r="AL127" s="802"/>
      <c r="AM127" s="802"/>
      <c r="AN127" s="802"/>
      <c r="AO127" s="803"/>
      <c r="AP127" s="805" t="s">
        <v>204</v>
      </c>
      <c r="AQ127" s="806"/>
      <c r="AR127" s="806"/>
      <c r="AS127" s="806"/>
      <c r="AT127" s="807"/>
      <c r="AU127" s="60"/>
      <c r="AV127" s="60"/>
      <c r="AW127" s="60"/>
      <c r="AX127" s="919" t="s">
        <v>458</v>
      </c>
      <c r="AY127" s="886"/>
      <c r="AZ127" s="886"/>
      <c r="BA127" s="886"/>
      <c r="BB127" s="886"/>
      <c r="BC127" s="886"/>
      <c r="BD127" s="886"/>
      <c r="BE127" s="887"/>
      <c r="BF127" s="885" t="s">
        <v>459</v>
      </c>
      <c r="BG127" s="886"/>
      <c r="BH127" s="886"/>
      <c r="BI127" s="886"/>
      <c r="BJ127" s="886"/>
      <c r="BK127" s="886"/>
      <c r="BL127" s="887"/>
      <c r="BM127" s="885" t="s">
        <v>390</v>
      </c>
      <c r="BN127" s="886"/>
      <c r="BO127" s="886"/>
      <c r="BP127" s="886"/>
      <c r="BQ127" s="886"/>
      <c r="BR127" s="886"/>
      <c r="BS127" s="887"/>
      <c r="BT127" s="885" t="s">
        <v>381</v>
      </c>
      <c r="BU127" s="886"/>
      <c r="BV127" s="886"/>
      <c r="BW127" s="886"/>
      <c r="BX127" s="886"/>
      <c r="BY127" s="886"/>
      <c r="BZ127" s="888"/>
      <c r="CA127" s="60"/>
      <c r="CB127" s="60"/>
      <c r="CC127" s="60"/>
      <c r="CD127" s="78"/>
      <c r="CE127" s="78"/>
      <c r="CF127" s="78"/>
      <c r="CG127" s="60"/>
      <c r="CH127" s="60"/>
      <c r="CI127" s="60"/>
      <c r="CJ127" s="79"/>
      <c r="CK127" s="915"/>
      <c r="CL127" s="877"/>
      <c r="CM127" s="877"/>
      <c r="CN127" s="877"/>
      <c r="CO127" s="878"/>
      <c r="CP127" s="808" t="s">
        <v>387</v>
      </c>
      <c r="CQ127" s="809"/>
      <c r="CR127" s="809"/>
      <c r="CS127" s="809"/>
      <c r="CT127" s="809"/>
      <c r="CU127" s="809"/>
      <c r="CV127" s="809"/>
      <c r="CW127" s="809"/>
      <c r="CX127" s="809"/>
      <c r="CY127" s="809"/>
      <c r="CZ127" s="809"/>
      <c r="DA127" s="809"/>
      <c r="DB127" s="809"/>
      <c r="DC127" s="809"/>
      <c r="DD127" s="809"/>
      <c r="DE127" s="809"/>
      <c r="DF127" s="810"/>
      <c r="DG127" s="811" t="s">
        <v>204</v>
      </c>
      <c r="DH127" s="812"/>
      <c r="DI127" s="812"/>
      <c r="DJ127" s="812"/>
      <c r="DK127" s="812"/>
      <c r="DL127" s="812" t="s">
        <v>204</v>
      </c>
      <c r="DM127" s="812"/>
      <c r="DN127" s="812"/>
      <c r="DO127" s="812"/>
      <c r="DP127" s="812"/>
      <c r="DQ127" s="812" t="s">
        <v>204</v>
      </c>
      <c r="DR127" s="812"/>
      <c r="DS127" s="812"/>
      <c r="DT127" s="812"/>
      <c r="DU127" s="812"/>
      <c r="DV127" s="815" t="s">
        <v>204</v>
      </c>
      <c r="DW127" s="815"/>
      <c r="DX127" s="815"/>
      <c r="DY127" s="815"/>
      <c r="DZ127" s="816"/>
    </row>
    <row r="128" spans="1:130" s="52" customFormat="1" ht="26.25" customHeight="1" x14ac:dyDescent="0.2">
      <c r="A128" s="939" t="s">
        <v>460</v>
      </c>
      <c r="B128" s="940"/>
      <c r="C128" s="940"/>
      <c r="D128" s="940"/>
      <c r="E128" s="940"/>
      <c r="F128" s="940"/>
      <c r="G128" s="940"/>
      <c r="H128" s="940"/>
      <c r="I128" s="940"/>
      <c r="J128" s="940"/>
      <c r="K128" s="940"/>
      <c r="L128" s="940"/>
      <c r="M128" s="940"/>
      <c r="N128" s="940"/>
      <c r="O128" s="940"/>
      <c r="P128" s="940"/>
      <c r="Q128" s="940"/>
      <c r="R128" s="940"/>
      <c r="S128" s="940"/>
      <c r="T128" s="940"/>
      <c r="U128" s="940"/>
      <c r="V128" s="940"/>
      <c r="W128" s="941" t="s">
        <v>10</v>
      </c>
      <c r="X128" s="941"/>
      <c r="Y128" s="941"/>
      <c r="Z128" s="942"/>
      <c r="AA128" s="785">
        <v>317287</v>
      </c>
      <c r="AB128" s="786"/>
      <c r="AC128" s="786"/>
      <c r="AD128" s="786"/>
      <c r="AE128" s="787"/>
      <c r="AF128" s="788">
        <v>286332</v>
      </c>
      <c r="AG128" s="786"/>
      <c r="AH128" s="786"/>
      <c r="AI128" s="786"/>
      <c r="AJ128" s="787"/>
      <c r="AK128" s="788">
        <v>287024</v>
      </c>
      <c r="AL128" s="786"/>
      <c r="AM128" s="786"/>
      <c r="AN128" s="786"/>
      <c r="AO128" s="787"/>
      <c r="AP128" s="943"/>
      <c r="AQ128" s="944"/>
      <c r="AR128" s="944"/>
      <c r="AS128" s="944"/>
      <c r="AT128" s="945"/>
      <c r="AU128" s="60"/>
      <c r="AV128" s="60"/>
      <c r="AW128" s="60"/>
      <c r="AX128" s="782" t="s">
        <v>305</v>
      </c>
      <c r="AY128" s="783"/>
      <c r="AZ128" s="783"/>
      <c r="BA128" s="783"/>
      <c r="BB128" s="783"/>
      <c r="BC128" s="783"/>
      <c r="BD128" s="783"/>
      <c r="BE128" s="784"/>
      <c r="BF128" s="946" t="s">
        <v>204</v>
      </c>
      <c r="BG128" s="947"/>
      <c r="BH128" s="947"/>
      <c r="BI128" s="947"/>
      <c r="BJ128" s="947"/>
      <c r="BK128" s="947"/>
      <c r="BL128" s="948"/>
      <c r="BM128" s="946">
        <v>13.48</v>
      </c>
      <c r="BN128" s="947"/>
      <c r="BO128" s="947"/>
      <c r="BP128" s="947"/>
      <c r="BQ128" s="947"/>
      <c r="BR128" s="947"/>
      <c r="BS128" s="948"/>
      <c r="BT128" s="946">
        <v>20</v>
      </c>
      <c r="BU128" s="947"/>
      <c r="BV128" s="947"/>
      <c r="BW128" s="947"/>
      <c r="BX128" s="947"/>
      <c r="BY128" s="947"/>
      <c r="BZ128" s="949"/>
      <c r="CA128" s="78"/>
      <c r="CB128" s="78"/>
      <c r="CC128" s="78"/>
      <c r="CD128" s="78"/>
      <c r="CE128" s="78"/>
      <c r="CF128" s="78"/>
      <c r="CG128" s="60"/>
      <c r="CH128" s="60"/>
      <c r="CI128" s="60"/>
      <c r="CJ128" s="79"/>
      <c r="CK128" s="916"/>
      <c r="CL128" s="917"/>
      <c r="CM128" s="917"/>
      <c r="CN128" s="917"/>
      <c r="CO128" s="918"/>
      <c r="CP128" s="897" t="s">
        <v>376</v>
      </c>
      <c r="CQ128" s="650"/>
      <c r="CR128" s="650"/>
      <c r="CS128" s="650"/>
      <c r="CT128" s="650"/>
      <c r="CU128" s="650"/>
      <c r="CV128" s="650"/>
      <c r="CW128" s="650"/>
      <c r="CX128" s="650"/>
      <c r="CY128" s="650"/>
      <c r="CZ128" s="650"/>
      <c r="DA128" s="650"/>
      <c r="DB128" s="650"/>
      <c r="DC128" s="650"/>
      <c r="DD128" s="650"/>
      <c r="DE128" s="650"/>
      <c r="DF128" s="898"/>
      <c r="DG128" s="899" t="s">
        <v>204</v>
      </c>
      <c r="DH128" s="900"/>
      <c r="DI128" s="900"/>
      <c r="DJ128" s="900"/>
      <c r="DK128" s="900"/>
      <c r="DL128" s="900" t="s">
        <v>204</v>
      </c>
      <c r="DM128" s="900"/>
      <c r="DN128" s="900"/>
      <c r="DO128" s="900"/>
      <c r="DP128" s="900"/>
      <c r="DQ128" s="900" t="s">
        <v>204</v>
      </c>
      <c r="DR128" s="900"/>
      <c r="DS128" s="900"/>
      <c r="DT128" s="900"/>
      <c r="DU128" s="900"/>
      <c r="DV128" s="901" t="s">
        <v>204</v>
      </c>
      <c r="DW128" s="901"/>
      <c r="DX128" s="901"/>
      <c r="DY128" s="901"/>
      <c r="DZ128" s="902"/>
    </row>
    <row r="129" spans="1:131" s="52" customFormat="1" ht="26.25" customHeight="1" x14ac:dyDescent="0.2">
      <c r="A129" s="799" t="s">
        <v>177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903" t="s">
        <v>238</v>
      </c>
      <c r="X129" s="904"/>
      <c r="Y129" s="904"/>
      <c r="Z129" s="905"/>
      <c r="AA129" s="801">
        <v>8270506</v>
      </c>
      <c r="AB129" s="802"/>
      <c r="AC129" s="802"/>
      <c r="AD129" s="802"/>
      <c r="AE129" s="803"/>
      <c r="AF129" s="804">
        <v>8715960</v>
      </c>
      <c r="AG129" s="802"/>
      <c r="AH129" s="802"/>
      <c r="AI129" s="802"/>
      <c r="AJ129" s="803"/>
      <c r="AK129" s="804">
        <v>9166297</v>
      </c>
      <c r="AL129" s="802"/>
      <c r="AM129" s="802"/>
      <c r="AN129" s="802"/>
      <c r="AO129" s="803"/>
      <c r="AP129" s="906"/>
      <c r="AQ129" s="907"/>
      <c r="AR129" s="907"/>
      <c r="AS129" s="907"/>
      <c r="AT129" s="908"/>
      <c r="AU129" s="71"/>
      <c r="AV129" s="71"/>
      <c r="AW129" s="71"/>
      <c r="AX129" s="909" t="s">
        <v>126</v>
      </c>
      <c r="AY129" s="809"/>
      <c r="AZ129" s="809"/>
      <c r="BA129" s="809"/>
      <c r="BB129" s="809"/>
      <c r="BC129" s="809"/>
      <c r="BD129" s="809"/>
      <c r="BE129" s="810"/>
      <c r="BF129" s="910" t="s">
        <v>204</v>
      </c>
      <c r="BG129" s="911"/>
      <c r="BH129" s="911"/>
      <c r="BI129" s="911"/>
      <c r="BJ129" s="911"/>
      <c r="BK129" s="911"/>
      <c r="BL129" s="912"/>
      <c r="BM129" s="910">
        <v>18.48</v>
      </c>
      <c r="BN129" s="911"/>
      <c r="BO129" s="911"/>
      <c r="BP129" s="911"/>
      <c r="BQ129" s="911"/>
      <c r="BR129" s="911"/>
      <c r="BS129" s="912"/>
      <c r="BT129" s="910">
        <v>30</v>
      </c>
      <c r="BU129" s="911"/>
      <c r="BV129" s="911"/>
      <c r="BW129" s="911"/>
      <c r="BX129" s="911"/>
      <c r="BY129" s="911"/>
      <c r="BZ129" s="913"/>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99" t="s">
        <v>461</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903" t="s">
        <v>462</v>
      </c>
      <c r="X130" s="904"/>
      <c r="Y130" s="904"/>
      <c r="Z130" s="905"/>
      <c r="AA130" s="801">
        <v>1214013</v>
      </c>
      <c r="AB130" s="802"/>
      <c r="AC130" s="802"/>
      <c r="AD130" s="802"/>
      <c r="AE130" s="803"/>
      <c r="AF130" s="804">
        <v>1220596</v>
      </c>
      <c r="AG130" s="802"/>
      <c r="AH130" s="802"/>
      <c r="AI130" s="802"/>
      <c r="AJ130" s="803"/>
      <c r="AK130" s="804">
        <v>1219950</v>
      </c>
      <c r="AL130" s="802"/>
      <c r="AM130" s="802"/>
      <c r="AN130" s="802"/>
      <c r="AO130" s="803"/>
      <c r="AP130" s="906"/>
      <c r="AQ130" s="907"/>
      <c r="AR130" s="907"/>
      <c r="AS130" s="907"/>
      <c r="AT130" s="908"/>
      <c r="AU130" s="71"/>
      <c r="AV130" s="71"/>
      <c r="AW130" s="71"/>
      <c r="AX130" s="909" t="s">
        <v>394</v>
      </c>
      <c r="AY130" s="809"/>
      <c r="AZ130" s="809"/>
      <c r="BA130" s="809"/>
      <c r="BB130" s="809"/>
      <c r="BC130" s="809"/>
      <c r="BD130" s="809"/>
      <c r="BE130" s="810"/>
      <c r="BF130" s="920">
        <v>11.8</v>
      </c>
      <c r="BG130" s="921"/>
      <c r="BH130" s="921"/>
      <c r="BI130" s="921"/>
      <c r="BJ130" s="921"/>
      <c r="BK130" s="921"/>
      <c r="BL130" s="922"/>
      <c r="BM130" s="920">
        <v>25</v>
      </c>
      <c r="BN130" s="921"/>
      <c r="BO130" s="921"/>
      <c r="BP130" s="921"/>
      <c r="BQ130" s="921"/>
      <c r="BR130" s="921"/>
      <c r="BS130" s="922"/>
      <c r="BT130" s="920">
        <v>35</v>
      </c>
      <c r="BU130" s="921"/>
      <c r="BV130" s="921"/>
      <c r="BW130" s="921"/>
      <c r="BX130" s="921"/>
      <c r="BY130" s="921"/>
      <c r="BZ130" s="92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180</v>
      </c>
      <c r="X131" s="927"/>
      <c r="Y131" s="927"/>
      <c r="Z131" s="928"/>
      <c r="AA131" s="840">
        <v>7056493</v>
      </c>
      <c r="AB131" s="841"/>
      <c r="AC131" s="841"/>
      <c r="AD131" s="841"/>
      <c r="AE131" s="842"/>
      <c r="AF131" s="843">
        <v>7495364</v>
      </c>
      <c r="AG131" s="841"/>
      <c r="AH131" s="841"/>
      <c r="AI131" s="841"/>
      <c r="AJ131" s="842"/>
      <c r="AK131" s="843">
        <v>7946347</v>
      </c>
      <c r="AL131" s="841"/>
      <c r="AM131" s="841"/>
      <c r="AN131" s="841"/>
      <c r="AO131" s="842"/>
      <c r="AP131" s="929"/>
      <c r="AQ131" s="930"/>
      <c r="AR131" s="930"/>
      <c r="AS131" s="930"/>
      <c r="AT131" s="931"/>
      <c r="AU131" s="71"/>
      <c r="AV131" s="71"/>
      <c r="AW131" s="71"/>
      <c r="AX131" s="932" t="s">
        <v>431</v>
      </c>
      <c r="AY131" s="650"/>
      <c r="AZ131" s="650"/>
      <c r="BA131" s="650"/>
      <c r="BB131" s="650"/>
      <c r="BC131" s="650"/>
      <c r="BD131" s="650"/>
      <c r="BE131" s="898"/>
      <c r="BF131" s="933">
        <v>55.1</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971" t="s">
        <v>31</v>
      </c>
      <c r="B132" s="972"/>
      <c r="C132" s="972"/>
      <c r="D132" s="972"/>
      <c r="E132" s="972"/>
      <c r="F132" s="972"/>
      <c r="G132" s="972"/>
      <c r="H132" s="972"/>
      <c r="I132" s="972"/>
      <c r="J132" s="972"/>
      <c r="K132" s="972"/>
      <c r="L132" s="972"/>
      <c r="M132" s="972"/>
      <c r="N132" s="972"/>
      <c r="O132" s="972"/>
      <c r="P132" s="972"/>
      <c r="Q132" s="972"/>
      <c r="R132" s="972"/>
      <c r="S132" s="972"/>
      <c r="T132" s="972"/>
      <c r="U132" s="972"/>
      <c r="V132" s="950" t="s">
        <v>463</v>
      </c>
      <c r="W132" s="950"/>
      <c r="X132" s="950"/>
      <c r="Y132" s="950"/>
      <c r="Z132" s="951"/>
      <c r="AA132" s="952">
        <v>12.33634045</v>
      </c>
      <c r="AB132" s="953"/>
      <c r="AC132" s="953"/>
      <c r="AD132" s="953"/>
      <c r="AE132" s="954"/>
      <c r="AF132" s="955">
        <v>12.54878349</v>
      </c>
      <c r="AG132" s="953"/>
      <c r="AH132" s="953"/>
      <c r="AI132" s="953"/>
      <c r="AJ132" s="954"/>
      <c r="AK132" s="955">
        <v>10.577237569999999</v>
      </c>
      <c r="AL132" s="953"/>
      <c r="AM132" s="953"/>
      <c r="AN132" s="953"/>
      <c r="AO132" s="954"/>
      <c r="AP132" s="837"/>
      <c r="AQ132" s="838"/>
      <c r="AR132" s="838"/>
      <c r="AS132" s="838"/>
      <c r="AT132" s="956"/>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57" t="s">
        <v>89</v>
      </c>
      <c r="W133" s="957"/>
      <c r="X133" s="957"/>
      <c r="Y133" s="957"/>
      <c r="Z133" s="958"/>
      <c r="AA133" s="959">
        <v>13.6</v>
      </c>
      <c r="AB133" s="960"/>
      <c r="AC133" s="960"/>
      <c r="AD133" s="960"/>
      <c r="AE133" s="961"/>
      <c r="AF133" s="959">
        <v>12.9</v>
      </c>
      <c r="AG133" s="960"/>
      <c r="AH133" s="960"/>
      <c r="AI133" s="960"/>
      <c r="AJ133" s="961"/>
      <c r="AK133" s="959">
        <v>11.8</v>
      </c>
      <c r="AL133" s="960"/>
      <c r="AM133" s="960"/>
      <c r="AN133" s="960"/>
      <c r="AO133" s="961"/>
      <c r="AP133" s="894"/>
      <c r="AQ133" s="895"/>
      <c r="AR133" s="895"/>
      <c r="AS133" s="895"/>
      <c r="AT133" s="962"/>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S96lpXk+w5oeCptYhRfaUEkPtWPEg14jbMfrv8iPP0kh3ZkWK4RA2qMeivaD+oGxKbrfvkEUF96eRmRaixacpQ==" saltValue="PapQY9fbxcOTMfXX1Z4tS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V19" zoomScale="85" zoomScaleNormal="85" zoomScaleSheetLayoutView="85" workbookViewId="0">
      <selection activeCell="CJ72" sqref="CJ72"/>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107</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34" zoomScale="80" zoomScaleNormal="80" zoomScaleSheetLayoutView="55" workbookViewId="0">
      <selection activeCell="AS54" sqref="AS54"/>
    </sheetView>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mrH1r9SYgnV6OUBBrqPFo4XqzX6s+lldfdfMoN111Iw3X5GD3rU4GYaVMB7eAmMImZDmmjfCVCeQ6Jv+Xa3HQ==" saltValue="au7Iev8hO0maq5MqFDbMs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N59" sqref="AN59"/>
    </sheetView>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63"/>
      <c r="AT1" s="163"/>
    </row>
    <row r="2" spans="1:46" ht="13.2" x14ac:dyDescent="0.2">
      <c r="AS2" s="163"/>
      <c r="AT2" s="163"/>
    </row>
    <row r="3" spans="1:46" ht="13.2" x14ac:dyDescent="0.2">
      <c r="AS3" s="163"/>
      <c r="AT3" s="163"/>
    </row>
    <row r="4" spans="1:46" ht="13.2" x14ac:dyDescent="0.2">
      <c r="AS4" s="163"/>
      <c r="AT4" s="163"/>
    </row>
    <row r="5" spans="1:46" ht="16.2" x14ac:dyDescent="0.2">
      <c r="A5" s="86" t="s">
        <v>464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4"/>
    </row>
    <row r="6" spans="1:46" ht="13.2" x14ac:dyDescent="0.2">
      <c r="A6" s="84"/>
      <c r="AK6" s="85" t="s">
        <v>325</v>
      </c>
      <c r="AL6" s="85"/>
      <c r="AM6" s="85"/>
      <c r="AN6" s="85"/>
    </row>
    <row r="7" spans="1:46" ht="13.5" customHeight="1" x14ac:dyDescent="0.2">
      <c r="A7" s="84"/>
      <c r="AK7" s="95"/>
      <c r="AL7" s="102"/>
      <c r="AM7" s="102"/>
      <c r="AN7" s="112"/>
      <c r="AO7" s="1004" t="s">
        <v>94</v>
      </c>
      <c r="AP7" s="129"/>
      <c r="AQ7" s="140" t="s">
        <v>465</v>
      </c>
      <c r="AR7" s="154"/>
    </row>
    <row r="8" spans="1:46" ht="13.2" x14ac:dyDescent="0.2">
      <c r="A8" s="84"/>
      <c r="AK8" s="96"/>
      <c r="AL8" s="103"/>
      <c r="AM8" s="103"/>
      <c r="AN8" s="113"/>
      <c r="AO8" s="1005"/>
      <c r="AP8" s="130" t="s">
        <v>466</v>
      </c>
      <c r="AQ8" s="141" t="s">
        <v>468</v>
      </c>
      <c r="AR8" s="155" t="s">
        <v>20</v>
      </c>
    </row>
    <row r="9" spans="1:46" ht="13.2" x14ac:dyDescent="0.2">
      <c r="A9" s="84"/>
      <c r="AK9" s="995" t="s">
        <v>469</v>
      </c>
      <c r="AL9" s="996"/>
      <c r="AM9" s="996"/>
      <c r="AN9" s="997"/>
      <c r="AO9" s="119">
        <v>3336242</v>
      </c>
      <c r="AP9" s="119">
        <v>90237</v>
      </c>
      <c r="AQ9" s="142">
        <v>65075</v>
      </c>
      <c r="AR9" s="156">
        <v>38.700000000000003</v>
      </c>
    </row>
    <row r="10" spans="1:46" ht="13.5" customHeight="1" x14ac:dyDescent="0.2">
      <c r="A10" s="84"/>
      <c r="AK10" s="995" t="s">
        <v>210</v>
      </c>
      <c r="AL10" s="996"/>
      <c r="AM10" s="996"/>
      <c r="AN10" s="997"/>
      <c r="AO10" s="120">
        <v>47682</v>
      </c>
      <c r="AP10" s="120">
        <v>1290</v>
      </c>
      <c r="AQ10" s="143">
        <v>8175</v>
      </c>
      <c r="AR10" s="157">
        <v>-84.2</v>
      </c>
    </row>
    <row r="11" spans="1:46" ht="13.5" customHeight="1" x14ac:dyDescent="0.2">
      <c r="A11" s="84"/>
      <c r="AK11" s="995" t="s">
        <v>372</v>
      </c>
      <c r="AL11" s="996"/>
      <c r="AM11" s="996"/>
      <c r="AN11" s="997"/>
      <c r="AO11" s="120">
        <v>13485</v>
      </c>
      <c r="AP11" s="120">
        <v>365</v>
      </c>
      <c r="AQ11" s="143">
        <v>364</v>
      </c>
      <c r="AR11" s="157">
        <v>0.3</v>
      </c>
    </row>
    <row r="12" spans="1:46" ht="13.5" customHeight="1" x14ac:dyDescent="0.2">
      <c r="A12" s="84"/>
      <c r="AK12" s="995" t="s">
        <v>225</v>
      </c>
      <c r="AL12" s="996"/>
      <c r="AM12" s="996"/>
      <c r="AN12" s="997"/>
      <c r="AO12" s="120" t="s">
        <v>204</v>
      </c>
      <c r="AP12" s="120" t="s">
        <v>204</v>
      </c>
      <c r="AQ12" s="143">
        <v>18</v>
      </c>
      <c r="AR12" s="157" t="s">
        <v>204</v>
      </c>
    </row>
    <row r="13" spans="1:46" ht="13.5" customHeight="1" x14ac:dyDescent="0.2">
      <c r="A13" s="84"/>
      <c r="AK13" s="995" t="s">
        <v>471</v>
      </c>
      <c r="AL13" s="996"/>
      <c r="AM13" s="996"/>
      <c r="AN13" s="997"/>
      <c r="AO13" s="120">
        <v>62538</v>
      </c>
      <c r="AP13" s="120">
        <v>1691</v>
      </c>
      <c r="AQ13" s="143">
        <v>2565</v>
      </c>
      <c r="AR13" s="157">
        <v>-34.1</v>
      </c>
    </row>
    <row r="14" spans="1:46" ht="13.5" customHeight="1" x14ac:dyDescent="0.2">
      <c r="A14" s="84"/>
      <c r="AK14" s="995" t="s">
        <v>472</v>
      </c>
      <c r="AL14" s="996"/>
      <c r="AM14" s="996"/>
      <c r="AN14" s="997"/>
      <c r="AO14" s="120" t="s">
        <v>204</v>
      </c>
      <c r="AP14" s="120" t="s">
        <v>204</v>
      </c>
      <c r="AQ14" s="143">
        <v>1231</v>
      </c>
      <c r="AR14" s="157" t="s">
        <v>204</v>
      </c>
    </row>
    <row r="15" spans="1:46" ht="13.5" customHeight="1" x14ac:dyDescent="0.2">
      <c r="A15" s="84"/>
      <c r="AK15" s="989" t="s">
        <v>307</v>
      </c>
      <c r="AL15" s="990"/>
      <c r="AM15" s="990"/>
      <c r="AN15" s="991"/>
      <c r="AO15" s="120">
        <v>-135492</v>
      </c>
      <c r="AP15" s="120">
        <v>-3665</v>
      </c>
      <c r="AQ15" s="143">
        <v>-4456</v>
      </c>
      <c r="AR15" s="157">
        <v>-17.8</v>
      </c>
    </row>
    <row r="16" spans="1:46" ht="13.2" x14ac:dyDescent="0.2">
      <c r="A16" s="84"/>
      <c r="AK16" s="989" t="s">
        <v>273</v>
      </c>
      <c r="AL16" s="990"/>
      <c r="AM16" s="990"/>
      <c r="AN16" s="991"/>
      <c r="AO16" s="120">
        <v>3324455</v>
      </c>
      <c r="AP16" s="120">
        <v>89918</v>
      </c>
      <c r="AQ16" s="143">
        <v>72972</v>
      </c>
      <c r="AR16" s="157">
        <v>23.2</v>
      </c>
    </row>
    <row r="17" spans="1:46" ht="13.2" x14ac:dyDescent="0.2">
      <c r="A17" s="84"/>
    </row>
    <row r="18" spans="1:46" ht="13.2" x14ac:dyDescent="0.2">
      <c r="A18" s="84"/>
      <c r="AQ18" s="135"/>
      <c r="AR18" s="135"/>
    </row>
    <row r="19" spans="1:46" ht="13.2" x14ac:dyDescent="0.2">
      <c r="A19" s="84"/>
      <c r="AK19" s="50" t="s">
        <v>182</v>
      </c>
    </row>
    <row r="20" spans="1:46" ht="13.2" x14ac:dyDescent="0.2">
      <c r="A20" s="84"/>
      <c r="AK20" s="97"/>
      <c r="AL20" s="104"/>
      <c r="AM20" s="104"/>
      <c r="AN20" s="114"/>
      <c r="AO20" s="121" t="s">
        <v>473</v>
      </c>
      <c r="AP20" s="131" t="s">
        <v>329</v>
      </c>
      <c r="AQ20" s="144" t="s">
        <v>41</v>
      </c>
      <c r="AR20" s="158"/>
    </row>
    <row r="21" spans="1:46" s="85" customFormat="1" ht="13.2" x14ac:dyDescent="0.2">
      <c r="A21" s="87"/>
      <c r="AK21" s="992" t="s">
        <v>474</v>
      </c>
      <c r="AL21" s="993"/>
      <c r="AM21" s="993"/>
      <c r="AN21" s="994"/>
      <c r="AO21" s="122">
        <v>8.09</v>
      </c>
      <c r="AP21" s="132">
        <v>6.56</v>
      </c>
      <c r="AQ21" s="145">
        <v>1.53</v>
      </c>
      <c r="AS21" s="165"/>
      <c r="AT21" s="87"/>
    </row>
    <row r="22" spans="1:46" s="85" customFormat="1" ht="13.2" x14ac:dyDescent="0.2">
      <c r="A22" s="87"/>
      <c r="AK22" s="992" t="s">
        <v>475</v>
      </c>
      <c r="AL22" s="993"/>
      <c r="AM22" s="993"/>
      <c r="AN22" s="994"/>
      <c r="AO22" s="123">
        <v>98.8</v>
      </c>
      <c r="AP22" s="133">
        <v>97.1</v>
      </c>
      <c r="AQ22" s="146">
        <v>1.7</v>
      </c>
      <c r="AR22" s="135"/>
      <c r="AS22" s="165"/>
      <c r="AT22" s="87"/>
    </row>
    <row r="23" spans="1:46" s="85" customFormat="1" ht="13.2" x14ac:dyDescent="0.2">
      <c r="A23" s="87"/>
      <c r="AP23" s="135"/>
      <c r="AQ23" s="135"/>
      <c r="AR23" s="135"/>
      <c r="AS23" s="165"/>
      <c r="AT23" s="87"/>
    </row>
    <row r="24" spans="1:46" s="85" customFormat="1" ht="13.2" x14ac:dyDescent="0.2">
      <c r="A24" s="87"/>
      <c r="AP24" s="135"/>
      <c r="AQ24" s="135"/>
      <c r="AR24" s="135"/>
      <c r="AS24" s="165"/>
      <c r="AT24" s="87"/>
    </row>
    <row r="25" spans="1:46" s="85" customFormat="1" ht="13.2" x14ac:dyDescent="0.2">
      <c r="A25" s="88"/>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134"/>
      <c r="AQ25" s="134"/>
      <c r="AR25" s="134"/>
      <c r="AS25" s="166"/>
      <c r="AT25" s="87"/>
    </row>
    <row r="26" spans="1:46" s="85" customFormat="1" ht="13.2" x14ac:dyDescent="0.2">
      <c r="A26" s="1014" t="s">
        <v>476</v>
      </c>
      <c r="B26" s="101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87"/>
    </row>
    <row r="27" spans="1:46" ht="13.2" x14ac:dyDescent="0.2">
      <c r="A27" s="89"/>
      <c r="AS27" s="163"/>
      <c r="AT27" s="163"/>
    </row>
    <row r="28" spans="1:46" ht="16.2" x14ac:dyDescent="0.2">
      <c r="A28" s="86" t="s">
        <v>265</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7"/>
    </row>
    <row r="29" spans="1:46" ht="13.2" x14ac:dyDescent="0.2">
      <c r="A29" s="84"/>
      <c r="AK29" s="85" t="s">
        <v>63</v>
      </c>
      <c r="AL29" s="85"/>
      <c r="AM29" s="85"/>
      <c r="AN29" s="85"/>
      <c r="AS29" s="168"/>
    </row>
    <row r="30" spans="1:46" ht="13.5" customHeight="1" x14ac:dyDescent="0.2">
      <c r="A30" s="84"/>
      <c r="AK30" s="95"/>
      <c r="AL30" s="102"/>
      <c r="AM30" s="102"/>
      <c r="AN30" s="112"/>
      <c r="AO30" s="1004" t="s">
        <v>94</v>
      </c>
      <c r="AP30" s="129"/>
      <c r="AQ30" s="140" t="s">
        <v>465</v>
      </c>
      <c r="AR30" s="154"/>
    </row>
    <row r="31" spans="1:46" ht="13.2" x14ac:dyDescent="0.2">
      <c r="A31" s="84"/>
      <c r="AK31" s="96"/>
      <c r="AL31" s="103"/>
      <c r="AM31" s="103"/>
      <c r="AN31" s="113"/>
      <c r="AO31" s="1005"/>
      <c r="AP31" s="130" t="s">
        <v>466</v>
      </c>
      <c r="AQ31" s="141" t="s">
        <v>468</v>
      </c>
      <c r="AR31" s="155" t="s">
        <v>20</v>
      </c>
    </row>
    <row r="32" spans="1:46" ht="27" customHeight="1" x14ac:dyDescent="0.2">
      <c r="A32" s="84"/>
      <c r="AK32" s="1008" t="s">
        <v>477</v>
      </c>
      <c r="AL32" s="1009"/>
      <c r="AM32" s="1009"/>
      <c r="AN32" s="1010"/>
      <c r="AO32" s="120">
        <v>1492556</v>
      </c>
      <c r="AP32" s="120">
        <v>40370</v>
      </c>
      <c r="AQ32" s="147">
        <v>32092</v>
      </c>
      <c r="AR32" s="157">
        <v>25.8</v>
      </c>
    </row>
    <row r="33" spans="1:46" ht="13.5" customHeight="1" x14ac:dyDescent="0.2">
      <c r="A33" s="84"/>
      <c r="AK33" s="1008" t="s">
        <v>478</v>
      </c>
      <c r="AL33" s="1009"/>
      <c r="AM33" s="1009"/>
      <c r="AN33" s="1010"/>
      <c r="AO33" s="120" t="s">
        <v>204</v>
      </c>
      <c r="AP33" s="120" t="s">
        <v>204</v>
      </c>
      <c r="AQ33" s="147" t="s">
        <v>204</v>
      </c>
      <c r="AR33" s="157" t="s">
        <v>204</v>
      </c>
    </row>
    <row r="34" spans="1:46" ht="27" customHeight="1" x14ac:dyDescent="0.2">
      <c r="A34" s="84"/>
      <c r="AK34" s="1008" t="s">
        <v>67</v>
      </c>
      <c r="AL34" s="1009"/>
      <c r="AM34" s="1009"/>
      <c r="AN34" s="1010"/>
      <c r="AO34" s="120" t="s">
        <v>204</v>
      </c>
      <c r="AP34" s="120" t="s">
        <v>204</v>
      </c>
      <c r="AQ34" s="147" t="s">
        <v>204</v>
      </c>
      <c r="AR34" s="157" t="s">
        <v>204</v>
      </c>
    </row>
    <row r="35" spans="1:46" ht="27" customHeight="1" x14ac:dyDescent="0.2">
      <c r="A35" s="84"/>
      <c r="AK35" s="1008" t="s">
        <v>479</v>
      </c>
      <c r="AL35" s="1009"/>
      <c r="AM35" s="1009"/>
      <c r="AN35" s="1010"/>
      <c r="AO35" s="120">
        <v>545405</v>
      </c>
      <c r="AP35" s="120">
        <v>14752</v>
      </c>
      <c r="AQ35" s="147">
        <v>8882</v>
      </c>
      <c r="AR35" s="157">
        <v>66.099999999999994</v>
      </c>
    </row>
    <row r="36" spans="1:46" ht="27" customHeight="1" x14ac:dyDescent="0.2">
      <c r="A36" s="84"/>
      <c r="AK36" s="1008" t="s">
        <v>35</v>
      </c>
      <c r="AL36" s="1009"/>
      <c r="AM36" s="1009"/>
      <c r="AN36" s="1010"/>
      <c r="AO36" s="120">
        <v>237</v>
      </c>
      <c r="AP36" s="120">
        <v>6</v>
      </c>
      <c r="AQ36" s="147">
        <v>1893</v>
      </c>
      <c r="AR36" s="157">
        <v>-99.7</v>
      </c>
    </row>
    <row r="37" spans="1:46" ht="13.5" customHeight="1" x14ac:dyDescent="0.2">
      <c r="A37" s="84"/>
      <c r="AK37" s="1008" t="s">
        <v>344</v>
      </c>
      <c r="AL37" s="1009"/>
      <c r="AM37" s="1009"/>
      <c r="AN37" s="1010"/>
      <c r="AO37" s="120">
        <v>309280</v>
      </c>
      <c r="AP37" s="120">
        <v>8365</v>
      </c>
      <c r="AQ37" s="147">
        <v>971</v>
      </c>
      <c r="AR37" s="157">
        <v>761.5</v>
      </c>
    </row>
    <row r="38" spans="1:46" ht="27" customHeight="1" x14ac:dyDescent="0.2">
      <c r="A38" s="84"/>
      <c r="AK38" s="1011" t="s">
        <v>480</v>
      </c>
      <c r="AL38" s="1012"/>
      <c r="AM38" s="1012"/>
      <c r="AN38" s="1013"/>
      <c r="AO38" s="124" t="s">
        <v>204</v>
      </c>
      <c r="AP38" s="124" t="s">
        <v>204</v>
      </c>
      <c r="AQ38" s="148">
        <v>0</v>
      </c>
      <c r="AR38" s="146" t="s">
        <v>204</v>
      </c>
      <c r="AS38" s="168"/>
    </row>
    <row r="39" spans="1:46" ht="13.2" x14ac:dyDescent="0.2">
      <c r="A39" s="84"/>
      <c r="AK39" s="1011" t="s">
        <v>92</v>
      </c>
      <c r="AL39" s="1012"/>
      <c r="AM39" s="1012"/>
      <c r="AN39" s="1013"/>
      <c r="AO39" s="120">
        <v>-287024</v>
      </c>
      <c r="AP39" s="120">
        <v>-7763</v>
      </c>
      <c r="AQ39" s="147">
        <v>-3104</v>
      </c>
      <c r="AR39" s="157">
        <v>150.1</v>
      </c>
      <c r="AS39" s="168"/>
    </row>
    <row r="40" spans="1:46" ht="27" customHeight="1" x14ac:dyDescent="0.2">
      <c r="A40" s="84"/>
      <c r="AK40" s="1008" t="s">
        <v>481</v>
      </c>
      <c r="AL40" s="1009"/>
      <c r="AM40" s="1009"/>
      <c r="AN40" s="1010"/>
      <c r="AO40" s="120">
        <v>-1219950</v>
      </c>
      <c r="AP40" s="120">
        <v>-32997</v>
      </c>
      <c r="AQ40" s="147">
        <v>-27365</v>
      </c>
      <c r="AR40" s="157">
        <v>20.6</v>
      </c>
      <c r="AS40" s="168"/>
    </row>
    <row r="41" spans="1:46" ht="13.2" x14ac:dyDescent="0.2">
      <c r="A41" s="84"/>
      <c r="AK41" s="998" t="s">
        <v>364</v>
      </c>
      <c r="AL41" s="999"/>
      <c r="AM41" s="999"/>
      <c r="AN41" s="1000"/>
      <c r="AO41" s="120">
        <v>840504</v>
      </c>
      <c r="AP41" s="120">
        <v>22734</v>
      </c>
      <c r="AQ41" s="147">
        <v>13369</v>
      </c>
      <c r="AR41" s="157">
        <v>70.099999999999994</v>
      </c>
      <c r="AS41" s="168"/>
    </row>
    <row r="42" spans="1:46" ht="13.2" x14ac:dyDescent="0.2">
      <c r="A42" s="84"/>
      <c r="AK42" s="98" t="s">
        <v>375</v>
      </c>
      <c r="AQ42" s="135"/>
      <c r="AR42" s="135"/>
      <c r="AS42" s="168"/>
    </row>
    <row r="43" spans="1:46" ht="13.2" x14ac:dyDescent="0.2">
      <c r="A43" s="84"/>
      <c r="AP43" s="136"/>
      <c r="AQ43" s="135"/>
      <c r="AS43" s="168"/>
    </row>
    <row r="44" spans="1:46" ht="13.2" x14ac:dyDescent="0.2">
      <c r="A44" s="84"/>
      <c r="AQ44" s="135"/>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9"/>
      <c r="AR45" s="90"/>
      <c r="AS45" s="90"/>
      <c r="AT45" s="163"/>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63"/>
    </row>
    <row r="47" spans="1:46" ht="17.25" customHeight="1" x14ac:dyDescent="0.2">
      <c r="A47" s="92" t="s">
        <v>482</v>
      </c>
    </row>
    <row r="48" spans="1:46" ht="13.2" x14ac:dyDescent="0.2">
      <c r="A48" s="84"/>
      <c r="AK48" s="91" t="s">
        <v>483</v>
      </c>
      <c r="AL48" s="91"/>
      <c r="AM48" s="91"/>
      <c r="AN48" s="91"/>
      <c r="AO48" s="91"/>
      <c r="AP48" s="91"/>
      <c r="AQ48" s="134"/>
      <c r="AR48" s="91"/>
    </row>
    <row r="49" spans="1:44" ht="13.5" customHeight="1" x14ac:dyDescent="0.2">
      <c r="A49" s="84"/>
      <c r="AK49" s="99"/>
      <c r="AL49" s="105"/>
      <c r="AM49" s="1006" t="s">
        <v>94</v>
      </c>
      <c r="AN49" s="1001" t="s">
        <v>401</v>
      </c>
      <c r="AO49" s="1002"/>
      <c r="AP49" s="1002"/>
      <c r="AQ49" s="1002"/>
      <c r="AR49" s="1003"/>
    </row>
    <row r="50" spans="1:44" ht="13.2" x14ac:dyDescent="0.2">
      <c r="A50" s="84"/>
      <c r="AK50" s="100"/>
      <c r="AL50" s="106"/>
      <c r="AM50" s="1007"/>
      <c r="AN50" s="116" t="s">
        <v>455</v>
      </c>
      <c r="AO50" s="126" t="s">
        <v>456</v>
      </c>
      <c r="AP50" s="137" t="s">
        <v>484</v>
      </c>
      <c r="AQ50" s="150" t="s">
        <v>361</v>
      </c>
      <c r="AR50" s="160" t="s">
        <v>485</v>
      </c>
    </row>
    <row r="51" spans="1:44" ht="13.2" x14ac:dyDescent="0.2">
      <c r="A51" s="84"/>
      <c r="AK51" s="99" t="s">
        <v>235</v>
      </c>
      <c r="AL51" s="105"/>
      <c r="AM51" s="110">
        <v>2518150</v>
      </c>
      <c r="AN51" s="117">
        <v>67049</v>
      </c>
      <c r="AO51" s="127">
        <v>34</v>
      </c>
      <c r="AP51" s="138">
        <v>52191</v>
      </c>
      <c r="AQ51" s="151">
        <v>9.3000000000000007</v>
      </c>
      <c r="AR51" s="161">
        <v>24.7</v>
      </c>
    </row>
    <row r="52" spans="1:44" ht="13.2" x14ac:dyDescent="0.2">
      <c r="A52" s="84"/>
      <c r="AK52" s="101"/>
      <c r="AL52" s="107" t="s">
        <v>275</v>
      </c>
      <c r="AM52" s="111">
        <v>2080812</v>
      </c>
      <c r="AN52" s="118">
        <v>55404</v>
      </c>
      <c r="AO52" s="128">
        <v>26.6</v>
      </c>
      <c r="AP52" s="139">
        <v>24843</v>
      </c>
      <c r="AQ52" s="152">
        <v>-0.4</v>
      </c>
      <c r="AR52" s="162">
        <v>27</v>
      </c>
    </row>
    <row r="53" spans="1:44" ht="13.2" x14ac:dyDescent="0.2">
      <c r="A53" s="84"/>
      <c r="AK53" s="99" t="s">
        <v>467</v>
      </c>
      <c r="AL53" s="105"/>
      <c r="AM53" s="110">
        <v>1759658</v>
      </c>
      <c r="AN53" s="117">
        <v>46967</v>
      </c>
      <c r="AO53" s="127">
        <v>-30</v>
      </c>
      <c r="AP53" s="138">
        <v>47387</v>
      </c>
      <c r="AQ53" s="151">
        <v>-9.1999999999999993</v>
      </c>
      <c r="AR53" s="161">
        <v>-20.8</v>
      </c>
    </row>
    <row r="54" spans="1:44" ht="13.2" x14ac:dyDescent="0.2">
      <c r="A54" s="84"/>
      <c r="AK54" s="101"/>
      <c r="AL54" s="107" t="s">
        <v>275</v>
      </c>
      <c r="AM54" s="111">
        <v>1140645</v>
      </c>
      <c r="AN54" s="118">
        <v>30445</v>
      </c>
      <c r="AO54" s="128">
        <v>-45</v>
      </c>
      <c r="AP54" s="139">
        <v>24928</v>
      </c>
      <c r="AQ54" s="152">
        <v>0.3</v>
      </c>
      <c r="AR54" s="162">
        <v>-45.3</v>
      </c>
    </row>
    <row r="55" spans="1:44" ht="13.2" x14ac:dyDescent="0.2">
      <c r="A55" s="84"/>
      <c r="AK55" s="99" t="s">
        <v>486</v>
      </c>
      <c r="AL55" s="105"/>
      <c r="AM55" s="110">
        <v>887345</v>
      </c>
      <c r="AN55" s="117">
        <v>23777</v>
      </c>
      <c r="AO55" s="127">
        <v>-49.4</v>
      </c>
      <c r="AP55" s="138">
        <v>51264</v>
      </c>
      <c r="AQ55" s="151">
        <v>8.1999999999999993</v>
      </c>
      <c r="AR55" s="161">
        <v>-57.6</v>
      </c>
    </row>
    <row r="56" spans="1:44" ht="13.2" x14ac:dyDescent="0.2">
      <c r="A56" s="84"/>
      <c r="AK56" s="101"/>
      <c r="AL56" s="107" t="s">
        <v>275</v>
      </c>
      <c r="AM56" s="111">
        <v>690306</v>
      </c>
      <c r="AN56" s="118">
        <v>18497</v>
      </c>
      <c r="AO56" s="128">
        <v>-39.200000000000003</v>
      </c>
      <c r="AP56" s="139">
        <v>26040</v>
      </c>
      <c r="AQ56" s="152">
        <v>4.5</v>
      </c>
      <c r="AR56" s="162">
        <v>-43.7</v>
      </c>
    </row>
    <row r="57" spans="1:44" ht="13.2" x14ac:dyDescent="0.2">
      <c r="A57" s="84"/>
      <c r="AK57" s="99" t="s">
        <v>436</v>
      </c>
      <c r="AL57" s="105"/>
      <c r="AM57" s="110">
        <v>1327642</v>
      </c>
      <c r="AN57" s="117">
        <v>35756</v>
      </c>
      <c r="AO57" s="127">
        <v>50.4</v>
      </c>
      <c r="AP57" s="138">
        <v>52068</v>
      </c>
      <c r="AQ57" s="151">
        <v>1.6</v>
      </c>
      <c r="AR57" s="161">
        <v>48.8</v>
      </c>
    </row>
    <row r="58" spans="1:44" ht="13.2" x14ac:dyDescent="0.2">
      <c r="A58" s="84"/>
      <c r="AK58" s="101"/>
      <c r="AL58" s="107" t="s">
        <v>275</v>
      </c>
      <c r="AM58" s="111">
        <v>979405</v>
      </c>
      <c r="AN58" s="118">
        <v>26377</v>
      </c>
      <c r="AO58" s="128">
        <v>42.6</v>
      </c>
      <c r="AP58" s="139">
        <v>26936</v>
      </c>
      <c r="AQ58" s="152">
        <v>3.4</v>
      </c>
      <c r="AR58" s="162">
        <v>39.200000000000003</v>
      </c>
    </row>
    <row r="59" spans="1:44" ht="13.2" x14ac:dyDescent="0.2">
      <c r="A59" s="84"/>
      <c r="AK59" s="99" t="s">
        <v>316</v>
      </c>
      <c r="AL59" s="105"/>
      <c r="AM59" s="110">
        <v>1780379</v>
      </c>
      <c r="AN59" s="117">
        <v>48155</v>
      </c>
      <c r="AO59" s="127">
        <v>34.700000000000003</v>
      </c>
      <c r="AP59" s="138">
        <v>47161</v>
      </c>
      <c r="AQ59" s="151">
        <v>-9.4</v>
      </c>
      <c r="AR59" s="161">
        <v>44.1</v>
      </c>
    </row>
    <row r="60" spans="1:44" ht="13.2" x14ac:dyDescent="0.2">
      <c r="A60" s="84"/>
      <c r="AK60" s="101"/>
      <c r="AL60" s="107" t="s">
        <v>275</v>
      </c>
      <c r="AM60" s="111">
        <v>1116502</v>
      </c>
      <c r="AN60" s="118">
        <v>30199</v>
      </c>
      <c r="AO60" s="128">
        <v>14.5</v>
      </c>
      <c r="AP60" s="139">
        <v>24595</v>
      </c>
      <c r="AQ60" s="152">
        <v>-8.6999999999999993</v>
      </c>
      <c r="AR60" s="162">
        <v>23.2</v>
      </c>
    </row>
    <row r="61" spans="1:44" ht="13.2" x14ac:dyDescent="0.2">
      <c r="A61" s="84"/>
      <c r="AK61" s="99" t="s">
        <v>487</v>
      </c>
      <c r="AL61" s="108"/>
      <c r="AM61" s="110">
        <v>1654635</v>
      </c>
      <c r="AN61" s="117">
        <v>44341</v>
      </c>
      <c r="AO61" s="127">
        <v>7.9</v>
      </c>
      <c r="AP61" s="138">
        <v>50014</v>
      </c>
      <c r="AQ61" s="153">
        <v>0.1</v>
      </c>
      <c r="AR61" s="161">
        <v>7.8</v>
      </c>
    </row>
    <row r="62" spans="1:44" ht="13.2" x14ac:dyDescent="0.2">
      <c r="A62" s="84"/>
      <c r="AK62" s="101"/>
      <c r="AL62" s="107" t="s">
        <v>275</v>
      </c>
      <c r="AM62" s="111">
        <v>1201534</v>
      </c>
      <c r="AN62" s="118">
        <v>32184</v>
      </c>
      <c r="AO62" s="128">
        <v>-0.1</v>
      </c>
      <c r="AP62" s="139">
        <v>25468</v>
      </c>
      <c r="AQ62" s="152">
        <v>-0.2</v>
      </c>
      <c r="AR62" s="162">
        <v>0.1</v>
      </c>
    </row>
    <row r="63" spans="1:44" ht="13.2" x14ac:dyDescent="0.2">
      <c r="A63" s="84"/>
    </row>
    <row r="64" spans="1:44" ht="13.2" x14ac:dyDescent="0.2">
      <c r="A64" s="84"/>
    </row>
    <row r="65" spans="1:46" ht="13.2" x14ac:dyDescent="0.2">
      <c r="A65" s="8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9"/>
    </row>
    <row r="67" spans="1:46" ht="13.5" hidden="1" customHeight="1" x14ac:dyDescent="0.2">
      <c r="AS67" s="163"/>
      <c r="AT67" s="163"/>
    </row>
    <row r="70" spans="1:46" ht="13.2" hidden="1" x14ac:dyDescent="0.2"/>
    <row r="71" spans="1:46" ht="13.2" hidden="1" x14ac:dyDescent="0.2"/>
    <row r="72" spans="1:46" ht="13.2" hidden="1" x14ac:dyDescent="0.2"/>
    <row r="73" spans="1:46" ht="13.2" hidden="1" x14ac:dyDescent="0.2"/>
  </sheetData>
  <sheetProtection algorithmName="SHA-512" hashValue="dUJu6P8ByuhPpZHq0l3oyhHmqImgbg9GUuMu9u+gx4VqNoQS7M+QB4aj/emT0mhp6KwfyVfB9XVds77IbznuMw==" saltValue="4eirDLEAUARc3LoggKWLI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13" zoomScale="80" zoomScaleNormal="80" zoomScaleSheetLayoutView="55" workbookViewId="0">
      <selection activeCell="AE64" sqref="AE64"/>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107</v>
      </c>
    </row>
    <row r="121" spans="125:125" ht="13.5" hidden="1" customHeight="1" x14ac:dyDescent="0.2">
      <c r="DU121" s="82"/>
    </row>
  </sheetData>
  <sheetProtection algorithmName="SHA-512" hashValue="48cmxpLnMjhlzxvC48TqBeslOGL8K3w/Gt/g+W+/Qq95qINfGYUEfUi96pHZTZIR7eNFIzRmqvyonfNqnexx7w==" saltValue="E/GCOfDeXs8HKXS/x9rRf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107</v>
      </c>
    </row>
  </sheetData>
  <sheetProtection algorithmName="SHA-512" hashValue="1114rHQPVs8wno8jf9qWVvJer1pxx/KwppKTtytvmkAmHyV/tPEP3ZISamiCACyLiv7rW9VPhR/qUKcf8AAX0g==" saltValue="8vfg/0rGzQJgStCLkpMmX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8" zoomScale="60" zoomScaleNormal="60" zoomScaleSheetLayoutView="100" workbookViewId="0">
      <selection activeCell="J47" sqref="J47"/>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4" t="s">
        <v>6</v>
      </c>
    </row>
    <row r="46" spans="2:10" ht="29.25" customHeight="1" x14ac:dyDescent="0.2">
      <c r="B46" s="170" t="s">
        <v>8</v>
      </c>
      <c r="C46" s="174"/>
      <c r="D46" s="174"/>
      <c r="E46" s="175" t="s">
        <v>19</v>
      </c>
      <c r="F46" s="176" t="s">
        <v>386</v>
      </c>
      <c r="G46" s="180" t="s">
        <v>350</v>
      </c>
      <c r="H46" s="180" t="s">
        <v>5</v>
      </c>
      <c r="I46" s="180" t="s">
        <v>489</v>
      </c>
      <c r="J46" s="185" t="s">
        <v>437</v>
      </c>
    </row>
    <row r="47" spans="2:10" ht="57.75" customHeight="1" x14ac:dyDescent="0.2">
      <c r="B47" s="171"/>
      <c r="C47" s="1015" t="s">
        <v>1</v>
      </c>
      <c r="D47" s="1015"/>
      <c r="E47" s="1016"/>
      <c r="F47" s="177">
        <v>7.99</v>
      </c>
      <c r="G47" s="181">
        <v>8.17</v>
      </c>
      <c r="H47" s="181">
        <v>10.09</v>
      </c>
      <c r="I47" s="181">
        <v>7.86</v>
      </c>
      <c r="J47" s="186">
        <v>9.6999999999999993</v>
      </c>
    </row>
    <row r="48" spans="2:10" ht="57.75" customHeight="1" x14ac:dyDescent="0.2">
      <c r="B48" s="172"/>
      <c r="C48" s="1017" t="s">
        <v>12</v>
      </c>
      <c r="D48" s="1017"/>
      <c r="E48" s="1018"/>
      <c r="F48" s="178">
        <v>0.61</v>
      </c>
      <c r="G48" s="182">
        <v>0.66</v>
      </c>
      <c r="H48" s="182">
        <v>1.18</v>
      </c>
      <c r="I48" s="182">
        <v>1.43</v>
      </c>
      <c r="J48" s="187">
        <v>2.4700000000000002</v>
      </c>
    </row>
    <row r="49" spans="2:10" ht="57.75" customHeight="1" x14ac:dyDescent="0.2">
      <c r="B49" s="173"/>
      <c r="C49" s="1019" t="s">
        <v>18</v>
      </c>
      <c r="D49" s="1019"/>
      <c r="E49" s="1020"/>
      <c r="F49" s="179" t="s">
        <v>490</v>
      </c>
      <c r="G49" s="183">
        <v>0.06</v>
      </c>
      <c r="H49" s="183">
        <v>0.53</v>
      </c>
      <c r="I49" s="183" t="s">
        <v>492</v>
      </c>
      <c r="J49" s="188">
        <v>2.2000000000000002</v>
      </c>
    </row>
    <row r="50" spans="2:10" ht="13.2" x14ac:dyDescent="0.2"/>
  </sheetData>
  <sheetProtection algorithmName="SHA-512" hashValue="O8IRpSGT4bZBM+KrFLBpad8vcA06UEhx5kWis+2XjGEhmn1bg8u5EvKV9Mg6oj3Aks5oYRco1Qb1J3ynJSuhxg==" saltValue="cIX4OcP7f06UfQ4YlF5B5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'経常経費分析表（人件費・公債費・普通建設事業費の分析）'!Print_Area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2023-03-27T05:03:55Z</cp:lastPrinted>
  <dcterms:created xsi:type="dcterms:W3CDTF">2023-03-23T04:12:05Z</dcterms:created>
  <dcterms:modified xsi:type="dcterms:W3CDTF">2023-10-12T08:17:47Z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2023-03-24T09:14:22Z</vt:filetime>
  </property>
</Properties>
</file>