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３年度決算\04 ②10月公表分（追加分）\05 HPアップ用データ\"/>
    </mc:Choice>
  </mc:AlternateContent>
  <xr:revisionPtr revIDLastSave="0" documentId="13_ncr:1_{53DB3A24-1933-4260-9EFB-3C16749A415F}" xr6:coauthVersionLast="36" xr6:coauthVersionMax="36" xr10:uidLastSave="{00000000-0000-0000-0000-000000000000}"/>
  <bookViews>
    <workbookView xWindow="0" yWindow="0" windowWidth="28800" windowHeight="12228" tabRatio="86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AM34"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<sst xmlns="http://schemas.openxmlformats.org/spreadsheetml/2006/main" count="1164" uniqueCount="606">
  <si>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</si>
  <si>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</si>
  <si>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</si>
  <si>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</si>
  <si>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</si>
  <si>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</si>
  <si>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</si>
  <si>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</si>
  <si>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</si>
  <si>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</si>
  <si>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</si>
  <si>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</si>
  <si>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</si>
  <si>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</si>
  <si>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</si>
  <si>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</si>
  <si>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</si>
  <si>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</si>
  <si>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</si>
  <si>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</si>
  <si>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</si>
  <si>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</si>
  <si>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</si>
  <si>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</si>
  <si>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</si>
  <si>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</si>
  <si>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</si>
  <si>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</si>
  <si>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</si>
  <si>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</si>
  <si>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</si>
  <si>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</si>
  <si>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</si>
  <si>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</si>
  <si>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</si>
  <si>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</si>
  <si>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</si>
  <si>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</si>
  <si>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</si>
  <si>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</si>
  <si>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</si>
  <si>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</si>
  <si>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</si>
  <si>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</si>
  <si>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</si>
  <si>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</si>
  <si>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</si>
  <si>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</si>
  <si>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</si>
  <si>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</si>
  <si>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</si>
  <si>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</si>
  <si>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</si>
  <si>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</si>
  <si>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</si>
  <si>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</si>
  <si>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</si>
  <si>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</si>
  <si>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</si>
  <si>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</si>
  <si>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</si>
  <si>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</si>
  <si>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</si>
  <si>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</si>
  <si>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</si>
  <si>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</si>
  <si>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</si>
  <si>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</si>
  <si>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</si>
  <si>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</si>
  <si>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</si>
  <si>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</si>
  <si>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</si>
  <si>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</si>
  <si>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</si>
  <si>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</si>
  <si>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</si>
  <si>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</si>
  <si>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</si>
  <si>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</si>
  <si>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</si>
  <si>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</si>
  <si>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</si>
  <si>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</si>
  <si>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</si>
  <si>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</si>
  <si>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</si>
  <si>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</si>
  <si>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</si>
  <si>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</si>
  <si>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</si>
  <si>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</si>
  <si>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</si>
  <si>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</si>
  <si>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</si>
  <si>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</si>
  <si>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</si>
  <si>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</si>
  <si>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南山城村</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</si>
  <si>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</si>
  <si>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</si>
  <si>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</si>
  <si>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</si>
  <si>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</si>
  <si>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</si>
  <si>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</si>
  <si>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</si>
  <si>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</si>
  <si>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</si>
  <si>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</si>
  <si>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</si>
  <si>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</si>
  <si>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</si>
  <si>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</si>
  <si>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</si>
  <si>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</si>
  <si>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</si>
  <si>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</si>
  <si>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</si>
  <si>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</si>
  <si>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</si>
  <si>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</si>
  <si>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</si>
  <si>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</si>
  <si>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</si>
  <si>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</si>
  <si>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</si>
  <si>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</si>
  <si>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</si>
  <si>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</si>
  <si>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</si>
  <si>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</si>
  <si>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</si>
  <si>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</si>
  <si>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</si>
  <si>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</si>
  <si>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</si>
  <si>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</si>
  <si>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</si>
  <si>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</si>
  <si>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</si>
  <si>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</si>
  <si>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</si>
  <si>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</si>
  <si>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</si>
  <si>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</si>
  <si>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</si>
  <si>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</si>
  <si>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</si>
  <si>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</si>
  <si>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</si>
  <si>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</si>
  <si>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</si>
  <si>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</si>
  <si>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</si>
  <si>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</si>
  <si>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</si>
  <si>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</si>
  <si>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</si>
  <si>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</si>
  <si>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</si>
  <si>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</si>
  <si>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</si>
  <si>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</si>
  <si>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</si>
  <si>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</si>
  <si>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</si>
  <si>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</si>
  <si>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</si>
  <si>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</si>
  <si>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</si>
  <si>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</si>
  <si>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</si>
  <si>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</si>
  <si>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</si>
  <si>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</si>
  <si>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</si>
  <si>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</si>
  <si>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</si>
  <si>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</si>
  <si>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</si>
  <si>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</si>
  <si>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</si>
  <si>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</si>
  <si>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</si>
  <si>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</si>
  <si>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</si>
  <si>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</si>
  <si>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</si>
  <si>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</si>
  <si>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</si>
  <si>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</si>
  <si>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</si>
  <si>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</si>
  <si>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</si>
  <si>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</si>
  <si>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</si>
  <si>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</si>
  <si>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</si>
  <si>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</si>
  <si>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</si>
  <si>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</si>
  <si>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</si>
  <si>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</si>
  <si>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</si>
  <si>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</si>
  <si>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</si>
  <si>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</si>
  <si>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</si>
  <si>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</si>
  <si>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</si>
  <si>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</si>
  <si>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</si>
  <si>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</si>
  <si>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</si>
  <si>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京都府南山城村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</si>
  <si>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</si>
  <si>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</si>
  <si>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</si>
  <si>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</si>
  <si>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</si>
  <si>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</si>
  <si>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</si>
  <si>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</si>
  <si>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</si>
  <si>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</si>
  <si>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</si>
  <si>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</si>
  <si>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</si>
  <si>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</si>
  <si>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</si>
  <si>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</si>
  <si>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</si>
  <si>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</si>
  <si>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</si>
  <si>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</si>
  <si>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</si>
  <si>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</si>
  <si>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</si>
  <si>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</si>
  <si>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</si>
  <si>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</si>
  <si>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</si>
  <si>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</si>
  <si>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</si>
  <si>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</si>
  <si>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</si>
  <si>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</si>
  <si>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</si>
  <si>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</si>
  <si>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</si>
  <si>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</si>
  <si>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</si>
  <si>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</si>
  <si>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</si>
  <si>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</si>
  <si>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</si>
  <si>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</si>
  <si>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</si>
  <si>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</si>
  <si>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</si>
  <si>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</si>
  <si>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</si>
  <si>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</si>
  <si>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</si>
  <si>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</si>
  <si>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</si>
  <si>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</si>
  <si>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</si>
  <si>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</si>
  <si>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</si>
  <si>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</si>
  <si>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</si>
  <si>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</si>
  <si>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</si>
  <si>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</si>
  <si>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</si>
  <si>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</si>
  <si>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</si>
  <si>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</si>
  <si>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</si>
  <si>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</si>
  <si>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</si>
  <si>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</si>
  <si>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</si>
  <si>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</si>
  <si>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</si>
  <si>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</si>
  <si>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</si>
  <si>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</si>
  <si>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</si>
  <si>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</si>
  <si>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</si>
  <si>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</si>
  <si>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</si>
  <si>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</si>
  <si>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</si>
  <si>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</si>
  <si>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</si>
  <si>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</si>
  <si>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</si>
  <si>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</si>
  <si>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</si>
  <si>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</si>
  <si>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</si>
  <si>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</si>
  <si>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</si>
  <si>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</si>
  <si>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</si>
  <si>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</si>
  <si>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</si>
  <si>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</si>
  <si>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</si>
  <si>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</si>
  <si>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</si>
  <si>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</si>
  <si>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</si>
  <si>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</si>
  <si>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</si>
  <si>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</si>
  <si>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</si>
  <si>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</si>
  <si>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</si>
  <si>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</si>
  <si>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</si>
  <si>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</si>
  <si>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</si>
  <si>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</si>
  <si>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</si>
  <si>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</si>
  <si>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</si>
  <si>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</si>
  <si>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</si>
  <si>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</si>
  <si>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</si>
  <si>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</si>
  <si>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</si>
  <si>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</si>
  <si>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</si>
  <si>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介護サービス</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</si>
  <si>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</si>
  <si>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</si>
  <si>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</si>
  <si>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</si>
  <si>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</si>
  <si>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</si>
  <si>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</si>
  <si>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</si>
  <si>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</si>
  <si>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</si>
  <si>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</si>
  <si>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</si>
  <si>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</si>
  <si>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</si>
  <si>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</si>
  <si>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</si>
  <si>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</si>
  <si>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</si>
  <si>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</si>
  <si>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</si>
  <si>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</si>
  <si>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</si>
  <si>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</si>
  <si>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</si>
  <si>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</si>
  <si>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</si>
  <si>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</si>
  <si>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</si>
  <si>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</si>
  <si>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京都府南山城村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</si>
  <si>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</si>
  <si>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</si>
  <si>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</si>
  <si>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</si>
  <si>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</si>
  <si>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</si>
  <si>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</si>
  <si>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</si>
  <si>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</si>
  <si>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</si>
  <si>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</si>
  <si>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</si>
  <si>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</si>
  <si>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</si>
  <si>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</si>
  <si>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</si>
  <si>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</si>
  <si>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</si>
  <si>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</si>
  <si>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</si>
  <si>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高度情報ネットワーク特別会計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</si>
  <si>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</si>
  <si>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</si>
  <si>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</si>
  <si>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</si>
  <si>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</si>
  <si>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</si>
  <si>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</si>
  <si>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</si>
  <si>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</si>
  <si>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</si>
  <si>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</si>
  <si>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</si>
  <si>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</si>
  <si>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</si>
  <si>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</si>
  <si>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介護保険特別会計（サービス事業勘定）</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</si>
  <si>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</si>
  <si>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</si>
  <si>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</si>
  <si>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</si>
  <si>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</si>
  <si>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</si>
  <si>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</si>
  <si>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</si>
  <si>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</si>
  <si>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</si>
  <si>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</si>
  <si>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</si>
  <si>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</si>
  <si>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</si>
  <si>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</si>
  <si>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</si>
  <si>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</si>
  <si>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</si>
  <si>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</si>
  <si>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</si>
  <si>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</si>
  <si>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</si>
  <si>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</si>
  <si>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</si>
  <si>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</si>
  <si>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</si>
  <si>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</si>
  <si>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</si>
  <si>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</si>
  <si>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</si>
  <si>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</si>
  <si>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</si>
  <si>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</si>
  <si>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</si>
  <si>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</si>
  <si>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</si>
  <si>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</si>
  <si>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</si>
  <si>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</si>
  <si>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</si>
  <si>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</si>
  <si>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</si>
  <si>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</si>
  <si>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</si>
  <si>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</si>
  <si>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</si>
  <si>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</si>
  <si>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</si>
  <si>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</si>
  <si>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</si>
  <si>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</si>
  <si>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</si>
  <si>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</si>
  <si>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</si>
  <si>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</si>
  <si>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</si>
  <si>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</si>
  <si>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</si>
  <si>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</si>
  <si>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</si>
  <si>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</si>
  <si>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</si>
  <si>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</si>
  <si>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</si>
  <si>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</si>
  <si>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</si>
  <si>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</si>
  <si>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</si>
  <si>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</si>
  <si>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</si>
  <si>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</si>
  <si>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</si>
  <si>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</si>
  <si>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</si>
  <si>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</si>
  <si>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</si>
  <si>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</si>
  <si>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</si>
  <si>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</si>
  <si>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</si>
  <si>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</si>
  <si>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</si>
  <si>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</si>
  <si>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</si>
  <si>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</si>
  <si>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</si>
  <si>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</si>
  <si>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</si>
  <si>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</si>
  <si>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</si>
  <si>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</si>
  <si>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</si>
  <si>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</si>
  <si>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</si>
  <si>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</si>
  <si>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</si>
  <si>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</si>
  <si>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</si>
  <si>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</si>
  <si>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</si>
  <si>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</si>
  <si>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</si>
  <si>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</si>
  <si>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</si>
  <si>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</si>
  <si>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</si>
  <si>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</si>
  <si>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</si>
  <si>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</si>
  <si>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</si>
  <si>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</si>
  <si>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</si>
  <si>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</si>
  <si>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</si>
  <si>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</si>
  <si>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</si>
  <si>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</si>
  <si>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</si>
  <si>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</si>
  <si>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</si>
  <si>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</si>
  <si>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</si>
  <si>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</si>
  <si>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</si>
  <si>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</si>
  <si>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</si>
  <si>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</si>
  <si>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</si>
  <si>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</si>
  <si>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</si>
  <si>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</si>
  <si>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</si>
  <si>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</si>
  <si>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</si>
  <si>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</si>
  <si>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</si>
  <si>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</si>
  <si>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</si>
  <si>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</si>
  <si>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</si>
  <si>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</si>
  <si>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</si>
  <si>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</si>
  <si>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</si>
  <si>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7.68</t>
  </si>
  <si>
    <t>▲ 5.04</t>
  </si>
  <si>
    <t>▲ 1.52</t>
  </si>
  <si>
    <t>国民健康保険特別会計</t>
  </si>
  <si>
    <t>一般会計</t>
  </si>
  <si>
    <t>介護保険特別会計（保険事業勘定）</t>
  </si>
  <si>
    <t>介護保険特別会計（サービス事業勘定）</t>
  </si>
  <si>
    <t>後期高齢者医療特別会計</t>
  </si>
  <si>
    <t>簡易水道特別会計</t>
  </si>
  <si>
    <t>高度情報ネットワーク特別会計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</si>
  <si>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</si>
  <si>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</si>
  <si>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</si>
  <si>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</si>
  <si>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</si>
  <si>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</si>
  <si>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</si>
  <si>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</si>
  <si>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</si>
  <si>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国民健康保険山城病院組合（病院事業会計）</t>
  </si>
  <si>
    <t>国民健康保険山城病院組合（介護老人保健施設事業会計）</t>
  </si>
  <si>
    <t>京都府市町村職員退職手当組合</t>
  </si>
  <si>
    <t>京都府市町村議会議員公務災害補償等組合</t>
  </si>
  <si>
    <t>相楽中部消防組合</t>
  </si>
  <si>
    <t>相楽郡広域事務組合（一般会計）</t>
  </si>
  <si>
    <t>相楽郡広域事務組合（相楽地区ふるさと市町村圏振興事業特別会計）</t>
  </si>
  <si>
    <t>京都府自治会館管理組合</t>
  </si>
  <si>
    <t>京都府後期高齢者医療広域連合（一般会計）</t>
  </si>
  <si>
    <t>京都府後期高齢者医療広域連合（後期高齢者医療特別会計）</t>
  </si>
  <si>
    <t>相楽東部広域連合</t>
  </si>
  <si>
    <t>京都地方税機構</t>
  </si>
  <si>
    <t>南山城</t>
  </si>
  <si>
    <t>-</t>
    <phoneticPr fontId="2"/>
  </si>
  <si>
    <t>-</t>
    <phoneticPr fontId="2"/>
  </si>
  <si>
    <t>-</t>
    <phoneticPr fontId="2"/>
  </si>
  <si>
    <t>-</t>
    <phoneticPr fontId="2"/>
  </si>
  <si>
    <t>-</t>
    <phoneticPr fontId="2"/>
  </si>
  <si>
    <t>-</t>
    <phoneticPr fontId="2"/>
  </si>
  <si>
    <t>ふるさと南山城村みらい応援基金</t>
    <rPh sb="4" eb="8">
      <t>ミナミヤマシロムラ</t>
    </rPh>
    <rPh sb="11" eb="13">
      <t>オウエン</t>
    </rPh>
    <rPh sb="13" eb="15">
      <t>キキン</t>
    </rPh>
    <phoneticPr fontId="5"/>
  </si>
  <si>
    <t>電源立地地域対策交付金基金</t>
    <rPh sb="0" eb="2">
      <t>デンゲン</t>
    </rPh>
    <rPh sb="2" eb="4">
      <t>リッチ</t>
    </rPh>
    <rPh sb="4" eb="6">
      <t>チイキ</t>
    </rPh>
    <rPh sb="6" eb="8">
      <t>タイサク</t>
    </rPh>
    <rPh sb="8" eb="11">
      <t>コウフキン</t>
    </rPh>
    <rPh sb="11" eb="13">
      <t>キキン</t>
    </rPh>
    <phoneticPr fontId="5"/>
  </si>
  <si>
    <t>文化振興基金</t>
    <rPh sb="0" eb="2">
      <t>ブンカ</t>
    </rPh>
    <rPh sb="2" eb="4">
      <t>シンコウ</t>
    </rPh>
    <rPh sb="4" eb="6">
      <t>キキン</t>
    </rPh>
    <phoneticPr fontId="5"/>
  </si>
  <si>
    <t>中山間ふるさと・水と土保全基金</t>
    <rPh sb="0" eb="3">
      <t>チュウサンカン</t>
    </rPh>
    <rPh sb="8" eb="9">
      <t>ミズ</t>
    </rPh>
    <rPh sb="10" eb="11">
      <t>ツチ</t>
    </rPh>
    <rPh sb="11" eb="13">
      <t>ホゼン</t>
    </rPh>
    <rPh sb="13" eb="15">
      <t>キキン</t>
    </rPh>
    <phoneticPr fontId="5"/>
  </si>
  <si>
    <t>奥山地域農業用水施設基金</t>
    <rPh sb="0" eb="2">
      <t>オクヤマ</t>
    </rPh>
    <rPh sb="2" eb="4">
      <t>チイキ</t>
    </rPh>
    <rPh sb="4" eb="6">
      <t>ノウギョウ</t>
    </rPh>
    <rPh sb="6" eb="8">
      <t>ヨウスイ</t>
    </rPh>
    <rPh sb="8" eb="10">
      <t>シセツ</t>
    </rPh>
    <rPh sb="10" eb="12">
      <t>キキン</t>
    </rPh>
    <phoneticPr fontId="5"/>
  </si>
  <si>
    <t>※8：職員の状況については、令和3年地方公務員給与実態調査に基づいている。</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</si>
  <si>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</si>
  <si>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</si>
  <si>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</si>
  <si>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</si>
  <si>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</si>
  <si>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及び実質公債費比率ともに類似団体の数値を上回っている。将来負担比率については、基金の積み増し等により、大きく改善したが、実質公債費比率は若干増加している。これは、道の駅関係の起債等が大きく、元利償還が始まったことにより、単年度の比率が上昇したことにより、３ヵ年平均値も上がったものと思われる。ネットワークの民間移行事業等も実施したため、今後も実質公債費比率は上昇するものと考えられる。
今後は、可能な限り補助金等を活用した事業を実施するとともに、必要且つ最小限の起債発行に留める必要がある。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</si>
  <si>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</si>
  <si>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</si>
  <si>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</si>
  <si>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基金を積み増すことが出来たため、将来負担比率が大きく改善することが出来ている。しかしながら、有形固定資産減価償却率は徐々に上昇している。これは、先に述べたとおり、山間地であり集落が点在していて、且つ、高齢化が進行しているため、施設の統廃合等が出来ないことが大きい。また、既存施設についても、大規模改修ではなく、部分的な補修に留まっているため、数値が改善されにくい状況になっている。
いずれ更新しなければならない時期が来るため、今後は、計画的に大規模改修や更新等を行っていく必要がある。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</si>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</sst>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rgb="FF000000"/>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7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0" xfId="11" applyFont="1">
      <alignment vertical="center"/>
    </xf>
    <xf numFmtId="0" fontId="20" fillId="0" borderId="12" xfId="11" applyFont="1" applyBorder="1">
      <alignment vertical="center"/>
    </xf>
    <xf numFmtId="49" fontId="20" fillId="0" borderId="0" xfId="11" applyNumberFormat="1" applyFont="1" applyFill="1">
      <alignment vertical="center"/>
    </xf>
    <xf numFmtId="0" fontId="3" fillId="0" borderId="54" xfId="11" applyFont="1" applyBorder="1" applyAlignment="1">
      <alignment vertical="center"/>
    </xf>
    <xf numFmtId="0" fontId="20" fillId="0" borderId="0"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8" fillId="0" borderId="112" xfId="12" applyFont="1" applyBorder="1" applyAlignment="1" applyProtection="1">
      <alignment horizontal="left" vertical="center" shrinkToFit="1"/>
      <protection locked="0"/>
    </xf>
    <xf numFmtId="0" fontId="38" fillId="0" borderId="113" xfId="12" applyFont="1" applyBorder="1" applyAlignment="1" applyProtection="1">
      <alignment horizontal="left" vertical="center" shrinkToFit="1"/>
      <protection locked="0"/>
    </xf>
    <xf numFmtId="0" fontId="38"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8" fillId="0" borderId="98" xfId="12" applyFont="1" applyBorder="1" applyAlignment="1" applyProtection="1">
      <alignment horizontal="left" vertical="center" shrinkToFit="1"/>
      <protection locked="0"/>
    </xf>
    <xf numFmtId="0" fontId="38" fillId="0" borderId="99" xfId="12" applyFont="1" applyBorder="1" applyAlignment="1" applyProtection="1">
      <alignment horizontal="left" vertical="center" shrinkToFit="1"/>
      <protection locked="0"/>
    </xf>
    <xf numFmtId="0" fontId="38"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8" fillId="0" borderId="98" xfId="15" applyFont="1" applyBorder="1" applyAlignment="1" applyProtection="1">
      <alignment horizontal="left" vertical="center" shrinkToFit="1"/>
      <protection locked="0"/>
    </xf>
    <xf numFmtId="0" fontId="38" fillId="0" borderId="99" xfId="15" applyFont="1" applyBorder="1" applyAlignment="1" applyProtection="1">
      <alignment horizontal="left" vertical="center" shrinkToFit="1"/>
      <protection locked="0"/>
    </xf>
    <xf numFmtId="0" fontId="38"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40"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1DC3CA9-9B59-4D9D-805B-03B51883AE8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362690</c:v>
                </c:pt>
              </c:numCache>
            </c:numRef>
          </c:val>
          <c:smooth val="0"/>
          <c:extLst>
            <c:ext xmlns:c16="http://schemas.microsoft.com/office/drawing/2014/chart" uri="{C3380CC4-5D6E-409C-BE32-E72D297353CC}">
              <c16:uniqueId val="{00000000-31B4-4839-96CC-D0257677947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115846</c:v>
                </c:pt>
                <c:pt idx="1">
                  <c:v>102485</c:v>
                </c:pt>
                <c:pt idx="2">
                  <c:v>111688</c:v>
                </c:pt>
                <c:pt idx="3">
                  <c:v>75154</c:v>
                </c:pt>
                <c:pt idx="4">
                  <c:v>113989</c:v>
                </c:pt>
              </c:numCache>
            </c:numRef>
          </c:val>
          <c:smooth val="0"/>
          <c:extLst>
            <c:ext xmlns:c16="http://schemas.microsoft.com/office/drawing/2014/chart" uri="{C3380CC4-5D6E-409C-BE32-E72D297353CC}">
              <c16:uniqueId val="{00000001-31B4-4839-96CC-D0257677947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1.31</c:v>
                </c:pt>
                <c:pt idx="1">
                  <c:v>2.66</c:v>
                </c:pt>
                <c:pt idx="2">
                  <c:v>4.6399999999999997</c:v>
                </c:pt>
                <c:pt idx="3">
                  <c:v>3.03</c:v>
                </c:pt>
                <c:pt idx="4">
                  <c:v>3.5</c:v>
                </c:pt>
              </c:numCache>
            </c:numRef>
          </c:val>
          <c:extLst>
            <c:ext xmlns:c16="http://schemas.microsoft.com/office/drawing/2014/chart" uri="{C3380CC4-5D6E-409C-BE32-E72D297353CC}">
              <c16:uniqueId val="{00000000-8632-4EB7-9F52-C526F0CA3EA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31.8</c:v>
                </c:pt>
                <c:pt idx="1">
                  <c:v>33.28</c:v>
                </c:pt>
                <c:pt idx="2">
                  <c:v>27.64</c:v>
                </c:pt>
                <c:pt idx="3">
                  <c:v>29.02</c:v>
                </c:pt>
                <c:pt idx="4">
                  <c:v>32.299999999999997</c:v>
                </c:pt>
              </c:numCache>
            </c:numRef>
          </c:val>
          <c:extLst>
            <c:ext xmlns:c16="http://schemas.microsoft.com/office/drawing/2014/chart" uri="{C3380CC4-5D6E-409C-BE32-E72D297353CC}">
              <c16:uniqueId val="{00000001-8632-4EB7-9F52-C526F0CA3EA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-7.68</c:v>
                </c:pt>
                <c:pt idx="1">
                  <c:v>2.68</c:v>
                </c:pt>
                <c:pt idx="2">
                  <c:v>-5.04</c:v>
                </c:pt>
                <c:pt idx="3">
                  <c:v>-1.52</c:v>
                </c:pt>
                <c:pt idx="4">
                  <c:v>6.09</c:v>
                </c:pt>
              </c:numCache>
            </c:numRef>
          </c:val>
          <c:smooth val="0"/>
          <c:extLst>
            <c:ext xmlns:c16="http://schemas.microsoft.com/office/drawing/2014/chart" uri="{C3380CC4-5D6E-409C-BE32-E72D297353CC}">
              <c16:uniqueId val="{00000002-8632-4EB7-9F52-C526F0CA3EA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946-4AF8-A960-EF992234E4E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946-4AF8-A960-EF992234E4E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946-4AF8-A960-EF992234E4E9}"/>
            </c:ext>
          </c:extLst>
        </c:ser>
        <c:ser>
          <c:idx val="3"/>
          <c:order val="3"/>
          <c:tx>
            <c:strRef>
              <c:f>データシート!$A$30</c:f>
              <c:strCache>
                <c:ptCount val="1"/>
                <c:pt idx="0">
                  <c:v>高度情報ネットワーク特別会計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0.16</c:v>
                </c:pt>
                <c:pt idx="2">
                  <c:v>#N/A</c:v>
                </c:pt>
                <c:pt idx="3">
                  <c:v>0.44</c:v>
                </c:pt>
                <c:pt idx="4">
                  <c:v>#N/A</c:v>
                </c:pt>
                <c:pt idx="5">
                  <c:v>0.24</c:v>
                </c:pt>
                <c:pt idx="6">
                  <c:v>#N/A</c:v>
                </c:pt>
                <c:pt idx="7">
                  <c:v>0.26</c:v>
                </c:pt>
                <c:pt idx="8">
                  <c:v>#N/A</c:v>
                </c:pt>
                <c:pt idx="9">
                  <c:v>0</c:v>
                </c:pt>
              </c:numCache>
            </c:numRef>
          </c:val>
          <c:extLst>
            <c:ext xmlns:c16="http://schemas.microsoft.com/office/drawing/2014/chart" uri="{C3380CC4-5D6E-409C-BE32-E72D297353CC}">
              <c16:uniqueId val="{00000003-C946-4AF8-A960-EF992234E4E9}"/>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0.61</c:v>
                </c:pt>
                <c:pt idx="2">
                  <c:v>#N/A</c:v>
                </c:pt>
                <c:pt idx="3">
                  <c:v>0.26</c:v>
                </c:pt>
                <c:pt idx="4">
                  <c:v>#N/A</c:v>
                </c:pt>
                <c:pt idx="5">
                  <c:v>0.14000000000000001</c:v>
                </c:pt>
                <c:pt idx="6">
                  <c:v>#N/A</c:v>
                </c:pt>
                <c:pt idx="7">
                  <c:v>0.28999999999999998</c:v>
                </c:pt>
                <c:pt idx="8">
                  <c:v>#N/A</c:v>
                </c:pt>
                <c:pt idx="9">
                  <c:v>0.04</c:v>
                </c:pt>
              </c:numCache>
            </c:numRef>
          </c:val>
          <c:extLst>
            <c:ext xmlns:c16="http://schemas.microsoft.com/office/drawing/2014/chart" uri="{C3380CC4-5D6E-409C-BE32-E72D297353CC}">
              <c16:uniqueId val="{00000004-C946-4AF8-A960-EF992234E4E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0.11</c:v>
                </c:pt>
                <c:pt idx="2">
                  <c:v>#N/A</c:v>
                </c:pt>
                <c:pt idx="3">
                  <c:v>0.11</c:v>
                </c:pt>
                <c:pt idx="4">
                  <c:v>#N/A</c:v>
                </c:pt>
                <c:pt idx="5">
                  <c:v>0.16</c:v>
                </c:pt>
                <c:pt idx="6">
                  <c:v>#N/A</c:v>
                </c:pt>
                <c:pt idx="7">
                  <c:v>0.14000000000000001</c:v>
                </c:pt>
                <c:pt idx="8">
                  <c:v>#N/A</c:v>
                </c:pt>
                <c:pt idx="9">
                  <c:v>0.14000000000000001</c:v>
                </c:pt>
              </c:numCache>
            </c:numRef>
          </c:val>
          <c:extLst>
            <c:ext xmlns:c16="http://schemas.microsoft.com/office/drawing/2014/chart" uri="{C3380CC4-5D6E-409C-BE32-E72D297353CC}">
              <c16:uniqueId val="{00000005-C946-4AF8-A960-EF992234E4E9}"/>
            </c:ext>
          </c:extLst>
        </c:ser>
        <c:ser>
          <c:idx val="6"/>
          <c:order val="6"/>
          <c:tx>
            <c:strRef>
              <c:f>データシート!$A$33</c:f>
              <c:strCache>
                <c:ptCount val="1"/>
                <c:pt idx="0">
                  <c:v>介護保険特別会計（サービス事業勘定）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0.04</c:v>
                </c:pt>
                <c:pt idx="2">
                  <c:v>#N/A</c:v>
                </c:pt>
                <c:pt idx="3">
                  <c:v>0.01</c:v>
                </c:pt>
                <c:pt idx="4">
                  <c:v>#N/A</c:v>
                </c:pt>
                <c:pt idx="5">
                  <c:v>0.03</c:v>
                </c:pt>
                <c:pt idx="6">
                  <c:v>#N/A</c:v>
                </c:pt>
                <c:pt idx="7">
                  <c:v>0.14000000000000001</c:v>
                </c:pt>
                <c:pt idx="8">
                  <c:v>#N/A</c:v>
                </c:pt>
                <c:pt idx="9">
                  <c:v>0.2</c:v>
                </c:pt>
              </c:numCache>
            </c:numRef>
          </c:val>
          <c:extLst>
            <c:ext xmlns:c16="http://schemas.microsoft.com/office/drawing/2014/chart" uri="{C3380CC4-5D6E-409C-BE32-E72D297353CC}">
              <c16:uniqueId val="{00000006-C946-4AF8-A960-EF992234E4E9}"/>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1.32</c:v>
                </c:pt>
                <c:pt idx="2">
                  <c:v>#N/A</c:v>
                </c:pt>
                <c:pt idx="3">
                  <c:v>0.98</c:v>
                </c:pt>
                <c:pt idx="4">
                  <c:v>#N/A</c:v>
                </c:pt>
                <c:pt idx="5">
                  <c:v>1.56</c:v>
                </c:pt>
                <c:pt idx="6">
                  <c:v>#N/A</c:v>
                </c:pt>
                <c:pt idx="7">
                  <c:v>1.9</c:v>
                </c:pt>
                <c:pt idx="8">
                  <c:v>#N/A</c:v>
                </c:pt>
                <c:pt idx="9">
                  <c:v>2.2599999999999998</c:v>
                </c:pt>
              </c:numCache>
            </c:numRef>
          </c:val>
          <c:extLst>
            <c:ext xmlns:c16="http://schemas.microsoft.com/office/drawing/2014/chart" uri="{C3380CC4-5D6E-409C-BE32-E72D297353CC}">
              <c16:uniqueId val="{00000007-C946-4AF8-A960-EF992234E4E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1.1499999999999999</c:v>
                </c:pt>
                <c:pt idx="2">
                  <c:v>#N/A</c:v>
                </c:pt>
                <c:pt idx="3">
                  <c:v>2.21</c:v>
                </c:pt>
                <c:pt idx="4">
                  <c:v>#N/A</c:v>
                </c:pt>
                <c:pt idx="5">
                  <c:v>4.3899999999999997</c:v>
                </c:pt>
                <c:pt idx="6">
                  <c:v>#N/A</c:v>
                </c:pt>
                <c:pt idx="7">
                  <c:v>2.76</c:v>
                </c:pt>
                <c:pt idx="8">
                  <c:v>#N/A</c:v>
                </c:pt>
                <c:pt idx="9">
                  <c:v>3.5</c:v>
                </c:pt>
              </c:numCache>
            </c:numRef>
          </c:val>
          <c:extLst>
            <c:ext xmlns:c16="http://schemas.microsoft.com/office/drawing/2014/chart" uri="{C3380CC4-5D6E-409C-BE32-E72D297353CC}">
              <c16:uniqueId val="{00000008-C946-4AF8-A960-EF992234E4E9}"/>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2.0699999999999998</c:v>
                </c:pt>
                <c:pt idx="2">
                  <c:v>#N/A</c:v>
                </c:pt>
                <c:pt idx="3">
                  <c:v>3.96</c:v>
                </c:pt>
                <c:pt idx="4">
                  <c:v>#N/A</c:v>
                </c:pt>
                <c:pt idx="5">
                  <c:v>2.72</c:v>
                </c:pt>
                <c:pt idx="6">
                  <c:v>#N/A</c:v>
                </c:pt>
                <c:pt idx="7">
                  <c:v>2.16</c:v>
                </c:pt>
                <c:pt idx="8">
                  <c:v>#N/A</c:v>
                </c:pt>
                <c:pt idx="9">
                  <c:v>3.83</c:v>
                </c:pt>
              </c:numCache>
            </c:numRef>
          </c:val>
          <c:extLst>
            <c:ext xmlns:c16="http://schemas.microsoft.com/office/drawing/2014/chart" uri="{C3380CC4-5D6E-409C-BE32-E72D297353CC}">
              <c16:uniqueId val="{00000009-C946-4AF8-A960-EF992234E4E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300</c:v>
                </c:pt>
                <c:pt idx="5">
                  <c:v>264</c:v>
                </c:pt>
                <c:pt idx="8">
                  <c:v>277</c:v>
                </c:pt>
                <c:pt idx="11">
                  <c:v>293</c:v>
                </c:pt>
                <c:pt idx="14">
                  <c:v>303</c:v>
                </c:pt>
              </c:numCache>
            </c:numRef>
          </c:val>
          <c:extLst>
            <c:ext xmlns:c16="http://schemas.microsoft.com/office/drawing/2014/chart" uri="{C3380CC4-5D6E-409C-BE32-E72D297353CC}">
              <c16:uniqueId val="{00000000-B2BF-47F5-A712-9BCE43FF660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2BF-47F5-A712-9BCE43FF660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2BF-47F5-A712-9BCE43FF660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33</c:v>
                </c:pt>
                <c:pt idx="3">
                  <c:v>26</c:v>
                </c:pt>
                <c:pt idx="6">
                  <c:v>24</c:v>
                </c:pt>
                <c:pt idx="9">
                  <c:v>22</c:v>
                </c:pt>
                <c:pt idx="12">
                  <c:v>26</c:v>
                </c:pt>
              </c:numCache>
            </c:numRef>
          </c:val>
          <c:extLst>
            <c:ext xmlns:c16="http://schemas.microsoft.com/office/drawing/2014/chart" uri="{C3380CC4-5D6E-409C-BE32-E72D297353CC}">
              <c16:uniqueId val="{00000003-B2BF-47F5-A712-9BCE43FF660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150</c:v>
                </c:pt>
                <c:pt idx="3">
                  <c:v>137</c:v>
                </c:pt>
                <c:pt idx="6">
                  <c:v>130</c:v>
                </c:pt>
                <c:pt idx="9">
                  <c:v>111</c:v>
                </c:pt>
                <c:pt idx="12">
                  <c:v>106</c:v>
                </c:pt>
              </c:numCache>
            </c:numRef>
          </c:val>
          <c:extLst>
            <c:ext xmlns:c16="http://schemas.microsoft.com/office/drawing/2014/chart" uri="{C3380CC4-5D6E-409C-BE32-E72D297353CC}">
              <c16:uniqueId val="{00000004-B2BF-47F5-A712-9BCE43FF660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BF-47F5-A712-9BCE43FF660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2BF-47F5-A712-9BCE43FF660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249</c:v>
                </c:pt>
                <c:pt idx="3">
                  <c:v>205</c:v>
                </c:pt>
                <c:pt idx="6">
                  <c:v>222</c:v>
                </c:pt>
                <c:pt idx="9">
                  <c:v>286</c:v>
                </c:pt>
                <c:pt idx="12">
                  <c:v>307</c:v>
                </c:pt>
              </c:numCache>
            </c:numRef>
          </c:val>
          <c:extLst>
            <c:ext xmlns:c16="http://schemas.microsoft.com/office/drawing/2014/chart" uri="{C3380CC4-5D6E-409C-BE32-E72D297353CC}">
              <c16:uniqueId val="{00000007-B2BF-47F5-A712-9BCE43FF660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132</c:v>
                </c:pt>
                <c:pt idx="2">
                  <c:v>#N/A</c:v>
                </c:pt>
                <c:pt idx="3">
                  <c:v>#N/A</c:v>
                </c:pt>
                <c:pt idx="4">
                  <c:v>104</c:v>
                </c:pt>
                <c:pt idx="5">
                  <c:v>#N/A</c:v>
                </c:pt>
                <c:pt idx="6">
                  <c:v>#N/A</c:v>
                </c:pt>
                <c:pt idx="7">
                  <c:v>99</c:v>
                </c:pt>
                <c:pt idx="8">
                  <c:v>#N/A</c:v>
                </c:pt>
                <c:pt idx="9">
                  <c:v>#N/A</c:v>
                </c:pt>
                <c:pt idx="10">
                  <c:v>126</c:v>
                </c:pt>
                <c:pt idx="11">
                  <c:v>#N/A</c:v>
                </c:pt>
                <c:pt idx="12">
                  <c:v>#N/A</c:v>
                </c:pt>
                <c:pt idx="13">
                  <c:v>136</c:v>
                </c:pt>
                <c:pt idx="14">
                  <c:v>#N/A</c:v>
                </c:pt>
              </c:numCache>
            </c:numRef>
          </c:val>
          <c:smooth val="0"/>
          <c:extLst>
            <c:ext xmlns:c16="http://schemas.microsoft.com/office/drawing/2014/chart" uri="{C3380CC4-5D6E-409C-BE32-E72D297353CC}">
              <c16:uniqueId val="{00000008-B2BF-47F5-A712-9BCE43FF660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2917</c:v>
                </c:pt>
                <c:pt idx="5">
                  <c:v>2916</c:v>
                </c:pt>
                <c:pt idx="8">
                  <c:v>2837</c:v>
                </c:pt>
                <c:pt idx="11">
                  <c:v>2900</c:v>
                </c:pt>
                <c:pt idx="14">
                  <c:v>2803</c:v>
                </c:pt>
              </c:numCache>
            </c:numRef>
          </c:val>
          <c:extLst>
            <c:ext xmlns:c16="http://schemas.microsoft.com/office/drawing/2014/chart" uri="{C3380CC4-5D6E-409C-BE32-E72D297353CC}">
              <c16:uniqueId val="{00000000-785B-4083-8DAB-0FAECC7DA27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85B-4083-8DAB-0FAECC7DA27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903</c:v>
                </c:pt>
                <c:pt idx="5">
                  <c:v>836</c:v>
                </c:pt>
                <c:pt idx="8">
                  <c:v>707</c:v>
                </c:pt>
                <c:pt idx="11">
                  <c:v>771</c:v>
                </c:pt>
                <c:pt idx="14">
                  <c:v>1003</c:v>
                </c:pt>
              </c:numCache>
            </c:numRef>
          </c:val>
          <c:extLst>
            <c:ext xmlns:c16="http://schemas.microsoft.com/office/drawing/2014/chart" uri="{C3380CC4-5D6E-409C-BE32-E72D297353CC}">
              <c16:uniqueId val="{00000002-785B-4083-8DAB-0FAECC7DA27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85B-4083-8DAB-0FAECC7DA27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85B-4083-8DAB-0FAECC7DA27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85B-4083-8DAB-0FAECC7DA27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173</c:v>
                </c:pt>
                <c:pt idx="3">
                  <c:v>177</c:v>
                </c:pt>
                <c:pt idx="6">
                  <c:v>159</c:v>
                </c:pt>
                <c:pt idx="9">
                  <c:v>209</c:v>
                </c:pt>
                <c:pt idx="12">
                  <c:v>217</c:v>
                </c:pt>
              </c:numCache>
            </c:numRef>
          </c:val>
          <c:extLst>
            <c:ext xmlns:c16="http://schemas.microsoft.com/office/drawing/2014/chart" uri="{C3380CC4-5D6E-409C-BE32-E72D297353CC}">
              <c16:uniqueId val="{00000006-785B-4083-8DAB-0FAECC7DA27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158</c:v>
                </c:pt>
                <c:pt idx="3">
                  <c:v>141</c:v>
                </c:pt>
                <c:pt idx="6">
                  <c:v>129</c:v>
                </c:pt>
                <c:pt idx="9">
                  <c:v>122</c:v>
                </c:pt>
                <c:pt idx="12">
                  <c:v>104</c:v>
                </c:pt>
              </c:numCache>
            </c:numRef>
          </c:val>
          <c:extLst>
            <c:ext xmlns:c16="http://schemas.microsoft.com/office/drawing/2014/chart" uri="{C3380CC4-5D6E-409C-BE32-E72D297353CC}">
              <c16:uniqueId val="{00000007-785B-4083-8DAB-0FAECC7DA27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1135</c:v>
                </c:pt>
                <c:pt idx="3">
                  <c:v>1097</c:v>
                </c:pt>
                <c:pt idx="6">
                  <c:v>1034</c:v>
                </c:pt>
                <c:pt idx="9">
                  <c:v>964</c:v>
                </c:pt>
                <c:pt idx="12">
                  <c:v>892</c:v>
                </c:pt>
              </c:numCache>
            </c:numRef>
          </c:val>
          <c:extLst>
            <c:ext xmlns:c16="http://schemas.microsoft.com/office/drawing/2014/chart" uri="{C3380CC4-5D6E-409C-BE32-E72D297353CC}">
              <c16:uniqueId val="{00000008-785B-4083-8DAB-0FAECC7DA27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120</c:v>
                </c:pt>
                <c:pt idx="3">
                  <c:v>196</c:v>
                </c:pt>
                <c:pt idx="6">
                  <c:v>149</c:v>
                </c:pt>
                <c:pt idx="9">
                  <c:v>149</c:v>
                </c:pt>
                <c:pt idx="12">
                  <c:v>149</c:v>
                </c:pt>
              </c:numCache>
            </c:numRef>
          </c:val>
          <c:extLst>
            <c:ext xmlns:c16="http://schemas.microsoft.com/office/drawing/2014/chart" uri="{C3380CC4-5D6E-409C-BE32-E72D297353CC}">
              <c16:uniqueId val="{00000009-785B-4083-8DAB-0FAECC7DA27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2566</c:v>
                </c:pt>
                <c:pt idx="3">
                  <c:v>2632</c:v>
                </c:pt>
                <c:pt idx="6">
                  <c:v>2641</c:v>
                </c:pt>
                <c:pt idx="9">
                  <c:v>2804</c:v>
                </c:pt>
                <c:pt idx="12">
                  <c:v>2753</c:v>
                </c:pt>
              </c:numCache>
            </c:numRef>
          </c:val>
          <c:extLst>
            <c:ext xmlns:c16="http://schemas.microsoft.com/office/drawing/2014/chart" uri="{C3380CC4-5D6E-409C-BE32-E72D297353CC}">
              <c16:uniqueId val="{0000000A-785B-4083-8DAB-0FAECC7DA27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331</c:v>
                </c:pt>
                <c:pt idx="2">
                  <c:v>#N/A</c:v>
                </c:pt>
                <c:pt idx="3">
                  <c:v>#N/A</c:v>
                </c:pt>
                <c:pt idx="4">
                  <c:v>490</c:v>
                </c:pt>
                <c:pt idx="5">
                  <c:v>#N/A</c:v>
                </c:pt>
                <c:pt idx="6">
                  <c:v>#N/A</c:v>
                </c:pt>
                <c:pt idx="7">
                  <c:v>568</c:v>
                </c:pt>
                <c:pt idx="8">
                  <c:v>#N/A</c:v>
                </c:pt>
                <c:pt idx="9">
                  <c:v>#N/A</c:v>
                </c:pt>
                <c:pt idx="10">
                  <c:v>576</c:v>
                </c:pt>
                <c:pt idx="11">
                  <c:v>#N/A</c:v>
                </c:pt>
                <c:pt idx="12">
                  <c:v>#N/A</c:v>
                </c:pt>
                <c:pt idx="13">
                  <c:v>310</c:v>
                </c:pt>
                <c:pt idx="14">
                  <c:v>#N/A</c:v>
                </c:pt>
              </c:numCache>
            </c:numRef>
          </c:val>
          <c:smooth val="0"/>
          <c:extLst>
            <c:ext xmlns:c16="http://schemas.microsoft.com/office/drawing/2014/chart" uri="{C3380CC4-5D6E-409C-BE32-E72D297353CC}">
              <c16:uniqueId val="{0000000B-785B-4083-8DAB-0FAECC7DA27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430</c:v>
                </c:pt>
                <c:pt idx="1">
                  <c:v>478</c:v>
                </c:pt>
                <c:pt idx="2">
                  <c:v>604</c:v>
                </c:pt>
              </c:numCache>
            </c:numRef>
          </c:val>
          <c:extLst>
            <c:ext xmlns:c16="http://schemas.microsoft.com/office/drawing/2014/chart" uri="{C3380CC4-5D6E-409C-BE32-E72D297353CC}">
              <c16:uniqueId val="{00000000-7542-4443-B7B8-7D242BE1FB7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128</c:v>
                </c:pt>
                <c:pt idx="1">
                  <c:v>128</c:v>
                </c:pt>
                <c:pt idx="2">
                  <c:v>219</c:v>
                </c:pt>
              </c:numCache>
            </c:numRef>
          </c:val>
          <c:extLst>
            <c:ext xmlns:c16="http://schemas.microsoft.com/office/drawing/2014/chart" uri="{C3380CC4-5D6E-409C-BE32-E72D297353CC}">
              <c16:uniqueId val="{00000001-7542-4443-B7B8-7D242BE1FB7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92</c:v>
                </c:pt>
                <c:pt idx="1">
                  <c:v>112</c:v>
                </c:pt>
                <c:pt idx="2">
                  <c:v>123</c:v>
                </c:pt>
              </c:numCache>
            </c:numRef>
          </c:val>
          <c:extLst>
            <c:ext xmlns:c16="http://schemas.microsoft.com/office/drawing/2014/chart" uri="{C3380CC4-5D6E-409C-BE32-E72D297353CC}">
              <c16:uniqueId val="{00000002-7542-4443-B7B8-7D242BE1FB7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{226621CB-D947-4B99-9A37-F8785BA05039}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7FC-47A2-8DC7-0E91BDA3ED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{0D8EADFF-6AF9-4D8B-B3E6-0EDAA78CDBD7}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7FC-47A2-8DC7-0E91BDA3ED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{34CB2CC9-57E7-4D6C-BE94-77BE3BD411EB}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7FC-47A2-8DC7-0E91BDA3ED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{0016EE9B-CAA0-43B4-9DBE-A49B79B68AC1}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7FC-47A2-8DC7-0E91BDA3ED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{43CC9863-CE53-49B1-8BFD-653E25707538}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7FC-47A2-8DC7-0E91BDA3ED4A}"/>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{264976D4-EF70-45B4-9A68-6DD0608B84F6}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7FC-47A2-8DC7-0E91BDA3ED4A}"/>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{8B903315-1D76-4F66-A308-A1813496FB37}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7FC-47A2-8DC7-0E91BDA3ED4A}"/>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{E0007DA1-861F-4257-B32F-07818955EB4F}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7FC-47A2-8DC7-0E91BDA3ED4A}"/>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{274ADA77-8659-4588-9428-EAAE92A317DC}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7FC-47A2-8DC7-0E91BDA3ED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68.2</c:v>
                </c:pt>
                <c:pt idx="8">
                  <c:v>69.099999999999994</c:v>
                </c:pt>
                <c:pt idx="16">
                  <c:v>69.3</c:v>
                </c:pt>
                <c:pt idx="24">
                  <c:v>71.2</c:v>
                </c:pt>
                <c:pt idx="32">
                  <c:v>72.099999999999994</c:v>
                </c:pt>
              </c:numCache>
            </c:numRef>
          </c:xVal>
          <c:yVal>
            <c:numRef>
              <c:f>公会計指標分析・財政指標組合せ分析表!$BP$51:$DC$51</c:f>
              <c:numCache>
                <c:formatCode>#,##0.0;"▲ "#,##0.0</c:formatCode>
                <c:ptCount val="40"/>
                <c:pt idx="0">
                  <c:v>25.4</c:v>
                </c:pt>
                <c:pt idx="8">
                  <c:v>37.6</c:v>
                </c:pt>
                <c:pt idx="16">
                  <c:v>44.3</c:v>
                </c:pt>
                <c:pt idx="24">
                  <c:v>42.6</c:v>
                </c:pt>
                <c:pt idx="32">
                  <c:v>19.7</c:v>
                </c:pt>
              </c:numCache>
            </c:numRef>
          </c:yVal>
          <c:smooth val="0"/>
          <c:extLst>
            <c:ext xmlns:c16="http://schemas.microsoft.com/office/drawing/2014/chart" uri="{C3380CC4-5D6E-409C-BE32-E72D297353CC}">
              <c16:uniqueId val="{00000009-F7FC-47A2-8DC7-0E91BDA3ED4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{E8AECFC5-3DD4-45D2-9FAC-862520F6424D}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7FC-47A2-8DC7-0E91BDA3ED4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{7C96D84A-7CCE-451E-8C35-1B343061BA61}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7FC-47A2-8DC7-0E91BDA3ED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{7022253F-7953-48D2-9D3B-429F361E8AFA}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7FC-47A2-8DC7-0E91BDA3ED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{24DCD254-0ECB-4E10-8826-68FD18F3CE11}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7FC-47A2-8DC7-0E91BDA3ED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{DDBE94B9-FDB7-4E52-B8A3-04BE9F2E8837}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7FC-47A2-8DC7-0E91BDA3ED4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{9D9E4A8D-2216-474F-845C-C5A366B88D3D}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7FC-47A2-8DC7-0E91BDA3ED4A}"/>
                </c:ext>
              </c:extLst>
            </c:dLbl>
            <c:dLbl>
              <c:idx val="16"/>
              <c:layout>
                <c:manualLayout>
                  <c:x val="-2.8500074116938317E-2"/>
                  <c:y val="-8.4363769155378313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{102F7471-F7A1-4641-9DAD-A8F66C15EBBA}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7FC-47A2-8DC7-0E91BDA3ED4A}"/>
                </c:ext>
              </c:extLst>
            </c:dLbl>
            <c:dLbl>
              <c:idx val="24"/>
              <c:layout>
                <c:manualLayout>
                  <c:x val="-3.553142718353014E-2"/>
                  <c:y val="-7.455140563062175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{3BE68649-F88B-4D9D-BC0C-451F556993E2}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7FC-47A2-8DC7-0E91BDA3ED4A}"/>
                </c:ext>
              </c:extLst>
            </c:dLbl>
            <c:dLbl>
              <c:idx val="32"/>
              <c:layout>
                <c:manualLayout>
                  <c:x val="-3.2015750650234161E-2"/>
                  <c:y val="-3.5301951531595495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{D76E115F-B9BA-4068-82C1-49A8B88A0A0F}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7FC-47A2-8DC7-0E91BDA3ED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7FC-47A2-8DC7-0E91BDA3ED4A}"/>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{87E65650-5F2C-466E-AE3E-37939E2C4E11}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C49-48FF-AAB1-AE080F7A145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{5507CFDF-94D3-477F-B14D-37B167203373}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C49-48FF-AAB1-AE080F7A145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{B1B61266-00A9-421A-A002-186FA925246C}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C49-48FF-AAB1-AE080F7A145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{63F1DE93-8BA5-4D2E-9A59-9EAABAD94470}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C49-48FF-AAB1-AE080F7A145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{3C7D227D-DCAA-472D-83BD-3A21CE1AEB57}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C49-48FF-AAB1-AE080F7A1456}"/>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{A146968D-0EA4-49E2-AF1B-E60C984C4F6A}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C49-48FF-AAB1-AE080F7A1456}"/>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{367551E3-0216-4D42-BE0C-B565B30D7950}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C49-48FF-AAB1-AE080F7A1456}"/>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{D6AB5BD2-2BBF-4B08-B9BC-6A05544FB695}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C49-48FF-AAB1-AE080F7A145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{22BC1918-E46B-470D-83B5-90900AEF36A2}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C49-48FF-AAB1-AE080F7A145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8.8000000000000007</c:v>
                </c:pt>
                <c:pt idx="16">
                  <c:v>8.6</c:v>
                </c:pt>
                <c:pt idx="24">
                  <c:v>8.4</c:v>
                </c:pt>
                <c:pt idx="32">
                  <c:v>8.5</c:v>
                </c:pt>
              </c:numCache>
            </c:numRef>
          </c:xVal>
          <c:yVal>
            <c:numRef>
              <c:f>公会計指標分析・財政指標組合せ分析表!$BP$73:$DC$73</c:f>
              <c:numCache>
                <c:formatCode>#,##0.0;"▲ "#,##0.0</c:formatCode>
                <c:ptCount val="40"/>
                <c:pt idx="0">
                  <c:v>25.4</c:v>
                </c:pt>
                <c:pt idx="8">
                  <c:v>37.6</c:v>
                </c:pt>
                <c:pt idx="16">
                  <c:v>44.3</c:v>
                </c:pt>
                <c:pt idx="24">
                  <c:v>42.6</c:v>
                </c:pt>
                <c:pt idx="32">
                  <c:v>19.7</c:v>
                </c:pt>
              </c:numCache>
            </c:numRef>
          </c:yVal>
          <c:smooth val="0"/>
          <c:extLst>
            <c:ext xmlns:c16="http://schemas.microsoft.com/office/drawing/2014/chart" uri="{C3380CC4-5D6E-409C-BE32-E72D297353CC}">
              <c16:uniqueId val="{00000009-CC49-48FF-AAB1-AE080F7A145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404E-2"/>
                  <c:y val="-7.1877009973923003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{C17E4935-E62D-4676-8752-9D04A034232F}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C49-48FF-AAB1-AE080F7A145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{39F1CBC5-8519-431C-8D96-F1F5A6CCEA0F}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C49-48FF-AAB1-AE080F7A145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{C556F11D-FE08-4354-92F5-8FF5373EB733}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C49-48FF-AAB1-AE080F7A145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{0F63F745-A4C8-47E8-8347-26808103A5DA}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C49-48FF-AAB1-AE080F7A145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{A2D19074-4895-4352-96B1-ED8333E28027}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C49-48FF-AAB1-AE080F7A1456}"/>
                </c:ext>
              </c:extLst>
            </c:dLbl>
            <c:dLbl>
              <c:idx val="8"/>
              <c:layout>
                <c:manualLayout>
                  <c:x val="-1.823562808425012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{C6F48728-DC42-4AE4-B266-9AA13299BFF2}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C49-48FF-AAB1-AE080F7A1456}"/>
                </c:ext>
              </c:extLst>
            </c:dLbl>
            <c:dLbl>
              <c:idx val="16"/>
              <c:layout>
                <c:manualLayout>
                  <c:x val="-2.8829840147400729E-2"/>
                  <c:y val="-3.403555842940680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{542AE67E-54A8-4CE1-9F75-F381A1AC4FDA}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C49-48FF-AAB1-AE080F7A1456}"/>
                </c:ext>
              </c:extLst>
            </c:dLbl>
            <c:dLbl>
              <c:idx val="24"/>
              <c:layout>
                <c:manualLayout>
                  <c:x val="-3.4310845302750435E-2"/>
                  <c:y val="-8.1337372860052048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{7331711C-0C99-490B-9629-917502BC2EF1}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C49-48FF-AAB1-AE080F7A145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{9B18BCBD-B75E-4C6A-8E65-36F70FB3FAC0}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C49-48FF-AAB1-AE080F7A145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C49-48FF-AAB1-AE080F7A1456}"/>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1125BA6B-4065-49F1-9B2D-891CCDE02C9C}"/>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98A3A498-C14F-4320-AE48-FE648FDA9642}"/>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京都府南山城村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地方債の元利償還金については、平成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年度より減少に転じており、これは近年の新規事業の抑制及び公債費の繰上償還によるところが大きい。</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しかしながら、近年の大型事業（道の駅等）や学校の空調設備工事に伴う地方債の元金償還が始まっているため、令和元年度から増加となっている。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ただ、平成</a:t>
          </a:r>
          <a:r>
            <a:rPr kumimoji="1" lang="en-US" altLang="ja-JP" sz="1200">
              <a:latin typeface="ＭＳ ゴシック" pitchFamily="49" charset="-128"/>
              <a:ea typeface="ＭＳ ゴシック" pitchFamily="49" charset="-128"/>
            </a:rPr>
            <a:t>17</a:t>
          </a:r>
          <a:r>
            <a:rPr kumimoji="1" lang="ja-JP" altLang="en-US" sz="1200">
              <a:latin typeface="ＭＳ ゴシック" pitchFamily="49" charset="-128"/>
              <a:ea typeface="ＭＳ ゴシック" pitchFamily="49" charset="-128"/>
            </a:rPr>
            <a:t>年度～平成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年度に実施した中央簡易水道統合事業による簡易水道特別会計への繰り出し金は近年減少してきている。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よって、元利償還金等全体としては</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百万円の増加となったが、交付税算入等を差し引いた実質的な負担は</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百万円の増に留まっている。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後年度の負担を限りなく少なくするためにも、引き続き、交付税算入率の高い地方債を選択していく必要がある。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京都府南山城村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一般会計に係る地方債の残高は、近年減少傾向にあったが、高度情報ネットワーク民間移行事業を実施したこともあり、令和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年度に大幅に増加することとなった。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一方で、例年多額の基金を取り崩して財政運営を行ってきたが、令和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年度は交付税の増加や事業費の精査等により、一転して多額の基金を積み立てることが出来たため、充当可能財源等が大幅に増加する結果となった。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この基金積立が将来負担比率（分子）の改善に大きく寄与することとなり、結果として将来負担比率も大きく改善することとなった。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京都府南山城村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地方交付税の増加等により、基金全体で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百万円の大幅な増加となった。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財政調整基金もある程度の額の確保が出来たため、今後は主に減債基金及びその他特定目的基金への積み増しを図っていく。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mn-lt"/>
              <a:ea typeface="+mn-ea"/>
              <a:cs typeface="+mn-cs"/>
            </a:rPr>
            <a:t>ふるさと南山城村みらい応援基金：</a:t>
          </a:r>
          <a:r>
            <a:rPr lang="ja-JP" altLang="ja-JP" sz="1100">
              <a:solidFill>
                <a:schemeClr val="dk1"/>
              </a:solidFill>
              <a:effectLst/>
              <a:latin typeface="+mn-lt"/>
              <a:ea typeface="+mn-ea"/>
              <a:cs typeface="+mn-cs"/>
            </a:rPr>
            <a:t>豊かな自然と魅力ある伝統・文化・歴史を有する南山城村をこよなく愛し、南山城村を応援しようとする人の理解と協力のもと、</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かけがえのないふるさと南山城村での暮らしを守り続けること及びみらいに向けての発展を目的</a:t>
          </a:r>
          <a:r>
            <a:rPr lang="ja-JP" altLang="en-US" sz="1100">
              <a:solidFill>
                <a:schemeClr val="dk1"/>
              </a:solidFill>
              <a:effectLst/>
              <a:latin typeface="+mn-lt"/>
              <a:ea typeface="+mn-ea"/>
              <a:cs typeface="+mn-cs"/>
            </a:rPr>
            <a:t>とする。</a:t>
          </a:r>
          <a:endParaRPr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電源立地地域対策交付金基金：地方自治法第</a:t>
          </a:r>
          <a:r>
            <a:rPr kumimoji="1" lang="en-US" altLang="ja-JP" sz="1100">
              <a:solidFill>
                <a:schemeClr val="dk1"/>
              </a:solidFill>
              <a:effectLst/>
              <a:latin typeface="+mn-lt"/>
              <a:ea typeface="+mn-ea"/>
              <a:cs typeface="+mn-cs"/>
            </a:rPr>
            <a:t>241</a:t>
          </a:r>
          <a:r>
            <a:rPr kumimoji="1" lang="ja-JP" altLang="ja-JP" sz="1100">
              <a:solidFill>
                <a:schemeClr val="dk1"/>
              </a:solidFill>
              <a:effectLst/>
              <a:latin typeface="+mn-lt"/>
              <a:ea typeface="+mn-ea"/>
              <a:cs typeface="+mn-cs"/>
            </a:rPr>
            <a:t>条第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項の規定に基づき設置する。</a:t>
          </a:r>
          <a:endParaRPr lang="ja-JP" altLang="ja-JP" sz="1100">
            <a:effectLst/>
          </a:endParaRPr>
        </a:p>
        <a:p>
          <a:r>
            <a:rPr kumimoji="1" lang="ja-JP" altLang="ja-JP" sz="1100">
              <a:solidFill>
                <a:schemeClr val="dk1"/>
              </a:solidFill>
              <a:effectLst/>
              <a:latin typeface="+mn-lt"/>
              <a:ea typeface="+mn-ea"/>
              <a:cs typeface="+mn-cs"/>
            </a:rPr>
            <a:t>文化振興基金：本村の文化の振興と発展を図り、円滑かつ効率的な実施運用を図ることを目的とする。</a:t>
          </a:r>
          <a:endParaRPr lang="ja-JP" altLang="ja-JP" sz="1100">
            <a:effectLst/>
          </a:endParaRPr>
        </a:p>
        <a:p>
          <a:pPr eaLnBrk="1" fontAlgn="auto" latinLnBrk="0" hangingPunct="1"/>
          <a:r>
            <a:rPr kumimoji="1" lang="ja-JP" altLang="ja-JP" sz="1100">
              <a:solidFill>
                <a:schemeClr val="dk1"/>
              </a:solidFill>
              <a:effectLst/>
              <a:latin typeface="+mn-lt"/>
              <a:ea typeface="+mn-ea"/>
              <a:cs typeface="+mn-cs"/>
            </a:rPr>
            <a:t>中山間ふるさと・水と土保全基金：中山間地域における土地改良施設の機能を適正に発揮させるための集落共同活動の強化に対する支援事業を行うため。</a:t>
          </a:r>
          <a:endParaRPr lang="ja-JP" altLang="ja-JP" sz="1100">
            <a:effectLst/>
          </a:endParaRPr>
        </a:p>
        <a:p>
          <a:r>
            <a:rPr kumimoji="1" lang="ja-JP" altLang="ja-JP" sz="1100">
              <a:solidFill>
                <a:schemeClr val="dk1"/>
              </a:solidFill>
              <a:effectLst/>
              <a:latin typeface="+mn-lt"/>
              <a:ea typeface="+mn-ea"/>
              <a:cs typeface="+mn-cs"/>
            </a:rPr>
            <a:t>奥山地域農業用水施設基金：事業者から納付された協力金をもって施行する南山城村大字田山地区奥山地域農業用水施設の公共事業に関する事務を円滑かつ効率的に</a:t>
          </a:r>
          <a:endParaRPr lang="ja-JP" altLang="ja-JP" sz="1100">
            <a:effectLst/>
          </a:endParaRPr>
        </a:p>
        <a:p>
          <a:r>
            <a:rPr kumimoji="1" lang="ja-JP" altLang="ja-JP" sz="1100">
              <a:solidFill>
                <a:schemeClr val="dk1"/>
              </a:solidFill>
              <a:effectLst/>
              <a:latin typeface="+mn-lt"/>
              <a:ea typeface="+mn-ea"/>
              <a:cs typeface="+mn-cs"/>
            </a:rPr>
            <a:t>　　　　　　　　　　　　　行うため。</a:t>
          </a:r>
          <a:endParaRPr lang="ja-JP" altLang="ja-JP" sz="11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ふるさと納税制度による寄附金の積み立てによる。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今後は、南山城村庁舎等整備基金への積み立ても行っていく予定である。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地方交付税の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大幅な伸びにより、大きく積み立てることが出来ている。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必要以上の当基金の積み増しをする必要はなく、当基金の更なる大幅な積み立ては考えていない。</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令和３年度の交付税の経費の種類の中の「臨時財政対策債償還基金費」として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百万円が含まれていること等もあり、増額となっている。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施設の老朽化等の改修が引き続き発生する見込みのため、今後も必要な起債発行が続くと考えており、暫くは積み増しを考えている。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6D7A62A-BE45-4906-B3D0-3E0F5A1605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F10DCF0-17AA-4B01-B4BC-B9DF3FDD4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1159DFEE-72B6-4F85-9921-F787694FB1F7}"/>
            </a:ext>
          </a:extLst>
        </xdr:cNvPr>
        <xdr:cNvSpPr/>
      </xdr:nvSpPr>
      <xdr:spPr>
        <a:xfrm>
          <a:off x="359410" y="59690"/>
          <a:ext cx="11391265" cy="2673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1DF7602-C8D0-4D93-98E3-CB5CDEFCB081}"/>
            </a:ext>
          </a:extLst>
        </xdr:cNvPr>
        <xdr:cNvSpPr/>
      </xdr:nvSpPr>
      <xdr:spPr>
        <a:xfrm>
          <a:off x="15346680" y="171450"/>
          <a:ext cx="3551555" cy="17208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11A53235-79CB-41B1-9C1B-2AEA87D7CAF1}"/>
            </a:ext>
          </a:extLst>
        </xdr:cNvPr>
        <xdr:cNvSpPr/>
      </xdr:nvSpPr>
      <xdr:spPr>
        <a:xfrm>
          <a:off x="15351125" y="173990"/>
          <a:ext cx="3524250" cy="1670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2F5A8EB4-DA88-4ECA-AAF7-B6EFEE923AF3}"/>
            </a:ext>
          </a:extLst>
        </xdr:cNvPr>
        <xdr:cNvSpPr/>
      </xdr:nvSpPr>
      <xdr:spPr>
        <a:xfrm>
          <a:off x="15372715" y="168910"/>
          <a:ext cx="3470910" cy="14351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京都府南山城村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E7340A74-DDC8-4EF8-B5AD-547C8FBB54D2}"/>
            </a:ext>
          </a:extLst>
        </xdr:cNvPr>
        <xdr:cNvSpPr/>
      </xdr:nvSpPr>
      <xdr:spPr>
        <a:xfrm>
          <a:off x="12817475" y="171450"/>
          <a:ext cx="2392045" cy="17208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21D9F94-9299-42A3-B355-B02A6E343A39}"/>
            </a:ext>
          </a:extLst>
        </xdr:cNvPr>
        <xdr:cNvSpPr/>
      </xdr:nvSpPr>
      <xdr:spPr>
        <a:xfrm>
          <a:off x="12839065" y="173990"/>
          <a:ext cx="2355215" cy="1670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84D2928C-0AD5-4E01-AA45-A2A227FA4535}"/>
            </a:ext>
          </a:extLst>
        </xdr:cNvPr>
        <xdr:cNvSpPr/>
      </xdr:nvSpPr>
      <xdr:spPr>
        <a:xfrm>
          <a:off x="12870180" y="168910"/>
          <a:ext cx="2313305"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CEF5D30-5512-4B5F-A387-E2FB5DA114AF}"/>
            </a:ext>
          </a:extLst>
        </xdr:cNvPr>
        <xdr:cNvSpPr/>
      </xdr:nvSpPr>
      <xdr:spPr>
        <a:xfrm>
          <a:off x="440690" y="361315"/>
          <a:ext cx="9081135" cy="16275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549E013-9363-455D-B5E2-A136950C7EA4}"/>
            </a:ext>
          </a:extLst>
        </xdr:cNvPr>
        <xdr:cNvSpPr/>
      </xdr:nvSpPr>
      <xdr:spPr>
        <a:xfrm>
          <a:off x="563880" y="400685"/>
          <a:ext cx="1242695" cy="15582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4E18E1AC-6A61-4B38-BAE1-8F4B9BAB56C6}"/>
            </a:ext>
          </a:extLst>
        </xdr:cNvPr>
        <xdr:cNvSpPr/>
      </xdr:nvSpPr>
      <xdr:spPr>
        <a:xfrm>
          <a:off x="1764030" y="400685"/>
          <a:ext cx="1200150" cy="15582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2,562
2,532
64.11
2,872,748
2,790,166
65,478
1,870,682
2,753,395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B03C10C6-555F-4ECE-95D4-A9A91C81395C}"/>
            </a:ext>
          </a:extLst>
        </xdr:cNvPr>
        <xdr:cNvSpPr/>
      </xdr:nvSpPr>
      <xdr:spPr>
        <a:xfrm>
          <a:off x="2964180" y="400685"/>
          <a:ext cx="1371600" cy="15582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CB359F8C-015D-4E86-9F0C-17F7BE2B96A0}"/>
            </a:ext>
          </a:extLst>
        </xdr:cNvPr>
        <xdr:cNvSpPr/>
      </xdr:nvSpPr>
      <xdr:spPr>
        <a:xfrm>
          <a:off x="4335780" y="415925"/>
          <a:ext cx="181673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D0728EF1-7CEB-484F-84EC-9826D908B6A3}"/>
            </a:ext>
          </a:extLst>
        </xdr:cNvPr>
        <xdr:cNvSpPr/>
      </xdr:nvSpPr>
      <xdr:spPr>
        <a:xfrm>
          <a:off x="6152515" y="415925"/>
          <a:ext cx="114046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E4E87F5F-3F2E-49CD-9154-9F9392978FDE}"/>
            </a:ext>
          </a:extLst>
        </xdr:cNvPr>
        <xdr:cNvSpPr/>
      </xdr:nvSpPr>
      <xdr:spPr>
        <a:xfrm>
          <a:off x="7352665" y="430530"/>
          <a:ext cx="583565" cy="7893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D8F67228-6CBB-4BC4-A447-033304EB86BD}"/>
            </a:ext>
          </a:extLst>
        </xdr:cNvPr>
        <xdr:cNvSpPr/>
      </xdr:nvSpPr>
      <xdr:spPr>
        <a:xfrm>
          <a:off x="4335780" y="1040130"/>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52F11704-97A5-4F9C-B6C0-02304DB073DA}"/>
            </a:ext>
          </a:extLst>
        </xdr:cNvPr>
        <xdr:cNvSpPr/>
      </xdr:nvSpPr>
      <xdr:spPr>
        <a:xfrm>
          <a:off x="6221730" y="1040130"/>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F31D4F92-9C53-4CEB-967E-DD7B6A0EBA91}"/>
            </a:ext>
          </a:extLst>
        </xdr:cNvPr>
        <xdr:cNvSpPr/>
      </xdr:nvSpPr>
      <xdr:spPr>
        <a:xfrm>
          <a:off x="9979025" y="361315"/>
          <a:ext cx="1371600" cy="11214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EDF0C7B-5FFC-4CB5-B427-22B1248D6AC5}"/>
            </a:ext>
          </a:extLst>
        </xdr:cNvPr>
        <xdr:cNvSpPr/>
      </xdr:nvSpPr>
      <xdr:spPr>
        <a:xfrm>
          <a:off x="10208895" y="430530"/>
          <a:ext cx="1200150" cy="1035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54BD1C83-4EC9-4C21-BC78-A87977D58809}"/>
            </a:ext>
          </a:extLst>
        </xdr:cNvPr>
        <xdr:cNvSpPr/>
      </xdr:nvSpPr>
      <xdr:spPr>
        <a:xfrm>
          <a:off x="10208895" y="541020"/>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8834ABFA-FD14-4F80-A515-606B97410EBA}"/>
            </a:ext>
          </a:extLst>
        </xdr:cNvPr>
        <xdr:cNvSpPr/>
      </xdr:nvSpPr>
      <xdr:spPr>
        <a:xfrm>
          <a:off x="10208895" y="883920"/>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F04CFA3-5348-4C71-8804-24261765FD93}"/>
            </a:ext>
          </a:extLst>
        </xdr:cNvPr>
        <xdr:cNvCxnSpPr/>
      </xdr:nvCxnSpPr>
      <xdr:spPr>
        <a:xfrm flipH="1">
          <a:off x="10042525" y="51371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FF04DC70-7835-4D93-8262-A00F3077F0BF}"/>
            </a:ext>
          </a:extLst>
        </xdr:cNvPr>
        <xdr:cNvSpPr/>
      </xdr:nvSpPr>
      <xdr:spPr>
        <a:xfrm>
          <a:off x="10092690" y="475615"/>
          <a:ext cx="107315" cy="406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BC25824B-5F19-4B5E-B49B-63A98BD78D43}"/>
            </a:ext>
          </a:extLst>
        </xdr:cNvPr>
        <xdr:cNvSpPr/>
      </xdr:nvSpPr>
      <xdr:spPr>
        <a:xfrm>
          <a:off x="10092690" y="631825"/>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13F79FA8-B609-407F-8EFA-49885552A1CE}"/>
            </a:ext>
          </a:extLst>
        </xdr:cNvPr>
        <xdr:cNvCxnSpPr/>
      </xdr:nvCxnSpPr>
      <xdr:spPr>
        <a:xfrm>
          <a:off x="10137140" y="883920"/>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BD560492-C935-43BA-B642-A4FD60D5CA76}"/>
            </a:ext>
          </a:extLst>
        </xdr:cNvPr>
        <xdr:cNvCxnSpPr/>
      </xdr:nvCxnSpPr>
      <xdr:spPr>
        <a:xfrm>
          <a:off x="10057765" y="883920"/>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98581324-AF6F-42AB-A0EC-5AD824F13B6C}"/>
            </a:ext>
          </a:extLst>
        </xdr:cNvPr>
        <xdr:cNvCxnSpPr/>
      </xdr:nvCxnSpPr>
      <xdr:spPr>
        <a:xfrm flipV="1">
          <a:off x="10137140" y="112014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4D6EC393-13A1-4A99-8A2F-F14F1E011015}"/>
            </a:ext>
          </a:extLst>
        </xdr:cNvPr>
        <xdr:cNvCxnSpPr/>
      </xdr:nvCxnSpPr>
      <xdr:spPr>
        <a:xfrm>
          <a:off x="10057765" y="1264920"/>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36E77EAB-1002-4415-B796-832609A8BC8A}"/>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36A7A4D1-ADD8-4812-874C-C43E42DBCB00}"/>
            </a:ext>
          </a:extLst>
        </xdr:cNvPr>
        <xdr:cNvSpPr txBox="1"/>
      </xdr:nvSpPr>
      <xdr:spPr>
        <a:xfrm>
          <a:off x="419100" y="23317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F40E452-BB7C-421E-AB13-0895DFEC38AA}"/>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4D53790E-D028-4A8C-9EA3-2CF140B4F3BD}"/>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74A85F26-80AF-4A4A-8392-FE1458937377}"/>
            </a:ext>
          </a:extLst>
        </xdr:cNvPr>
        <xdr:cNvSpPr txBox="1"/>
      </xdr:nvSpPr>
      <xdr:spPr>
        <a:xfrm>
          <a:off x="419100" y="305562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EEB0DEFD-4BD9-4F1E-9622-97AD975992CA}"/>
            </a:ext>
          </a:extLst>
        </xdr:cNvPr>
        <xdr:cNvSpPr/>
      </xdr:nvSpPr>
      <xdr:spPr>
        <a:xfrm>
          <a:off x="1142365" y="3578225"/>
          <a:ext cx="3826510" cy="2203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65F86008-9638-406D-A2E7-DA94DA19A192}"/>
            </a:ext>
          </a:extLst>
        </xdr:cNvPr>
        <xdr:cNvSpPr/>
      </xdr:nvSpPr>
      <xdr:spPr>
        <a:xfrm>
          <a:off x="1808974" y="3855022"/>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D9ABB0A3-6F05-44B4-A17B-10DE8796C065}"/>
            </a:ext>
          </a:extLst>
        </xdr:cNvPr>
        <xdr:cNvSpPr/>
      </xdr:nvSpPr>
      <xdr:spPr>
        <a:xfrm>
          <a:off x="3451854" y="3832636"/>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BEB30504-B29F-47DF-83CF-A95EC088C85D}"/>
            </a:ext>
          </a:extLst>
        </xdr:cNvPr>
        <xdr:cNvSpPr/>
      </xdr:nvSpPr>
      <xdr:spPr>
        <a:xfrm>
          <a:off x="491426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3141AB3-1EE1-4B0C-80D4-07001CCC3B2E}"/>
            </a:ext>
          </a:extLst>
        </xdr:cNvPr>
        <xdr:cNvSpPr/>
      </xdr:nvSpPr>
      <xdr:spPr>
        <a:xfrm>
          <a:off x="491426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3AED8A94-EC80-46D7-9350-AD7EB0E7C418}"/>
            </a:ext>
          </a:extLst>
        </xdr:cNvPr>
        <xdr:cNvSpPr/>
      </xdr:nvSpPr>
      <xdr:spPr>
        <a:xfrm>
          <a:off x="628586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EE00BF47-71D3-45DF-BD40-B0C85F2353F7}"/>
            </a:ext>
          </a:extLst>
        </xdr:cNvPr>
        <xdr:cNvSpPr/>
      </xdr:nvSpPr>
      <xdr:spPr>
        <a:xfrm>
          <a:off x="628586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B5154B3F-A7EC-40FB-9729-F4516CD06351}"/>
            </a:ext>
          </a:extLst>
        </xdr:cNvPr>
        <xdr:cNvSpPr/>
      </xdr:nvSpPr>
      <xdr:spPr>
        <a:xfrm>
          <a:off x="778827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28E4029B-FF7E-43C7-BCF2-31E6D5DE4CA8}"/>
            </a:ext>
          </a:extLst>
        </xdr:cNvPr>
        <xdr:cNvSpPr/>
      </xdr:nvSpPr>
      <xdr:spPr>
        <a:xfrm>
          <a:off x="778827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695F282E-2CE5-4F89-B033-7074D04098DD}"/>
            </a:ext>
          </a:extLst>
        </xdr:cNvPr>
        <xdr:cNvSpPr/>
      </xdr:nvSpPr>
      <xdr:spPr>
        <a:xfrm>
          <a:off x="1142365" y="4179570"/>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C6B277C5-1576-4273-86B8-8DBE59784185}"/>
            </a:ext>
          </a:extLst>
        </xdr:cNvPr>
        <xdr:cNvSpPr/>
      </xdr:nvSpPr>
      <xdr:spPr>
        <a:xfrm>
          <a:off x="5216525" y="4179570"/>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C84AB25C-DDF9-4F2F-8D65-9A1132761B18}"/>
            </a:ext>
          </a:extLst>
        </xdr:cNvPr>
        <xdr:cNvSpPr/>
      </xdr:nvSpPr>
      <xdr:spPr>
        <a:xfrm>
          <a:off x="5216525" y="4248785"/>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668F8EE5-B3EF-45E3-B295-4F2EC7394D66}"/>
            </a:ext>
          </a:extLst>
        </xdr:cNvPr>
        <xdr:cNvSpPr txBox="1"/>
      </xdr:nvSpPr>
      <xdr:spPr>
        <a:xfrm>
          <a:off x="5273675" y="4477385"/>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当村では、平成</a:t>
          </a:r>
          <a:r>
            <a:rPr kumimoji="1" lang="en-US" altLang="ja-JP" sz="900">
              <a:solidFill>
                <a:schemeClr val="dk1"/>
              </a:solidFill>
              <a:effectLst/>
              <a:latin typeface="+mn-lt"/>
              <a:ea typeface="+mn-ea"/>
              <a:cs typeface="+mn-cs"/>
            </a:rPr>
            <a:t>28</a:t>
          </a:r>
          <a:r>
            <a:rPr kumimoji="1" lang="ja-JP" altLang="ja-JP" sz="900">
              <a:solidFill>
                <a:schemeClr val="dk1"/>
              </a:solidFill>
              <a:effectLst/>
              <a:latin typeface="+mn-lt"/>
              <a:ea typeface="+mn-ea"/>
              <a:cs typeface="+mn-cs"/>
            </a:rPr>
            <a:t>年度に策定した公共施設等総合管理計画において、公共施設等の総合的且つ計画的な管理に関する基本的な方針を定めている。</a:t>
          </a:r>
          <a:endParaRPr lang="ja-JP" altLang="ja-JP" sz="900">
            <a:effectLst/>
          </a:endParaRPr>
        </a:p>
        <a:p>
          <a:r>
            <a:rPr kumimoji="1" lang="ja-JP" altLang="ja-JP" sz="900">
              <a:solidFill>
                <a:schemeClr val="dk1"/>
              </a:solidFill>
              <a:effectLst/>
              <a:latin typeface="+mn-lt"/>
              <a:ea typeface="+mn-ea"/>
              <a:cs typeface="+mn-cs"/>
            </a:rPr>
            <a:t>しかしながら、限りある財源等の問題より計画的な改修等が行えていないことや、高齢化が進行している現状においては、集落が点在しているため、古い施設の統廃合等を進めることが困難となっている。</a:t>
          </a:r>
          <a:endParaRPr lang="ja-JP" altLang="ja-JP" sz="900">
            <a:effectLst/>
          </a:endParaRPr>
        </a:p>
        <a:p>
          <a:r>
            <a:rPr kumimoji="1" lang="ja-JP" altLang="ja-JP" sz="900">
              <a:solidFill>
                <a:schemeClr val="dk1"/>
              </a:solidFill>
              <a:effectLst/>
              <a:latin typeface="+mn-lt"/>
              <a:ea typeface="+mn-ea"/>
              <a:cs typeface="+mn-cs"/>
            </a:rPr>
            <a:t>今後は、施設利用状況等を鑑みながら、長寿命化等の対策を取っていく必要がある。</a:t>
          </a:r>
          <a:endParaRPr lang="ja-JP" altLang="ja-JP" sz="900">
            <a:effectLst/>
          </a:endParaRPr>
        </a:p>
        <a:p>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352B443F-5ADA-468F-9A40-B6C86AFB925F}"/>
            </a:ext>
          </a:extLst>
        </xdr:cNvPr>
        <xdr:cNvSpPr txBox="1"/>
      </xdr:nvSpPr>
      <xdr:spPr>
        <a:xfrm>
          <a:off x="1123315" y="39928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4237E3B3-F4DA-45DD-94AE-A3A70AF1041C}"/>
            </a:ext>
          </a:extLst>
        </xdr:cNvPr>
        <xdr:cNvCxnSpPr/>
      </xdr:nvCxnSpPr>
      <xdr:spPr>
        <a:xfrm>
          <a:off x="1142365" y="634428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FEBD6E30-3DDB-404B-94DB-DD20FE189BAE}"/>
            </a:ext>
          </a:extLst>
        </xdr:cNvPr>
        <xdr:cNvSpPr txBox="1"/>
      </xdr:nvSpPr>
      <xdr:spPr>
        <a:xfrm>
          <a:off x="73104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49857010-91F8-4E5E-BBBA-32AD8BB354FE}"/>
            </a:ext>
          </a:extLst>
        </xdr:cNvPr>
        <xdr:cNvCxnSpPr/>
      </xdr:nvCxnSpPr>
      <xdr:spPr>
        <a:xfrm>
          <a:off x="1142365" y="6030142"/>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30560480-82A8-4A3A-9CA7-11552EE2AFA6}"/>
            </a:ext>
          </a:extLst>
        </xdr:cNvPr>
        <xdr:cNvSpPr txBox="1"/>
      </xdr:nvSpPr>
      <xdr:spPr>
        <a:xfrm>
          <a:off x="784241" y="5936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F619DF2F-1E04-4E34-AC49-3173F79D2705}"/>
            </a:ext>
          </a:extLst>
        </xdr:cNvPr>
        <xdr:cNvCxnSpPr/>
      </xdr:nvCxnSpPr>
      <xdr:spPr>
        <a:xfrm>
          <a:off x="1142365" y="572171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8619709E-0FB8-424E-A082-05CFE394C8DF}"/>
            </a:ext>
          </a:extLst>
        </xdr:cNvPr>
        <xdr:cNvSpPr txBox="1"/>
      </xdr:nvSpPr>
      <xdr:spPr>
        <a:xfrm>
          <a:off x="784241" y="562791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AA50ABBC-6FB7-4D69-9510-A2456DC0E096}"/>
            </a:ext>
          </a:extLst>
        </xdr:cNvPr>
        <xdr:cNvCxnSpPr/>
      </xdr:nvCxnSpPr>
      <xdr:spPr>
        <a:xfrm>
          <a:off x="1142365" y="5411379"/>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7AEB1A76-3367-4063-BB79-83D3C612622C}"/>
            </a:ext>
          </a:extLst>
        </xdr:cNvPr>
        <xdr:cNvSpPr txBox="1"/>
      </xdr:nvSpPr>
      <xdr:spPr>
        <a:xfrm>
          <a:off x="784241" y="532329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814D1F2D-2348-4612-BBFC-131382DB952D}"/>
            </a:ext>
          </a:extLst>
        </xdr:cNvPr>
        <xdr:cNvCxnSpPr/>
      </xdr:nvCxnSpPr>
      <xdr:spPr>
        <a:xfrm>
          <a:off x="1142365" y="5102951"/>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DFFF682A-6127-4016-8EAF-18B5D9F98F33}"/>
            </a:ext>
          </a:extLst>
        </xdr:cNvPr>
        <xdr:cNvSpPr txBox="1"/>
      </xdr:nvSpPr>
      <xdr:spPr>
        <a:xfrm>
          <a:off x="784241"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61C266F1-2A83-470F-A718-EB90F14BE202}"/>
            </a:ext>
          </a:extLst>
        </xdr:cNvPr>
        <xdr:cNvCxnSpPr/>
      </xdr:nvCxnSpPr>
      <xdr:spPr>
        <a:xfrm>
          <a:off x="1142365" y="4802142"/>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E654ABC9-2DAF-491B-B3C5-682694EAB8A6}"/>
            </a:ext>
          </a:extLst>
        </xdr:cNvPr>
        <xdr:cNvSpPr txBox="1"/>
      </xdr:nvSpPr>
      <xdr:spPr>
        <a:xfrm>
          <a:off x="784241"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DDDDF19C-25FF-4F6D-9E61-0445C3C99CEA}"/>
            </a:ext>
          </a:extLst>
        </xdr:cNvPr>
        <xdr:cNvCxnSpPr/>
      </xdr:nvCxnSpPr>
      <xdr:spPr>
        <a:xfrm>
          <a:off x="1142365" y="448799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A50D97E9-8D79-4C34-A35E-128698C11BBA}"/>
            </a:ext>
          </a:extLst>
        </xdr:cNvPr>
        <xdr:cNvSpPr txBox="1"/>
      </xdr:nvSpPr>
      <xdr:spPr>
        <a:xfrm>
          <a:off x="784241" y="43941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38028AB2-79D0-45AA-83A9-09AF0D880DD1}"/>
            </a:ext>
          </a:extLst>
        </xdr:cNvPr>
        <xdr:cNvCxnSpPr/>
      </xdr:nvCxnSpPr>
      <xdr:spPr>
        <a:xfrm>
          <a:off x="1142365" y="417957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F60FA6CD-9C56-4696-916D-EF742DAD87E5}"/>
            </a:ext>
          </a:extLst>
        </xdr:cNvPr>
        <xdr:cNvSpPr txBox="1"/>
      </xdr:nvSpPr>
      <xdr:spPr>
        <a:xfrm>
          <a:off x="784241" y="408576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30F58637-3B1E-41EA-86BA-CC2815A6B442}"/>
            </a:ext>
          </a:extLst>
        </xdr:cNvPr>
        <xdr:cNvSpPr/>
      </xdr:nvSpPr>
      <xdr:spPr>
        <a:xfrm>
          <a:off x="1142365" y="4179570"/>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67" name="直線コネクタ 66">
          <a:extLst>
            <a:ext uri="{FF2B5EF4-FFF2-40B4-BE49-F238E27FC236}">
              <a16:creationId xmlns:a16="http://schemas.microsoft.com/office/drawing/2014/main" id="{121D49FD-50AB-4ED3-8C86-064AF077BEBD}"/>
            </a:ext>
          </a:extLst>
        </xdr:cNvPr>
        <xdr:cNvCxnSpPr/>
      </xdr:nvCxnSpPr>
      <xdr:spPr>
        <a:xfrm flipV="1">
          <a:off x="4295775" y="4473757"/>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68" name="有形固定資産減価償却率最小値テキスト">
          <a:extLst>
            <a:ext uri="{FF2B5EF4-FFF2-40B4-BE49-F238E27FC236}">
              <a16:creationId xmlns:a16="http://schemas.microsoft.com/office/drawing/2014/main" id="{61BAF508-015E-4F79-9D25-95D83E201C33}"/>
            </a:ext>
          </a:extLst>
        </xdr:cNvPr>
        <xdr:cNvSpPr txBox="1"/>
      </xdr:nvSpPr>
      <xdr:spPr>
        <a:xfrm>
          <a:off x="4342765" y="5927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69" name="直線コネクタ 68">
          <a:extLst>
            <a:ext uri="{FF2B5EF4-FFF2-40B4-BE49-F238E27FC236}">
              <a16:creationId xmlns:a16="http://schemas.microsoft.com/office/drawing/2014/main" id="{0623EC4E-4419-430D-A4E3-CC5858101B1A}"/>
            </a:ext>
          </a:extLst>
        </xdr:cNvPr>
        <xdr:cNvCxnSpPr/>
      </xdr:nvCxnSpPr>
      <xdr:spPr>
        <a:xfrm>
          <a:off x="4206875" y="5923371"/>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0" name="有形固定資産減価償却率最大値テキスト">
          <a:extLst>
            <a:ext uri="{FF2B5EF4-FFF2-40B4-BE49-F238E27FC236}">
              <a16:creationId xmlns:a16="http://schemas.microsoft.com/office/drawing/2014/main" id="{3CDA07C4-2F3E-4AB8-9BCB-2C3369B918F1}"/>
            </a:ext>
          </a:extLst>
        </xdr:cNvPr>
        <xdr:cNvSpPr txBox="1"/>
      </xdr:nvSpPr>
      <xdr:spPr>
        <a:xfrm>
          <a:off x="4342765" y="4248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1" name="直線コネクタ 70">
          <a:extLst>
            <a:ext uri="{FF2B5EF4-FFF2-40B4-BE49-F238E27FC236}">
              <a16:creationId xmlns:a16="http://schemas.microsoft.com/office/drawing/2014/main" id="{08F3A1AD-C575-4D70-8081-464112C2EC2F}"/>
            </a:ext>
          </a:extLst>
        </xdr:cNvPr>
        <xdr:cNvCxnSpPr/>
      </xdr:nvCxnSpPr>
      <xdr:spPr>
        <a:xfrm>
          <a:off x="4206875" y="4473757"/>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72" name="有形固定資産減価償却率平均値テキスト">
          <a:extLst>
            <a:ext uri="{FF2B5EF4-FFF2-40B4-BE49-F238E27FC236}">
              <a16:creationId xmlns:a16="http://schemas.microsoft.com/office/drawing/2014/main" id="{8D1CD973-FD3D-4210-82AC-1EE667036728}"/>
            </a:ext>
          </a:extLst>
        </xdr:cNvPr>
        <xdr:cNvSpPr txBox="1"/>
      </xdr:nvSpPr>
      <xdr:spPr>
        <a:xfrm>
          <a:off x="4342765" y="4934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3" name="フローチャート: 判断 72">
          <a:extLst>
            <a:ext uri="{FF2B5EF4-FFF2-40B4-BE49-F238E27FC236}">
              <a16:creationId xmlns:a16="http://schemas.microsoft.com/office/drawing/2014/main" id="{A71E2270-DC46-4E1C-8931-2981CA17C993}"/>
            </a:ext>
          </a:extLst>
        </xdr:cNvPr>
        <xdr:cNvSpPr/>
      </xdr:nvSpPr>
      <xdr:spPr>
        <a:xfrm>
          <a:off x="4244975" y="508680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117838</xdr:rowOff>
    </xdr:from>
    <xdr:to>
      <xdr:col>19</xdr:col>
      <xdr:colOff>187325</xdr:colOff>
      <xdr:row>30</xdr:row>
      <xdr:rowOff>47988</xdr:rowOff>
    </xdr:to>
    <xdr:sp macro="" textlink="">
      <xdr:nvSpPr>
        <xdr:cNvPr id="74" name="フローチャート: 判断 73">
          <a:extLst>
            <a:ext uri="{FF2B5EF4-FFF2-40B4-BE49-F238E27FC236}">
              <a16:creationId xmlns:a16="http://schemas.microsoft.com/office/drawing/2014/main" id="{5FDEAE74-C11F-4DA2-85A0-E469A6CEAE42}"/>
            </a:ext>
          </a:extLst>
        </xdr:cNvPr>
        <xdr:cNvSpPr/>
      </xdr:nvSpPr>
      <xdr:spPr>
        <a:xfrm>
          <a:off x="3611880" y="5089888"/>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75" name="フローチャート: 判断 74">
          <a:extLst>
            <a:ext uri="{FF2B5EF4-FFF2-40B4-BE49-F238E27FC236}">
              <a16:creationId xmlns:a16="http://schemas.microsoft.com/office/drawing/2014/main" id="{14BF4D89-2FFC-4C24-A067-4643D11F1A63}"/>
            </a:ext>
          </a:extLst>
        </xdr:cNvPr>
        <xdr:cNvSpPr/>
      </xdr:nvSpPr>
      <xdr:spPr>
        <a:xfrm>
          <a:off x="2926080" y="5064488"/>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76" name="フローチャート: 判断 75">
          <a:extLst>
            <a:ext uri="{FF2B5EF4-FFF2-40B4-BE49-F238E27FC236}">
              <a16:creationId xmlns:a16="http://schemas.microsoft.com/office/drawing/2014/main" id="{8168C3ED-8CD5-470A-A12B-0413ACF6F5F1}"/>
            </a:ext>
          </a:extLst>
        </xdr:cNvPr>
        <xdr:cNvSpPr/>
      </xdr:nvSpPr>
      <xdr:spPr>
        <a:xfrm>
          <a:off x="2240280" y="5030561"/>
          <a:ext cx="80645"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12972</xdr:rowOff>
    </xdr:from>
    <xdr:to>
      <xdr:col>7</xdr:col>
      <xdr:colOff>187325</xdr:colOff>
      <xdr:row>29</xdr:row>
      <xdr:rowOff>114572</xdr:rowOff>
    </xdr:to>
    <xdr:sp macro="" textlink="">
      <xdr:nvSpPr>
        <xdr:cNvPr id="77" name="フローチャート: 判断 76">
          <a:extLst>
            <a:ext uri="{FF2B5EF4-FFF2-40B4-BE49-F238E27FC236}">
              <a16:creationId xmlns:a16="http://schemas.microsoft.com/office/drawing/2014/main" id="{C402923E-A3FB-4D61-83BA-F123A2DAD670}"/>
            </a:ext>
          </a:extLst>
        </xdr:cNvPr>
        <xdr:cNvSpPr/>
      </xdr:nvSpPr>
      <xdr:spPr>
        <a:xfrm>
          <a:off x="1554480" y="4988832"/>
          <a:ext cx="8064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32A5A149-DF80-4462-AE11-C1EC38E097D7}"/>
            </a:ext>
          </a:extLst>
        </xdr:cNvPr>
        <xdr:cNvSpPr txBox="1"/>
      </xdr:nvSpPr>
      <xdr:spPr>
        <a:xfrm>
          <a:off x="413321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C840F907-5E82-4B6C-9DC6-F023B04870FA}"/>
            </a:ext>
          </a:extLst>
        </xdr:cNvPr>
        <xdr:cNvSpPr txBox="1"/>
      </xdr:nvSpPr>
      <xdr:spPr>
        <a:xfrm>
          <a:off x="350202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C2DF052-C1DA-4042-A5BB-5123440A77F5}"/>
            </a:ext>
          </a:extLst>
        </xdr:cNvPr>
        <xdr:cNvSpPr txBox="1"/>
      </xdr:nvSpPr>
      <xdr:spPr>
        <a:xfrm>
          <a:off x="281622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65B4EF90-E511-4D78-ADA9-EE1AD64EEED8}"/>
            </a:ext>
          </a:extLst>
        </xdr:cNvPr>
        <xdr:cNvSpPr txBox="1"/>
      </xdr:nvSpPr>
      <xdr:spPr>
        <a:xfrm>
          <a:off x="213042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54C80C54-1CCA-4130-BB1B-A422117609A4}"/>
            </a:ext>
          </a:extLst>
        </xdr:cNvPr>
        <xdr:cNvSpPr txBox="1"/>
      </xdr:nvSpPr>
      <xdr:spPr>
        <a:xfrm>
          <a:off x="144462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114209</xdr:rowOff>
    </xdr:from>
    <xdr:to>
      <xdr:col>23</xdr:col>
      <xdr:colOff>136525</xdr:colOff>
      <xdr:row>32</xdr:row>
      <xdr:rowOff>44359</xdr:rowOff>
    </xdr:to>
    <xdr:sp macro="" textlink="">
      <xdr:nvSpPr>
        <xdr:cNvPr id="83" name="楕円 82">
          <a:extLst>
            <a:ext uri="{FF2B5EF4-FFF2-40B4-BE49-F238E27FC236}">
              <a16:creationId xmlns:a16="http://schemas.microsoft.com/office/drawing/2014/main" id="{00611446-5603-4F1D-9231-6EE4B79FE167}"/>
            </a:ext>
          </a:extLst>
        </xdr:cNvPr>
        <xdr:cNvSpPr/>
      </xdr:nvSpPr>
      <xdr:spPr>
        <a:xfrm>
          <a:off x="4244975" y="542915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92636</xdr:rowOff>
    </xdr:from>
    <xdr:ext cx="405111" cy="259045"/>
    <xdr:sp macro="" textlink="">
      <xdr:nvSpPr>
        <xdr:cNvPr id="84" name="有形固定資産減価償却率該当値テキスト">
          <a:extLst>
            <a:ext uri="{FF2B5EF4-FFF2-40B4-BE49-F238E27FC236}">
              <a16:creationId xmlns:a16="http://schemas.microsoft.com/office/drawing/2014/main" id="{60301103-8306-420C-85C3-73058CEEBC84}"/>
            </a:ext>
          </a:extLst>
        </xdr:cNvPr>
        <xdr:cNvSpPr txBox="1"/>
      </xdr:nvSpPr>
      <xdr:spPr>
        <a:xfrm>
          <a:off x="4342765" y="5411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86451</xdr:rowOff>
    </xdr:from>
    <xdr:to>
      <xdr:col>19</xdr:col>
      <xdr:colOff>187325</xdr:colOff>
      <xdr:row>32</xdr:row>
      <xdr:rowOff>16601</xdr:rowOff>
    </xdr:to>
    <xdr:sp macro="" textlink="">
      <xdr:nvSpPr>
        <xdr:cNvPr id="85" name="楕円 84">
          <a:extLst>
            <a:ext uri="{FF2B5EF4-FFF2-40B4-BE49-F238E27FC236}">
              <a16:creationId xmlns:a16="http://schemas.microsoft.com/office/drawing/2014/main" id="{8B6EA53A-D8FA-42D1-B1AA-D47AE62E45AB}"/>
            </a:ext>
          </a:extLst>
        </xdr:cNvPr>
        <xdr:cNvSpPr/>
      </xdr:nvSpPr>
      <xdr:spPr>
        <a:xfrm>
          <a:off x="3611880" y="5403306"/>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137251</xdr:rowOff>
    </xdr:from>
    <xdr:to>
      <xdr:col>23</xdr:col>
      <xdr:colOff>85725</xdr:colOff>
      <xdr:row>31</xdr:row>
      <xdr:rowOff>165009</xdr:rowOff>
    </xdr:to>
    <xdr:cxnSp macro="">
      <xdr:nvCxnSpPr>
        <xdr:cNvPr id="86" name="直線コネクタ 85">
          <a:extLst>
            <a:ext uri="{FF2B5EF4-FFF2-40B4-BE49-F238E27FC236}">
              <a16:creationId xmlns:a16="http://schemas.microsoft.com/office/drawing/2014/main" id="{FAC86E50-5B76-444A-8A98-24DE59E359BE}"/>
            </a:ext>
          </a:extLst>
        </xdr:cNvPr>
        <xdr:cNvCxnSpPr/>
      </xdr:nvCxnSpPr>
      <xdr:spPr>
        <a:xfrm>
          <a:off x="3656965" y="5448391"/>
          <a:ext cx="640715" cy="3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27849</xdr:rowOff>
    </xdr:from>
    <xdr:to>
      <xdr:col>15</xdr:col>
      <xdr:colOff>187325</xdr:colOff>
      <xdr:row>31</xdr:row>
      <xdr:rowOff>129449</xdr:rowOff>
    </xdr:to>
    <xdr:sp macro="" textlink="">
      <xdr:nvSpPr>
        <xdr:cNvPr id="87" name="楕円 86">
          <a:extLst>
            <a:ext uri="{FF2B5EF4-FFF2-40B4-BE49-F238E27FC236}">
              <a16:creationId xmlns:a16="http://schemas.microsoft.com/office/drawing/2014/main" id="{255C36EC-6049-4340-89EF-93D0D9FF02B5}"/>
            </a:ext>
          </a:extLst>
        </xdr:cNvPr>
        <xdr:cNvSpPr/>
      </xdr:nvSpPr>
      <xdr:spPr>
        <a:xfrm>
          <a:off x="2926080" y="5340894"/>
          <a:ext cx="8064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78649</xdr:rowOff>
    </xdr:from>
    <xdr:to>
      <xdr:col>19</xdr:col>
      <xdr:colOff>136525</xdr:colOff>
      <xdr:row>31</xdr:row>
      <xdr:rowOff>137251</xdr:rowOff>
    </xdr:to>
    <xdr:cxnSp macro="">
      <xdr:nvCxnSpPr>
        <xdr:cNvPr id="88" name="直線コネクタ 87">
          <a:extLst>
            <a:ext uri="{FF2B5EF4-FFF2-40B4-BE49-F238E27FC236}">
              <a16:creationId xmlns:a16="http://schemas.microsoft.com/office/drawing/2014/main" id="{3E021A97-663E-4E02-8BD1-A38CB3BBAEFB}"/>
            </a:ext>
          </a:extLst>
        </xdr:cNvPr>
        <xdr:cNvCxnSpPr/>
      </xdr:nvCxnSpPr>
      <xdr:spPr>
        <a:xfrm>
          <a:off x="2971165" y="5393599"/>
          <a:ext cx="685800" cy="5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21681</xdr:rowOff>
    </xdr:from>
    <xdr:to>
      <xdr:col>11</xdr:col>
      <xdr:colOff>187325</xdr:colOff>
      <xdr:row>31</xdr:row>
      <xdr:rowOff>123281</xdr:rowOff>
    </xdr:to>
    <xdr:sp macro="" textlink="">
      <xdr:nvSpPr>
        <xdr:cNvPr id="89" name="楕円 88">
          <a:extLst>
            <a:ext uri="{FF2B5EF4-FFF2-40B4-BE49-F238E27FC236}">
              <a16:creationId xmlns:a16="http://schemas.microsoft.com/office/drawing/2014/main" id="{C8783E0D-26D3-480B-BA29-81FAE822236F}"/>
            </a:ext>
          </a:extLst>
        </xdr:cNvPr>
        <xdr:cNvSpPr/>
      </xdr:nvSpPr>
      <xdr:spPr>
        <a:xfrm>
          <a:off x="2240280" y="5332821"/>
          <a:ext cx="8064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72481</xdr:rowOff>
    </xdr:from>
    <xdr:to>
      <xdr:col>15</xdr:col>
      <xdr:colOff>136525</xdr:colOff>
      <xdr:row>31</xdr:row>
      <xdr:rowOff>78649</xdr:rowOff>
    </xdr:to>
    <xdr:cxnSp macro="">
      <xdr:nvCxnSpPr>
        <xdr:cNvPr id="90" name="直線コネクタ 89">
          <a:extLst>
            <a:ext uri="{FF2B5EF4-FFF2-40B4-BE49-F238E27FC236}">
              <a16:creationId xmlns:a16="http://schemas.microsoft.com/office/drawing/2014/main" id="{6A41E7B2-B56F-4FBA-9475-8C711E809C6D}"/>
            </a:ext>
          </a:extLst>
        </xdr:cNvPr>
        <xdr:cNvCxnSpPr/>
      </xdr:nvCxnSpPr>
      <xdr:spPr>
        <a:xfrm>
          <a:off x="2285365" y="5387431"/>
          <a:ext cx="6858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165372</xdr:rowOff>
    </xdr:from>
    <xdr:to>
      <xdr:col>7</xdr:col>
      <xdr:colOff>187325</xdr:colOff>
      <xdr:row>31</xdr:row>
      <xdr:rowOff>95522</xdr:rowOff>
    </xdr:to>
    <xdr:sp macro="" textlink="">
      <xdr:nvSpPr>
        <xdr:cNvPr id="91" name="楕円 90">
          <a:extLst>
            <a:ext uri="{FF2B5EF4-FFF2-40B4-BE49-F238E27FC236}">
              <a16:creationId xmlns:a16="http://schemas.microsoft.com/office/drawing/2014/main" id="{B04548E3-F009-472C-A15F-F8FFFDE88F25}"/>
            </a:ext>
          </a:extLst>
        </xdr:cNvPr>
        <xdr:cNvSpPr/>
      </xdr:nvSpPr>
      <xdr:spPr>
        <a:xfrm>
          <a:off x="1554480" y="5312682"/>
          <a:ext cx="8064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44722</xdr:rowOff>
    </xdr:from>
    <xdr:to>
      <xdr:col>11</xdr:col>
      <xdr:colOff>136525</xdr:colOff>
      <xdr:row>31</xdr:row>
      <xdr:rowOff>72481</xdr:rowOff>
    </xdr:to>
    <xdr:cxnSp macro="">
      <xdr:nvCxnSpPr>
        <xdr:cNvPr id="92" name="直線コネクタ 91">
          <a:extLst>
            <a:ext uri="{FF2B5EF4-FFF2-40B4-BE49-F238E27FC236}">
              <a16:creationId xmlns:a16="http://schemas.microsoft.com/office/drawing/2014/main" id="{1FEE42C7-50C1-4176-BA5E-F1FB5010D847}"/>
            </a:ext>
          </a:extLst>
        </xdr:cNvPr>
        <xdr:cNvCxnSpPr/>
      </xdr:nvCxnSpPr>
      <xdr:spPr>
        <a:xfrm>
          <a:off x="1599565" y="5361577"/>
          <a:ext cx="6858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64515</xdr:rowOff>
    </xdr:from>
    <xdr:ext cx="405111" cy="259045"/>
    <xdr:sp macro="" textlink="">
      <xdr:nvSpPr>
        <xdr:cNvPr id="93" name="n_1aveValue有形固定資産減価償却率">
          <a:extLst>
            <a:ext uri="{FF2B5EF4-FFF2-40B4-BE49-F238E27FC236}">
              <a16:creationId xmlns:a16="http://schemas.microsoft.com/office/drawing/2014/main" id="{2B5FE059-F0AD-4C65-A359-F6D66BCC3061}"/>
            </a:ext>
          </a:extLst>
        </xdr:cNvPr>
        <xdr:cNvSpPr txBox="1"/>
      </xdr:nvSpPr>
      <xdr:spPr>
        <a:xfrm>
          <a:off x="3464569" y="4861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42925</xdr:rowOff>
    </xdr:from>
    <xdr:ext cx="405111" cy="259045"/>
    <xdr:sp macro="" textlink="">
      <xdr:nvSpPr>
        <xdr:cNvPr id="94" name="n_2aveValue有形固定資産減価償却率">
          <a:extLst>
            <a:ext uri="{FF2B5EF4-FFF2-40B4-BE49-F238E27FC236}">
              <a16:creationId xmlns:a16="http://schemas.microsoft.com/office/drawing/2014/main" id="{64CC0C60-655F-4CAC-82BD-AEFF47C81D92}"/>
            </a:ext>
          </a:extLst>
        </xdr:cNvPr>
        <xdr:cNvSpPr txBox="1"/>
      </xdr:nvSpPr>
      <xdr:spPr>
        <a:xfrm>
          <a:off x="2793374" y="4845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8998</xdr:rowOff>
    </xdr:from>
    <xdr:ext cx="405111" cy="259045"/>
    <xdr:sp macro="" textlink="">
      <xdr:nvSpPr>
        <xdr:cNvPr id="95" name="n_3aveValue有形固定資産減価償却率">
          <a:extLst>
            <a:ext uri="{FF2B5EF4-FFF2-40B4-BE49-F238E27FC236}">
              <a16:creationId xmlns:a16="http://schemas.microsoft.com/office/drawing/2014/main" id="{16547962-B916-480B-B6DA-E4CB193B1522}"/>
            </a:ext>
          </a:extLst>
        </xdr:cNvPr>
        <xdr:cNvSpPr txBox="1"/>
      </xdr:nvSpPr>
      <xdr:spPr>
        <a:xfrm>
          <a:off x="2107574" y="4811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131099</xdr:rowOff>
    </xdr:from>
    <xdr:ext cx="405111" cy="259045"/>
    <xdr:sp macro="" textlink="">
      <xdr:nvSpPr>
        <xdr:cNvPr id="96" name="n_4aveValue有形固定資産減価償却率">
          <a:extLst>
            <a:ext uri="{FF2B5EF4-FFF2-40B4-BE49-F238E27FC236}">
              <a16:creationId xmlns:a16="http://schemas.microsoft.com/office/drawing/2014/main" id="{93F183A1-7B4B-42E2-AEB4-4D37BDAAA9C9}"/>
            </a:ext>
          </a:extLst>
        </xdr:cNvPr>
        <xdr:cNvSpPr txBox="1"/>
      </xdr:nvSpPr>
      <xdr:spPr>
        <a:xfrm>
          <a:off x="1421774" y="476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7728</xdr:rowOff>
    </xdr:from>
    <xdr:ext cx="405111" cy="259045"/>
    <xdr:sp macro="" textlink="">
      <xdr:nvSpPr>
        <xdr:cNvPr id="97" name="n_1mainValue有形固定資産減価償却率">
          <a:extLst>
            <a:ext uri="{FF2B5EF4-FFF2-40B4-BE49-F238E27FC236}">
              <a16:creationId xmlns:a16="http://schemas.microsoft.com/office/drawing/2014/main" id="{642FFCFC-0AA0-4619-98F8-BAA83A3F5CB5}"/>
            </a:ext>
          </a:extLst>
        </xdr:cNvPr>
        <xdr:cNvSpPr txBox="1"/>
      </xdr:nvSpPr>
      <xdr:spPr>
        <a:xfrm>
          <a:off x="3464569" y="549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120576</xdr:rowOff>
    </xdr:from>
    <xdr:ext cx="405111" cy="259045"/>
    <xdr:sp macro="" textlink="">
      <xdr:nvSpPr>
        <xdr:cNvPr id="98" name="n_2mainValue有形固定資産減価償却率">
          <a:extLst>
            <a:ext uri="{FF2B5EF4-FFF2-40B4-BE49-F238E27FC236}">
              <a16:creationId xmlns:a16="http://schemas.microsoft.com/office/drawing/2014/main" id="{8BBA0EBA-42C3-4EBB-A0E1-0287DFE4A1C4}"/>
            </a:ext>
          </a:extLst>
        </xdr:cNvPr>
        <xdr:cNvSpPr txBox="1"/>
      </xdr:nvSpPr>
      <xdr:spPr>
        <a:xfrm>
          <a:off x="2793374" y="543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114408</xdr:rowOff>
    </xdr:from>
    <xdr:ext cx="405111" cy="259045"/>
    <xdr:sp macro="" textlink="">
      <xdr:nvSpPr>
        <xdr:cNvPr id="99" name="n_3mainValue有形固定資産減価償却率">
          <a:extLst>
            <a:ext uri="{FF2B5EF4-FFF2-40B4-BE49-F238E27FC236}">
              <a16:creationId xmlns:a16="http://schemas.microsoft.com/office/drawing/2014/main" id="{2410392E-DEAE-494D-A222-9642183B8B70}"/>
            </a:ext>
          </a:extLst>
        </xdr:cNvPr>
        <xdr:cNvSpPr txBox="1"/>
      </xdr:nvSpPr>
      <xdr:spPr>
        <a:xfrm>
          <a:off x="2107574" y="542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86649</xdr:rowOff>
    </xdr:from>
    <xdr:ext cx="405111" cy="259045"/>
    <xdr:sp macro="" textlink="">
      <xdr:nvSpPr>
        <xdr:cNvPr id="100" name="n_4mainValue有形固定資産減価償却率">
          <a:extLst>
            <a:ext uri="{FF2B5EF4-FFF2-40B4-BE49-F238E27FC236}">
              <a16:creationId xmlns:a16="http://schemas.microsoft.com/office/drawing/2014/main" id="{D2F8BCE2-9BE6-4A35-9327-DCBA972811FA}"/>
            </a:ext>
          </a:extLst>
        </xdr:cNvPr>
        <xdr:cNvSpPr txBox="1"/>
      </xdr:nvSpPr>
      <xdr:spPr>
        <a:xfrm>
          <a:off x="1421774" y="5403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7E5086FF-CE9E-4536-B80E-B6A40910320D}"/>
            </a:ext>
          </a:extLst>
        </xdr:cNvPr>
        <xdr:cNvSpPr/>
      </xdr:nvSpPr>
      <xdr:spPr>
        <a:xfrm>
          <a:off x="10188575" y="3578225"/>
          <a:ext cx="3805555" cy="2203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D2A1DA0E-CEE3-4CDD-84C5-5D98EC316C46}"/>
            </a:ext>
          </a:extLst>
        </xdr:cNvPr>
        <xdr:cNvSpPr/>
      </xdr:nvSpPr>
      <xdr:spPr>
        <a:xfrm>
          <a:off x="11144518" y="3855022"/>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F82239F-412A-4B85-8B1D-36E59FB0B1A5}"/>
            </a:ext>
          </a:extLst>
        </xdr:cNvPr>
        <xdr:cNvSpPr/>
      </xdr:nvSpPr>
      <xdr:spPr>
        <a:xfrm>
          <a:off x="12437015" y="3832636"/>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5809DEC0-2859-4C4E-AE09-0B79F7F664AE}"/>
            </a:ext>
          </a:extLst>
        </xdr:cNvPr>
        <xdr:cNvSpPr/>
      </xdr:nvSpPr>
      <xdr:spPr>
        <a:xfrm>
          <a:off x="1396047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61724C2E-D841-4082-9319-C6B0A0533E8E}"/>
            </a:ext>
          </a:extLst>
        </xdr:cNvPr>
        <xdr:cNvSpPr/>
      </xdr:nvSpPr>
      <xdr:spPr>
        <a:xfrm>
          <a:off x="1396047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C5B4E160-B2FF-4D41-82D8-49BA983B90E2}"/>
            </a:ext>
          </a:extLst>
        </xdr:cNvPr>
        <xdr:cNvSpPr/>
      </xdr:nvSpPr>
      <xdr:spPr>
        <a:xfrm>
          <a:off x="1533207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2BAEF95E-6CAD-4FFB-A523-22159DFCA036}"/>
            </a:ext>
          </a:extLst>
        </xdr:cNvPr>
        <xdr:cNvSpPr/>
      </xdr:nvSpPr>
      <xdr:spPr>
        <a:xfrm>
          <a:off x="1533207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D7BEEEC3-C037-447B-9180-BBE979FAF199}"/>
            </a:ext>
          </a:extLst>
        </xdr:cNvPr>
        <xdr:cNvSpPr/>
      </xdr:nvSpPr>
      <xdr:spPr>
        <a:xfrm>
          <a:off x="16813530"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F10685B8-4DF8-409A-88AF-D1DC3CF4D23C}"/>
            </a:ext>
          </a:extLst>
        </xdr:cNvPr>
        <xdr:cNvSpPr/>
      </xdr:nvSpPr>
      <xdr:spPr>
        <a:xfrm>
          <a:off x="16813530"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6B8883EB-58F6-43C8-90F0-0E67768F788A}"/>
            </a:ext>
          </a:extLst>
        </xdr:cNvPr>
        <xdr:cNvSpPr/>
      </xdr:nvSpPr>
      <xdr:spPr>
        <a:xfrm>
          <a:off x="10188575" y="4179570"/>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95B6C04D-0488-4EA3-9D63-FCA675D41CCA}"/>
            </a:ext>
          </a:extLst>
        </xdr:cNvPr>
        <xdr:cNvSpPr/>
      </xdr:nvSpPr>
      <xdr:spPr>
        <a:xfrm>
          <a:off x="14241780" y="4179570"/>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DAEBCFC3-04C0-434A-8792-A6A8DA6FD16D}"/>
            </a:ext>
          </a:extLst>
        </xdr:cNvPr>
        <xdr:cNvSpPr/>
      </xdr:nvSpPr>
      <xdr:spPr>
        <a:xfrm>
          <a:off x="14241780" y="4248785"/>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29492BD9-C209-46C8-9473-169B2BE97E07}"/>
            </a:ext>
          </a:extLst>
        </xdr:cNvPr>
        <xdr:cNvSpPr txBox="1"/>
      </xdr:nvSpPr>
      <xdr:spPr>
        <a:xfrm>
          <a:off x="14317980" y="4477385"/>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債務償還比率は類似団体を上回っているものの、２年連続で大きく基金を積み立てることが出来たため、類似団体の改善率より大きく数値が改善することとなった。</a:t>
          </a:r>
          <a:endParaRPr lang="ja-JP" altLang="ja-JP">
            <a:effectLst/>
          </a:endParaRPr>
        </a:p>
        <a:p>
          <a:r>
            <a:rPr kumimoji="1" lang="ja-JP" altLang="ja-JP" sz="1100">
              <a:solidFill>
                <a:schemeClr val="dk1"/>
              </a:solidFill>
              <a:effectLst/>
              <a:latin typeface="+mn-lt"/>
              <a:ea typeface="+mn-ea"/>
              <a:cs typeface="+mn-cs"/>
            </a:rPr>
            <a:t>今後も引き続き経費の節減に努めるとともに、事業の見直しによる起債発行額の減少等により様々な面から数値の逓減に努める。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18BE2F47-2204-44F0-B87D-322BC55D8949}"/>
            </a:ext>
          </a:extLst>
        </xdr:cNvPr>
        <xdr:cNvSpPr txBox="1"/>
      </xdr:nvSpPr>
      <xdr:spPr>
        <a:xfrm>
          <a:off x="10150475" y="39928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99596310-6C51-4255-A019-D840E0CF7B0C}"/>
            </a:ext>
          </a:extLst>
        </xdr:cNvPr>
        <xdr:cNvCxnSpPr/>
      </xdr:nvCxnSpPr>
      <xdr:spPr>
        <a:xfrm>
          <a:off x="10188575" y="634428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EACEB957-E01C-4573-B5EC-80F525840B53}"/>
            </a:ext>
          </a:extLst>
        </xdr:cNvPr>
        <xdr:cNvSpPr txBox="1"/>
      </xdr:nvSpPr>
      <xdr:spPr>
        <a:xfrm>
          <a:off x="9695591"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16F2F978-4C0F-41E5-93B3-3793DF5C613B}"/>
            </a:ext>
          </a:extLst>
        </xdr:cNvPr>
        <xdr:cNvCxnSpPr/>
      </xdr:nvCxnSpPr>
      <xdr:spPr>
        <a:xfrm>
          <a:off x="10188575" y="6030142"/>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198DAC3B-11B3-4561-8822-B872E2D734A4}"/>
            </a:ext>
          </a:extLst>
        </xdr:cNvPr>
        <xdr:cNvSpPr txBox="1"/>
      </xdr:nvSpPr>
      <xdr:spPr>
        <a:xfrm>
          <a:off x="9695591" y="59363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98DD2E48-7006-4951-911D-A06B61605AA4}"/>
            </a:ext>
          </a:extLst>
        </xdr:cNvPr>
        <xdr:cNvCxnSpPr/>
      </xdr:nvCxnSpPr>
      <xdr:spPr>
        <a:xfrm>
          <a:off x="10188575" y="572171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a:extLst>
            <a:ext uri="{FF2B5EF4-FFF2-40B4-BE49-F238E27FC236}">
              <a16:creationId xmlns:a16="http://schemas.microsoft.com/office/drawing/2014/main" id="{398419DC-5BB3-4A7B-BB95-8C7CDADD2250}"/>
            </a:ext>
          </a:extLst>
        </xdr:cNvPr>
        <xdr:cNvSpPr txBox="1"/>
      </xdr:nvSpPr>
      <xdr:spPr>
        <a:xfrm>
          <a:off x="9756296" y="562791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2B14D712-D53D-4F98-A800-495C75F73515}"/>
            </a:ext>
          </a:extLst>
        </xdr:cNvPr>
        <xdr:cNvCxnSpPr/>
      </xdr:nvCxnSpPr>
      <xdr:spPr>
        <a:xfrm>
          <a:off x="10188575" y="5411379"/>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B84721B9-34BC-41A3-84CB-B14CA88EE7EC}"/>
            </a:ext>
          </a:extLst>
        </xdr:cNvPr>
        <xdr:cNvSpPr txBox="1"/>
      </xdr:nvSpPr>
      <xdr:spPr>
        <a:xfrm>
          <a:off x="9756296" y="532329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3FA56CEF-92E3-45DD-BE4E-4951E960CCFC}"/>
            </a:ext>
          </a:extLst>
        </xdr:cNvPr>
        <xdr:cNvCxnSpPr/>
      </xdr:nvCxnSpPr>
      <xdr:spPr>
        <a:xfrm>
          <a:off x="10188575" y="5102951"/>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95A40EA5-5467-4DA3-89CF-EAEDFA05E08D}"/>
            </a:ext>
          </a:extLst>
        </xdr:cNvPr>
        <xdr:cNvSpPr txBox="1"/>
      </xdr:nvSpPr>
      <xdr:spPr>
        <a:xfrm>
          <a:off x="9756296"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860E125E-65E3-41DB-8FBB-06AB4E49DF30}"/>
            </a:ext>
          </a:extLst>
        </xdr:cNvPr>
        <xdr:cNvCxnSpPr/>
      </xdr:nvCxnSpPr>
      <xdr:spPr>
        <a:xfrm>
          <a:off x="10188575" y="4802142"/>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3349BA7D-0D38-4B63-941E-3FE48623F26D}"/>
            </a:ext>
          </a:extLst>
        </xdr:cNvPr>
        <xdr:cNvSpPr txBox="1"/>
      </xdr:nvSpPr>
      <xdr:spPr>
        <a:xfrm>
          <a:off x="9756296"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31E7AD47-2FA9-4475-83CC-6B666D29FB20}"/>
            </a:ext>
          </a:extLst>
        </xdr:cNvPr>
        <xdr:cNvCxnSpPr/>
      </xdr:nvCxnSpPr>
      <xdr:spPr>
        <a:xfrm>
          <a:off x="10188575" y="448799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14BC2305-2AC5-4C35-92B4-4E61F33BF121}"/>
            </a:ext>
          </a:extLst>
        </xdr:cNvPr>
        <xdr:cNvSpPr txBox="1"/>
      </xdr:nvSpPr>
      <xdr:spPr>
        <a:xfrm>
          <a:off x="9856983" y="439419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EB040D5D-3D4A-45BE-B86B-D13F103FB7EC}"/>
            </a:ext>
          </a:extLst>
        </xdr:cNvPr>
        <xdr:cNvCxnSpPr/>
      </xdr:nvCxnSpPr>
      <xdr:spPr>
        <a:xfrm>
          <a:off x="10188575" y="417957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51223C84-AC85-4F61-B09E-B103CDB3D0D2}"/>
            </a:ext>
          </a:extLst>
        </xdr:cNvPr>
        <xdr:cNvSpPr/>
      </xdr:nvSpPr>
      <xdr:spPr>
        <a:xfrm>
          <a:off x="10188575" y="4179570"/>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32</xdr:row>
      <xdr:rowOff>150087</xdr:rowOff>
    </xdr:to>
    <xdr:cxnSp macro="">
      <xdr:nvCxnSpPr>
        <xdr:cNvPr id="131" name="直線コネクタ 130">
          <a:extLst>
            <a:ext uri="{FF2B5EF4-FFF2-40B4-BE49-F238E27FC236}">
              <a16:creationId xmlns:a16="http://schemas.microsoft.com/office/drawing/2014/main" id="{40FBB253-B2CD-4D70-85FB-A7B7997E02F6}"/>
            </a:ext>
          </a:extLst>
        </xdr:cNvPr>
        <xdr:cNvCxnSpPr/>
      </xdr:nvCxnSpPr>
      <xdr:spPr>
        <a:xfrm flipV="1">
          <a:off x="13313410" y="4487998"/>
          <a:ext cx="1269" cy="1148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153914</xdr:rowOff>
    </xdr:from>
    <xdr:ext cx="469744" cy="259045"/>
    <xdr:sp macro="" textlink="">
      <xdr:nvSpPr>
        <xdr:cNvPr id="132" name="債務償還比率最小値テキスト">
          <a:extLst>
            <a:ext uri="{FF2B5EF4-FFF2-40B4-BE49-F238E27FC236}">
              <a16:creationId xmlns:a16="http://schemas.microsoft.com/office/drawing/2014/main" id="{BA277E51-F7FC-4D4D-A6F9-7A18956D6E2B}"/>
            </a:ext>
          </a:extLst>
        </xdr:cNvPr>
        <xdr:cNvSpPr txBox="1"/>
      </xdr:nvSpPr>
      <xdr:spPr>
        <a:xfrm>
          <a:off x="13369925" y="564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150087</xdr:rowOff>
    </xdr:from>
    <xdr:to>
      <xdr:col>76</xdr:col>
      <xdr:colOff>111125</xdr:colOff>
      <xdr:row>32</xdr:row>
      <xdr:rowOff>150087</xdr:rowOff>
    </xdr:to>
    <xdr:cxnSp macro="">
      <xdr:nvCxnSpPr>
        <xdr:cNvPr id="133" name="直線コネクタ 132">
          <a:extLst>
            <a:ext uri="{FF2B5EF4-FFF2-40B4-BE49-F238E27FC236}">
              <a16:creationId xmlns:a16="http://schemas.microsoft.com/office/drawing/2014/main" id="{B6577EB0-D162-436C-8ECB-225B68D57579}"/>
            </a:ext>
          </a:extLst>
        </xdr:cNvPr>
        <xdr:cNvCxnSpPr/>
      </xdr:nvCxnSpPr>
      <xdr:spPr>
        <a:xfrm>
          <a:off x="13251180" y="5636487"/>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id="{ECBA42C3-265A-4890-B660-E8D3FF9D6657}"/>
            </a:ext>
          </a:extLst>
        </xdr:cNvPr>
        <xdr:cNvSpPr txBox="1"/>
      </xdr:nvSpPr>
      <xdr:spPr>
        <a:xfrm>
          <a:off x="13369925"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id="{3376AF98-9E6B-455A-8C94-56F4377C18BC}"/>
            </a:ext>
          </a:extLst>
        </xdr:cNvPr>
        <xdr:cNvCxnSpPr/>
      </xdr:nvCxnSpPr>
      <xdr:spPr>
        <a:xfrm>
          <a:off x="13251180" y="4487998"/>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45955</xdr:rowOff>
    </xdr:from>
    <xdr:ext cx="469744" cy="259045"/>
    <xdr:sp macro="" textlink="">
      <xdr:nvSpPr>
        <xdr:cNvPr id="136" name="債務償還比率平均値テキスト">
          <a:extLst>
            <a:ext uri="{FF2B5EF4-FFF2-40B4-BE49-F238E27FC236}">
              <a16:creationId xmlns:a16="http://schemas.microsoft.com/office/drawing/2014/main" id="{76B349B0-5CF7-4A20-9A7E-A6CF92E63649}"/>
            </a:ext>
          </a:extLst>
        </xdr:cNvPr>
        <xdr:cNvSpPr txBox="1"/>
      </xdr:nvSpPr>
      <xdr:spPr>
        <a:xfrm>
          <a:off x="13369925" y="4505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23078</xdr:rowOff>
    </xdr:from>
    <xdr:to>
      <xdr:col>76</xdr:col>
      <xdr:colOff>73025</xdr:colOff>
      <xdr:row>27</xdr:row>
      <xdr:rowOff>124678</xdr:rowOff>
    </xdr:to>
    <xdr:sp macro="" textlink="">
      <xdr:nvSpPr>
        <xdr:cNvPr id="137" name="フローチャート: 判断 136">
          <a:extLst>
            <a:ext uri="{FF2B5EF4-FFF2-40B4-BE49-F238E27FC236}">
              <a16:creationId xmlns:a16="http://schemas.microsoft.com/office/drawing/2014/main" id="{1FBCB80D-0350-4FF5-A6D9-7B4BA45430F5}"/>
            </a:ext>
          </a:extLst>
        </xdr:cNvPr>
        <xdr:cNvSpPr/>
      </xdr:nvSpPr>
      <xdr:spPr>
        <a:xfrm>
          <a:off x="13289280" y="4648418"/>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85725</xdr:rowOff>
    </xdr:from>
    <xdr:to>
      <xdr:col>72</xdr:col>
      <xdr:colOff>123825</xdr:colOff>
      <xdr:row>29</xdr:row>
      <xdr:rowOff>15875</xdr:rowOff>
    </xdr:to>
    <xdr:sp macro="" textlink="">
      <xdr:nvSpPr>
        <xdr:cNvPr id="138" name="フローチャート: 判断 137">
          <a:extLst>
            <a:ext uri="{FF2B5EF4-FFF2-40B4-BE49-F238E27FC236}">
              <a16:creationId xmlns:a16="http://schemas.microsoft.com/office/drawing/2014/main" id="{E9FDF0C2-A057-4520-B27E-6F73159ACC69}"/>
            </a:ext>
          </a:extLst>
        </xdr:cNvPr>
        <xdr:cNvSpPr/>
      </xdr:nvSpPr>
      <xdr:spPr>
        <a:xfrm>
          <a:off x="12629515" y="488823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94978</xdr:rowOff>
    </xdr:from>
    <xdr:to>
      <xdr:col>68</xdr:col>
      <xdr:colOff>123825</xdr:colOff>
      <xdr:row>29</xdr:row>
      <xdr:rowOff>25128</xdr:rowOff>
    </xdr:to>
    <xdr:sp macro="" textlink="">
      <xdr:nvSpPr>
        <xdr:cNvPr id="139" name="フローチャート: 判断 138">
          <a:extLst>
            <a:ext uri="{FF2B5EF4-FFF2-40B4-BE49-F238E27FC236}">
              <a16:creationId xmlns:a16="http://schemas.microsoft.com/office/drawing/2014/main" id="{EA8AB24B-9E97-42BD-994B-D4688337B506}"/>
            </a:ext>
          </a:extLst>
        </xdr:cNvPr>
        <xdr:cNvSpPr/>
      </xdr:nvSpPr>
      <xdr:spPr>
        <a:xfrm>
          <a:off x="11943715" y="4899388"/>
          <a:ext cx="10731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64289</xdr:rowOff>
    </xdr:from>
    <xdr:to>
      <xdr:col>64</xdr:col>
      <xdr:colOff>123825</xdr:colOff>
      <xdr:row>28</xdr:row>
      <xdr:rowOff>165889</xdr:rowOff>
    </xdr:to>
    <xdr:sp macro="" textlink="">
      <xdr:nvSpPr>
        <xdr:cNvPr id="140" name="フローチャート: 判断 139">
          <a:extLst>
            <a:ext uri="{FF2B5EF4-FFF2-40B4-BE49-F238E27FC236}">
              <a16:creationId xmlns:a16="http://schemas.microsoft.com/office/drawing/2014/main" id="{E7F7D655-00B0-43B1-8FD1-488E81768AD9}"/>
            </a:ext>
          </a:extLst>
        </xdr:cNvPr>
        <xdr:cNvSpPr/>
      </xdr:nvSpPr>
      <xdr:spPr>
        <a:xfrm>
          <a:off x="11257915" y="4861079"/>
          <a:ext cx="107315"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21572</xdr:rowOff>
    </xdr:from>
    <xdr:to>
      <xdr:col>60</xdr:col>
      <xdr:colOff>123825</xdr:colOff>
      <xdr:row>28</xdr:row>
      <xdr:rowOff>123172</xdr:rowOff>
    </xdr:to>
    <xdr:sp macro="" textlink="">
      <xdr:nvSpPr>
        <xdr:cNvPr id="141" name="フローチャート: 判断 140">
          <a:extLst>
            <a:ext uri="{FF2B5EF4-FFF2-40B4-BE49-F238E27FC236}">
              <a16:creationId xmlns:a16="http://schemas.microsoft.com/office/drawing/2014/main" id="{A6B36221-384E-4B99-A466-C0A8EE8DF91B}"/>
            </a:ext>
          </a:extLst>
        </xdr:cNvPr>
        <xdr:cNvSpPr/>
      </xdr:nvSpPr>
      <xdr:spPr>
        <a:xfrm>
          <a:off x="10572115" y="4818362"/>
          <a:ext cx="10731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DD0E0C1F-18A6-4F0B-8BD6-82668FB43BE5}"/>
            </a:ext>
          </a:extLst>
        </xdr:cNvPr>
        <xdr:cNvSpPr txBox="1"/>
      </xdr:nvSpPr>
      <xdr:spPr>
        <a:xfrm>
          <a:off x="1316037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2A2ED07E-3AE0-4A13-B78A-0DC967F1B936}"/>
            </a:ext>
          </a:extLst>
        </xdr:cNvPr>
        <xdr:cNvSpPr txBox="1"/>
      </xdr:nvSpPr>
      <xdr:spPr>
        <a:xfrm>
          <a:off x="12527280"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704DB769-C3CD-4C12-9593-E5C3B12A6E6A}"/>
            </a:ext>
          </a:extLst>
        </xdr:cNvPr>
        <xdr:cNvSpPr txBox="1"/>
      </xdr:nvSpPr>
      <xdr:spPr>
        <a:xfrm>
          <a:off x="11841480"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B05BE4AD-8DA6-4E37-9284-DBA1A7385D83}"/>
            </a:ext>
          </a:extLst>
        </xdr:cNvPr>
        <xdr:cNvSpPr txBox="1"/>
      </xdr:nvSpPr>
      <xdr:spPr>
        <a:xfrm>
          <a:off x="11155680"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AB2F0A94-7810-468E-A9BF-96D73C46B1EA}"/>
            </a:ext>
          </a:extLst>
        </xdr:cNvPr>
        <xdr:cNvSpPr txBox="1"/>
      </xdr:nvSpPr>
      <xdr:spPr>
        <a:xfrm>
          <a:off x="10469880"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146676</xdr:rowOff>
    </xdr:from>
    <xdr:to>
      <xdr:col>76</xdr:col>
      <xdr:colOff>73025</xdr:colOff>
      <xdr:row>30</xdr:row>
      <xdr:rowOff>76826</xdr:rowOff>
    </xdr:to>
    <xdr:sp macro="" textlink="">
      <xdr:nvSpPr>
        <xdr:cNvPr id="147" name="楕円 146">
          <a:extLst>
            <a:ext uri="{FF2B5EF4-FFF2-40B4-BE49-F238E27FC236}">
              <a16:creationId xmlns:a16="http://schemas.microsoft.com/office/drawing/2014/main" id="{AF99D628-CCEF-4FD8-B1FC-64076DB931DB}"/>
            </a:ext>
          </a:extLst>
        </xdr:cNvPr>
        <xdr:cNvSpPr/>
      </xdr:nvSpPr>
      <xdr:spPr>
        <a:xfrm>
          <a:off x="13289280" y="5116821"/>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125103</xdr:rowOff>
    </xdr:from>
    <xdr:ext cx="469744" cy="259045"/>
    <xdr:sp macro="" textlink="">
      <xdr:nvSpPr>
        <xdr:cNvPr id="148" name="債務償還比率該当値テキスト">
          <a:extLst>
            <a:ext uri="{FF2B5EF4-FFF2-40B4-BE49-F238E27FC236}">
              <a16:creationId xmlns:a16="http://schemas.microsoft.com/office/drawing/2014/main" id="{3ADF5D65-637D-4B31-A8FB-74C059D532DE}"/>
            </a:ext>
          </a:extLst>
        </xdr:cNvPr>
        <xdr:cNvSpPr txBox="1"/>
      </xdr:nvSpPr>
      <xdr:spPr>
        <a:xfrm>
          <a:off x="13369925" y="509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96203</xdr:rowOff>
    </xdr:from>
    <xdr:to>
      <xdr:col>72</xdr:col>
      <xdr:colOff>123825</xdr:colOff>
      <xdr:row>33</xdr:row>
      <xdr:rowOff>26353</xdr:rowOff>
    </xdr:to>
    <xdr:sp macro="" textlink="">
      <xdr:nvSpPr>
        <xdr:cNvPr id="149" name="楕円 148">
          <a:extLst>
            <a:ext uri="{FF2B5EF4-FFF2-40B4-BE49-F238E27FC236}">
              <a16:creationId xmlns:a16="http://schemas.microsoft.com/office/drawing/2014/main" id="{460882C9-36A1-4830-81DA-B1D3BF3C406C}"/>
            </a:ext>
          </a:extLst>
        </xdr:cNvPr>
        <xdr:cNvSpPr/>
      </xdr:nvSpPr>
      <xdr:spPr>
        <a:xfrm>
          <a:off x="12629515" y="5578793"/>
          <a:ext cx="1073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26026</xdr:rowOff>
    </xdr:from>
    <xdr:to>
      <xdr:col>76</xdr:col>
      <xdr:colOff>22225</xdr:colOff>
      <xdr:row>32</xdr:row>
      <xdr:rowOff>147003</xdr:rowOff>
    </xdr:to>
    <xdr:cxnSp macro="">
      <xdr:nvCxnSpPr>
        <xdr:cNvPr id="150" name="直線コネクタ 149">
          <a:extLst>
            <a:ext uri="{FF2B5EF4-FFF2-40B4-BE49-F238E27FC236}">
              <a16:creationId xmlns:a16="http://schemas.microsoft.com/office/drawing/2014/main" id="{AEDAC776-6E17-4C4F-9F24-DFE6093F722B}"/>
            </a:ext>
          </a:extLst>
        </xdr:cNvPr>
        <xdr:cNvCxnSpPr/>
      </xdr:nvCxnSpPr>
      <xdr:spPr>
        <a:xfrm flipV="1">
          <a:off x="12684125" y="5165716"/>
          <a:ext cx="631190" cy="46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118754</xdr:rowOff>
    </xdr:from>
    <xdr:to>
      <xdr:col>68</xdr:col>
      <xdr:colOff>123825</xdr:colOff>
      <xdr:row>34</xdr:row>
      <xdr:rowOff>48904</xdr:rowOff>
    </xdr:to>
    <xdr:sp macro="" textlink="">
      <xdr:nvSpPr>
        <xdr:cNvPr id="151" name="楕円 150">
          <a:extLst>
            <a:ext uri="{FF2B5EF4-FFF2-40B4-BE49-F238E27FC236}">
              <a16:creationId xmlns:a16="http://schemas.microsoft.com/office/drawing/2014/main" id="{B843D568-984E-4145-9021-E154DD8E2034}"/>
            </a:ext>
          </a:extLst>
        </xdr:cNvPr>
        <xdr:cNvSpPr/>
      </xdr:nvSpPr>
      <xdr:spPr>
        <a:xfrm>
          <a:off x="11943715" y="5778509"/>
          <a:ext cx="1073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147003</xdr:rowOff>
    </xdr:from>
    <xdr:to>
      <xdr:col>72</xdr:col>
      <xdr:colOff>73025</xdr:colOff>
      <xdr:row>33</xdr:row>
      <xdr:rowOff>169554</xdr:rowOff>
    </xdr:to>
    <xdr:cxnSp macro="">
      <xdr:nvCxnSpPr>
        <xdr:cNvPr id="152" name="直線コネクタ 151">
          <a:extLst>
            <a:ext uri="{FF2B5EF4-FFF2-40B4-BE49-F238E27FC236}">
              <a16:creationId xmlns:a16="http://schemas.microsoft.com/office/drawing/2014/main" id="{67289DE1-8B5F-40D9-A9A1-575EB7B3A81A}"/>
            </a:ext>
          </a:extLst>
        </xdr:cNvPr>
        <xdr:cNvCxnSpPr/>
      </xdr:nvCxnSpPr>
      <xdr:spPr>
        <a:xfrm flipV="1">
          <a:off x="11998325" y="5631498"/>
          <a:ext cx="685800" cy="19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88492</xdr:rowOff>
    </xdr:from>
    <xdr:to>
      <xdr:col>64</xdr:col>
      <xdr:colOff>123825</xdr:colOff>
      <xdr:row>33</xdr:row>
      <xdr:rowOff>18642</xdr:rowOff>
    </xdr:to>
    <xdr:sp macro="" textlink="">
      <xdr:nvSpPr>
        <xdr:cNvPr id="153" name="楕円 152">
          <a:extLst>
            <a:ext uri="{FF2B5EF4-FFF2-40B4-BE49-F238E27FC236}">
              <a16:creationId xmlns:a16="http://schemas.microsoft.com/office/drawing/2014/main" id="{080B1884-D652-49CE-83A4-19B4504FD505}"/>
            </a:ext>
          </a:extLst>
        </xdr:cNvPr>
        <xdr:cNvSpPr/>
      </xdr:nvSpPr>
      <xdr:spPr>
        <a:xfrm>
          <a:off x="11257915" y="5578702"/>
          <a:ext cx="1073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139292</xdr:rowOff>
    </xdr:from>
    <xdr:to>
      <xdr:col>68</xdr:col>
      <xdr:colOff>73025</xdr:colOff>
      <xdr:row>33</xdr:row>
      <xdr:rowOff>169554</xdr:rowOff>
    </xdr:to>
    <xdr:cxnSp macro="">
      <xdr:nvCxnSpPr>
        <xdr:cNvPr id="154" name="直線コネクタ 153">
          <a:extLst>
            <a:ext uri="{FF2B5EF4-FFF2-40B4-BE49-F238E27FC236}">
              <a16:creationId xmlns:a16="http://schemas.microsoft.com/office/drawing/2014/main" id="{588A32D2-BA72-4AC1-B531-F7CB7ACDC3DA}"/>
            </a:ext>
          </a:extLst>
        </xdr:cNvPr>
        <xdr:cNvCxnSpPr/>
      </xdr:nvCxnSpPr>
      <xdr:spPr>
        <a:xfrm>
          <a:off x="11312525" y="5621882"/>
          <a:ext cx="685800" cy="20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53911</xdr:rowOff>
    </xdr:from>
    <xdr:to>
      <xdr:col>60</xdr:col>
      <xdr:colOff>123825</xdr:colOff>
      <xdr:row>31</xdr:row>
      <xdr:rowOff>155511</xdr:rowOff>
    </xdr:to>
    <xdr:sp macro="" textlink="">
      <xdr:nvSpPr>
        <xdr:cNvPr id="155" name="楕円 154">
          <a:extLst>
            <a:ext uri="{FF2B5EF4-FFF2-40B4-BE49-F238E27FC236}">
              <a16:creationId xmlns:a16="http://schemas.microsoft.com/office/drawing/2014/main" id="{5EA9B5E1-D72D-468B-9462-321E8AE0BF56}"/>
            </a:ext>
          </a:extLst>
        </xdr:cNvPr>
        <xdr:cNvSpPr/>
      </xdr:nvSpPr>
      <xdr:spPr>
        <a:xfrm>
          <a:off x="10572115" y="5372671"/>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104711</xdr:rowOff>
    </xdr:from>
    <xdr:to>
      <xdr:col>64</xdr:col>
      <xdr:colOff>73025</xdr:colOff>
      <xdr:row>32</xdr:row>
      <xdr:rowOff>139292</xdr:rowOff>
    </xdr:to>
    <xdr:cxnSp macro="">
      <xdr:nvCxnSpPr>
        <xdr:cNvPr id="156" name="直線コネクタ 155">
          <a:extLst>
            <a:ext uri="{FF2B5EF4-FFF2-40B4-BE49-F238E27FC236}">
              <a16:creationId xmlns:a16="http://schemas.microsoft.com/office/drawing/2014/main" id="{32FEE122-353E-4F41-9D3B-80DE6215BD44}"/>
            </a:ext>
          </a:extLst>
        </xdr:cNvPr>
        <xdr:cNvCxnSpPr/>
      </xdr:nvCxnSpPr>
      <xdr:spPr>
        <a:xfrm>
          <a:off x="10626725" y="5417756"/>
          <a:ext cx="685800" cy="20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32402</xdr:rowOff>
    </xdr:from>
    <xdr:ext cx="469744" cy="259045"/>
    <xdr:sp macro="" textlink="">
      <xdr:nvSpPr>
        <xdr:cNvPr id="157" name="n_1aveValue債務償還比率">
          <a:extLst>
            <a:ext uri="{FF2B5EF4-FFF2-40B4-BE49-F238E27FC236}">
              <a16:creationId xmlns:a16="http://schemas.microsoft.com/office/drawing/2014/main" id="{45B9893F-3FB7-41A6-88D7-048B7989D4DF}"/>
            </a:ext>
          </a:extLst>
        </xdr:cNvPr>
        <xdr:cNvSpPr txBox="1"/>
      </xdr:nvSpPr>
      <xdr:spPr>
        <a:xfrm>
          <a:off x="12459412" y="465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41655</xdr:rowOff>
    </xdr:from>
    <xdr:ext cx="469744" cy="259045"/>
    <xdr:sp macro="" textlink="">
      <xdr:nvSpPr>
        <xdr:cNvPr id="158" name="n_2aveValue債務償還比率">
          <a:extLst>
            <a:ext uri="{FF2B5EF4-FFF2-40B4-BE49-F238E27FC236}">
              <a16:creationId xmlns:a16="http://schemas.microsoft.com/office/drawing/2014/main" id="{65DEF598-8DB9-45AC-9D45-6E0D1B87F38D}"/>
            </a:ext>
          </a:extLst>
        </xdr:cNvPr>
        <xdr:cNvSpPr txBox="1"/>
      </xdr:nvSpPr>
      <xdr:spPr>
        <a:xfrm>
          <a:off x="11780597" y="4670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10966</xdr:rowOff>
    </xdr:from>
    <xdr:ext cx="469744" cy="259045"/>
    <xdr:sp macro="" textlink="">
      <xdr:nvSpPr>
        <xdr:cNvPr id="159" name="n_3aveValue債務償還比率">
          <a:extLst>
            <a:ext uri="{FF2B5EF4-FFF2-40B4-BE49-F238E27FC236}">
              <a16:creationId xmlns:a16="http://schemas.microsoft.com/office/drawing/2014/main" id="{0E2B8101-640A-4AD5-9812-AA93EE3A9D01}"/>
            </a:ext>
          </a:extLst>
        </xdr:cNvPr>
        <xdr:cNvSpPr txBox="1"/>
      </xdr:nvSpPr>
      <xdr:spPr>
        <a:xfrm>
          <a:off x="11094797" y="464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139699</xdr:rowOff>
    </xdr:from>
    <xdr:ext cx="469744" cy="259045"/>
    <xdr:sp macro="" textlink="">
      <xdr:nvSpPr>
        <xdr:cNvPr id="160" name="n_4aveValue債務償還比率">
          <a:extLst>
            <a:ext uri="{FF2B5EF4-FFF2-40B4-BE49-F238E27FC236}">
              <a16:creationId xmlns:a16="http://schemas.microsoft.com/office/drawing/2014/main" id="{235D64E0-9C10-4AEC-82CF-672B1F3E495C}"/>
            </a:ext>
          </a:extLst>
        </xdr:cNvPr>
        <xdr:cNvSpPr txBox="1"/>
      </xdr:nvSpPr>
      <xdr:spPr>
        <a:xfrm>
          <a:off x="10408997" y="459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17480</xdr:rowOff>
    </xdr:from>
    <xdr:ext cx="469744" cy="259045"/>
    <xdr:sp macro="" textlink="">
      <xdr:nvSpPr>
        <xdr:cNvPr id="161" name="n_1mainValue債務償還比率">
          <a:extLst>
            <a:ext uri="{FF2B5EF4-FFF2-40B4-BE49-F238E27FC236}">
              <a16:creationId xmlns:a16="http://schemas.microsoft.com/office/drawing/2014/main" id="{6039995E-142A-448F-AB7E-9009B548C0DC}"/>
            </a:ext>
          </a:extLst>
        </xdr:cNvPr>
        <xdr:cNvSpPr txBox="1"/>
      </xdr:nvSpPr>
      <xdr:spPr>
        <a:xfrm>
          <a:off x="12459412" y="567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40031</xdr:rowOff>
    </xdr:from>
    <xdr:ext cx="469744" cy="259045"/>
    <xdr:sp macro="" textlink="">
      <xdr:nvSpPr>
        <xdr:cNvPr id="162" name="n_2mainValue債務償還比率">
          <a:extLst>
            <a:ext uri="{FF2B5EF4-FFF2-40B4-BE49-F238E27FC236}">
              <a16:creationId xmlns:a16="http://schemas.microsoft.com/office/drawing/2014/main" id="{765DAB78-EADE-41B3-913E-742636304288}"/>
            </a:ext>
          </a:extLst>
        </xdr:cNvPr>
        <xdr:cNvSpPr txBox="1"/>
      </xdr:nvSpPr>
      <xdr:spPr>
        <a:xfrm>
          <a:off x="11780597" y="586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9769</xdr:rowOff>
    </xdr:from>
    <xdr:ext cx="469744" cy="259045"/>
    <xdr:sp macro="" textlink="">
      <xdr:nvSpPr>
        <xdr:cNvPr id="163" name="n_3mainValue債務償還比率">
          <a:extLst>
            <a:ext uri="{FF2B5EF4-FFF2-40B4-BE49-F238E27FC236}">
              <a16:creationId xmlns:a16="http://schemas.microsoft.com/office/drawing/2014/main" id="{693DBD3E-9167-4DCD-B87E-A863DDBDF65B}"/>
            </a:ext>
          </a:extLst>
        </xdr:cNvPr>
        <xdr:cNvSpPr txBox="1"/>
      </xdr:nvSpPr>
      <xdr:spPr>
        <a:xfrm>
          <a:off x="11094797" y="5669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146638</xdr:rowOff>
    </xdr:from>
    <xdr:ext cx="469744" cy="259045"/>
    <xdr:sp macro="" textlink="">
      <xdr:nvSpPr>
        <xdr:cNvPr id="164" name="n_4mainValue債務償還比率">
          <a:extLst>
            <a:ext uri="{FF2B5EF4-FFF2-40B4-BE49-F238E27FC236}">
              <a16:creationId xmlns:a16="http://schemas.microsoft.com/office/drawing/2014/main" id="{3E0790ED-50FC-450C-AB80-47705E62E5D8}"/>
            </a:ext>
          </a:extLst>
        </xdr:cNvPr>
        <xdr:cNvSpPr txBox="1"/>
      </xdr:nvSpPr>
      <xdr:spPr>
        <a:xfrm>
          <a:off x="10408997" y="545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E33A658F-DB1A-4C70-9FB2-36E43522B825}"/>
            </a:ext>
          </a:extLst>
        </xdr:cNvPr>
        <xdr:cNvSpPr/>
      </xdr:nvSpPr>
      <xdr:spPr>
        <a:xfrm>
          <a:off x="1142365" y="7181850"/>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A43EF7CE-6240-42C4-83C7-077E32A9034F}"/>
            </a:ext>
          </a:extLst>
        </xdr:cNvPr>
        <xdr:cNvSpPr/>
      </xdr:nvSpPr>
      <xdr:spPr>
        <a:xfrm>
          <a:off x="1142365" y="10942320"/>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A806BB61-7F5A-432D-95D7-041965C3C073}"/>
            </a:ext>
          </a:extLst>
        </xdr:cNvPr>
        <xdr:cNvSpPr txBox="1"/>
      </xdr:nvSpPr>
      <xdr:spPr>
        <a:xfrm>
          <a:off x="830580" y="74320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E6E3D990-3AE9-4B99-BB89-042CFE7DEF61}"/>
            </a:ext>
          </a:extLst>
        </xdr:cNvPr>
        <xdr:cNvSpPr txBox="1"/>
      </xdr:nvSpPr>
      <xdr:spPr>
        <a:xfrm>
          <a:off x="6285865" y="10104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20047A5E-81D1-4306-B6DE-5A22B1F6D3FF}"/>
            </a:ext>
          </a:extLst>
        </xdr:cNvPr>
        <xdr:cNvSpPr txBox="1"/>
      </xdr:nvSpPr>
      <xdr:spPr>
        <a:xfrm>
          <a:off x="830580" y="111709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05081036-786C-4311-9E2D-CB18BFEFEFED}"/>
            </a:ext>
          </a:extLst>
        </xdr:cNvPr>
        <xdr:cNvSpPr txBox="1"/>
      </xdr:nvSpPr>
      <xdr:spPr>
        <a:xfrm>
          <a:off x="6285865"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6F9FB5F-93A1-4175-B235-43988336C0A8}"/>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295AD16-C560-453A-A413-25CDAA0DAC26}"/>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72F4A9A-E065-4565-8CE8-6CB72A52D8C0}"/>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E252CF5-A276-4921-A3E8-9E865C027AE0}"/>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京都府南山城村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4C7DA32-FDDD-4914-B58E-590B41C6A713}"/>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DE13A3E-5502-4BBA-96E0-0EB0DB3FF80B}"/>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6F6498-4A72-4BD4-BE7E-7CD032232122}"/>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71FC79C-576A-45DA-AD53-F7EF1FC094E6}"/>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F0BFFE3-6025-43D7-B111-84C4ABF8633E}"/>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B5F0E35-C402-475C-8337-C3D8EE337488}"/>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2,562
2,532
64.11
2,872,748
2,790,166
65,478
1,870,682
2,753,395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A180FB2-C6AC-4757-B6D8-6BC367655255}"/>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602A881-B591-4C7E-80CB-007948078812}"/>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1AA1DC4-6345-4B23-8C24-671FEED7BD04}"/>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07CBD6C-757A-4045-9C21-8F3E497AAC21}"/>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078BEFC-3061-4722-BFB4-66CEC45AA2FE}"/>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104E66F-F331-444E-B50C-19F82CD73A69}"/>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D154691-2F05-4F20-A9EE-3850427ED632}"/>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8BF6708-CCEB-416F-99DA-9526ADA7A0B9}"/>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15F6D83-7440-4672-86DE-080B7DC693B2}"/>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678CB2A-2583-401F-84C3-E2DCDEF9C9CD}"/>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AFA96DE-BC28-40CC-A7D3-B5D373C7F4F8}"/>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E4F04BD-24F1-41DE-880B-13322A4591A8}"/>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B6AD725-565C-467B-8552-E9E510B913F8}"/>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46149CC-D02C-4457-B797-A8326E092B4B}"/>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B138F01-E07B-4A73-A03C-7229E5227097}"/>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F767624-4853-4242-AB8A-48CF6383DA1A}"/>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562F81F-18AE-4007-B6F1-49CEAA4549B7}"/>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99C192B-2589-4166-8FCB-B6B0EF30BECD}"/>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526BD57-E898-443C-A8C1-1C2FFA4D4B78}"/>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EF54A44-DA85-4CBF-8F41-1F43E111E5C0}"/>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4D8754F-546B-4D53-8AFA-6189D3B4DA66}"/>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1A184E5-2296-457D-9F4C-986BB2ABF4AD}"/>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B28CB89-0861-440B-961B-6C74F9A66911}"/>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12DE501-FD94-4991-B1DD-738BE2D91505}"/>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7CC9767-E89B-4B97-9610-38C8F9944B16}"/>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5E4EDDF-9912-435F-8C01-D66DAD986823}"/>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34770DE-6C8D-4F3B-A6AD-326283F8E4D9}"/>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31BEA44-BFA1-4A33-92ED-2011EC6367FC}"/>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49C9988-874D-421D-9D42-7C2F241E6767}"/>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2047A43-C02C-4231-83E1-A375CA6D2DF5}"/>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9289082-C246-47F6-B690-D42CF6F6FF1C}"/>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DB40CC3-0AE0-41BF-97BE-27B3706A7C23}"/>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392290D-321E-4B7F-86EB-C940C870C0E6}"/>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ED9BC25-C0F7-4E28-B0DE-BD3DE0904410}"/>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0004C8E-A0E3-44EC-8D1D-95C3E5CC2FBB}"/>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3A6BF9F-C001-479B-A19D-AEE976C5A1A4}"/>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70B9F9A2-546B-474C-80D5-CD57F00C1C26}"/>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8891FDE-5E0A-47AE-8355-0930AA3DD368}"/>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F07DAF2-4854-4E9C-8648-AE06744121CC}"/>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C969EA1-0729-4B10-B844-6B62896C71DF}"/>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804A757-C53D-4C86-81B1-53290161D37C}"/>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65D99CC-F3EE-4CEC-BD76-D278DBAB0A34}"/>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CAD74693-3210-48F9-9436-2252E183797A}"/>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E1F0597-BD47-4A27-AD3E-4D60CD417254}"/>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928E9164-A5E4-48EF-BF40-36C27E097A3C}"/>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6B6FAEEB-5190-49C1-A079-A368C82106F4}"/>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1229D4BE-7F99-4084-8338-3988301249A4}"/>
            </a:ext>
          </a:extLst>
        </xdr:cNvPr>
        <xdr:cNvCxnSpPr/>
      </xdr:nvCxnSpPr>
      <xdr:spPr>
        <a:xfrm flipV="1">
          <a:off x="4173855" y="5755821"/>
          <a:ext cx="0" cy="1509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44C48E9A-0C2B-4C05-B328-B0E690DA4BF1}"/>
            </a:ext>
          </a:extLst>
        </xdr:cNvPr>
        <xdr:cNvSpPr txBox="1"/>
      </xdr:nvSpPr>
      <xdr:spPr>
        <a:xfrm>
          <a:off x="4212590" y="7269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C1D482A6-9132-4234-A68B-B5F6C5F058D9}"/>
            </a:ext>
          </a:extLst>
        </xdr:cNvPr>
        <xdr:cNvCxnSpPr/>
      </xdr:nvCxnSpPr>
      <xdr:spPr>
        <a:xfrm>
          <a:off x="4112260" y="72653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45CBADEA-AEE3-4475-81FC-B32C6042E852}"/>
            </a:ext>
          </a:extLst>
        </xdr:cNvPr>
        <xdr:cNvSpPr txBox="1"/>
      </xdr:nvSpPr>
      <xdr:spPr>
        <a:xfrm>
          <a:off x="421259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ADA63E8A-61C1-4128-80B4-C79A88CBCCB0}"/>
            </a:ext>
          </a:extLst>
        </xdr:cNvPr>
        <xdr:cNvCxnSpPr/>
      </xdr:nvCxnSpPr>
      <xdr:spPr>
        <a:xfrm>
          <a:off x="4112260" y="57558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170742</xdr:rowOff>
    </xdr:from>
    <xdr:ext cx="405111" cy="259045"/>
    <xdr:sp macro="" textlink="">
      <xdr:nvSpPr>
        <xdr:cNvPr id="63" name="【道路】&#10;有形固定資産減価償却率平均値テキスト">
          <a:extLst>
            <a:ext uri="{FF2B5EF4-FFF2-40B4-BE49-F238E27FC236}">
              <a16:creationId xmlns:a16="http://schemas.microsoft.com/office/drawing/2014/main" id="{26197686-1C5B-485A-88F7-86D1B72C534B}"/>
            </a:ext>
          </a:extLst>
        </xdr:cNvPr>
        <xdr:cNvSpPr txBox="1"/>
      </xdr:nvSpPr>
      <xdr:spPr>
        <a:xfrm>
          <a:off x="4212590" y="6518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BC68D892-5E14-460F-8733-64B6CCEE36B4}"/>
            </a:ext>
          </a:extLst>
        </xdr:cNvPr>
        <xdr:cNvSpPr/>
      </xdr:nvSpPr>
      <xdr:spPr>
        <a:xfrm>
          <a:off x="4131310" y="666106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F3B89F2C-6B23-4BE8-92AE-59719FD8CE8A}"/>
            </a:ext>
          </a:extLst>
        </xdr:cNvPr>
        <xdr:cNvSpPr/>
      </xdr:nvSpPr>
      <xdr:spPr>
        <a:xfrm>
          <a:off x="3388360" y="664037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29238958-BDD9-41BC-8B21-F2725DC50455}"/>
            </a:ext>
          </a:extLst>
        </xdr:cNvPr>
        <xdr:cNvSpPr/>
      </xdr:nvSpPr>
      <xdr:spPr>
        <a:xfrm>
          <a:off x="2571750" y="663547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147FBF24-AE4C-4AE3-B127-3355A11292E9}"/>
            </a:ext>
          </a:extLst>
        </xdr:cNvPr>
        <xdr:cNvSpPr/>
      </xdr:nvSpPr>
      <xdr:spPr>
        <a:xfrm>
          <a:off x="1774190" y="660445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1A4AD459-7FFE-455C-BC39-22BEB690801A}"/>
            </a:ext>
          </a:extLst>
        </xdr:cNvPr>
        <xdr:cNvSpPr/>
      </xdr:nvSpPr>
      <xdr:spPr>
        <a:xfrm>
          <a:off x="988060" y="6573701"/>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540D9EB-8577-4B4B-9B0E-3EBBF13CB14D}"/>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7F8E9B9-8A12-4733-AE6D-1E203D786482}"/>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912C31C-2424-447F-818F-8852B82A3F0D}"/>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BC2A7C8-D039-4B42-858E-22E00C2E13D3}"/>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3D73C8F-28CF-49A6-86DC-8F315E7AE19A}"/>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85816</xdr:rowOff>
    </xdr:from>
    <xdr:to>
      <xdr:col>24</xdr:col>
      <xdr:colOff>114300</xdr:colOff>
      <xdr:row>40</xdr:row>
      <xdr:rowOff>15966</xdr:rowOff>
    </xdr:to>
    <xdr:sp macro="" textlink="">
      <xdr:nvSpPr>
        <xdr:cNvPr id="74" name="楕円 73">
          <a:extLst>
            <a:ext uri="{FF2B5EF4-FFF2-40B4-BE49-F238E27FC236}">
              <a16:creationId xmlns:a16="http://schemas.microsoft.com/office/drawing/2014/main" id="{4BBF7350-CE84-4272-BD0D-2CF7C7B93568}"/>
            </a:ext>
          </a:extLst>
        </xdr:cNvPr>
        <xdr:cNvSpPr/>
      </xdr:nvSpPr>
      <xdr:spPr>
        <a:xfrm>
          <a:off x="4131310" y="677427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64243</xdr:rowOff>
    </xdr:from>
    <xdr:ext cx="405111" cy="259045"/>
    <xdr:sp macro="" textlink="">
      <xdr:nvSpPr>
        <xdr:cNvPr id="75" name="【道路】&#10;有形固定資産減価償却率該当値テキスト">
          <a:extLst>
            <a:ext uri="{FF2B5EF4-FFF2-40B4-BE49-F238E27FC236}">
              <a16:creationId xmlns:a16="http://schemas.microsoft.com/office/drawing/2014/main" id="{351EBF7B-C959-4AE8-BFFA-5E3D1734715A}"/>
            </a:ext>
          </a:extLst>
        </xdr:cNvPr>
        <xdr:cNvSpPr txBox="1"/>
      </xdr:nvSpPr>
      <xdr:spPr>
        <a:xfrm>
          <a:off x="4212590" y="674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92347</xdr:rowOff>
    </xdr:from>
    <xdr:to>
      <xdr:col>20</xdr:col>
      <xdr:colOff>38100</xdr:colOff>
      <xdr:row>40</xdr:row>
      <xdr:rowOff>22497</xdr:rowOff>
    </xdr:to>
    <xdr:sp macro="" textlink="">
      <xdr:nvSpPr>
        <xdr:cNvPr id="76" name="楕円 75">
          <a:extLst>
            <a:ext uri="{FF2B5EF4-FFF2-40B4-BE49-F238E27FC236}">
              <a16:creationId xmlns:a16="http://schemas.microsoft.com/office/drawing/2014/main" id="{2AF5D6A8-E2C9-4D5B-9DAE-78167BE8CEF2}"/>
            </a:ext>
          </a:extLst>
        </xdr:cNvPr>
        <xdr:cNvSpPr/>
      </xdr:nvSpPr>
      <xdr:spPr>
        <a:xfrm>
          <a:off x="3388360" y="6782707"/>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136616</xdr:rowOff>
    </xdr:from>
    <xdr:to>
      <xdr:col>24</xdr:col>
      <xdr:colOff>63500</xdr:colOff>
      <xdr:row>39</xdr:row>
      <xdr:rowOff>143147</xdr:rowOff>
    </xdr:to>
    <xdr:cxnSp macro="">
      <xdr:nvCxnSpPr>
        <xdr:cNvPr id="77" name="直線コネクタ 76">
          <a:extLst>
            <a:ext uri="{FF2B5EF4-FFF2-40B4-BE49-F238E27FC236}">
              <a16:creationId xmlns:a16="http://schemas.microsoft.com/office/drawing/2014/main" id="{38C55746-9395-4897-94CE-734956C42A9E}"/>
            </a:ext>
          </a:extLst>
        </xdr:cNvPr>
        <xdr:cNvCxnSpPr/>
      </xdr:nvCxnSpPr>
      <xdr:spPr>
        <a:xfrm flipV="1">
          <a:off x="3431540" y="6819356"/>
          <a:ext cx="74295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93980</xdr:rowOff>
    </xdr:from>
    <xdr:to>
      <xdr:col>15</xdr:col>
      <xdr:colOff>101600</xdr:colOff>
      <xdr:row>40</xdr:row>
      <xdr:rowOff>24130</xdr:rowOff>
    </xdr:to>
    <xdr:sp macro="" textlink="">
      <xdr:nvSpPr>
        <xdr:cNvPr id="78" name="楕円 77">
          <a:extLst>
            <a:ext uri="{FF2B5EF4-FFF2-40B4-BE49-F238E27FC236}">
              <a16:creationId xmlns:a16="http://schemas.microsoft.com/office/drawing/2014/main" id="{ED52EB2E-00FA-404D-B7DC-31C8A23A8C5F}"/>
            </a:ext>
          </a:extLst>
        </xdr:cNvPr>
        <xdr:cNvSpPr/>
      </xdr:nvSpPr>
      <xdr:spPr>
        <a:xfrm>
          <a:off x="2571750" y="678434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143147</xdr:rowOff>
    </xdr:from>
    <xdr:to>
      <xdr:col>19</xdr:col>
      <xdr:colOff>177800</xdr:colOff>
      <xdr:row>39</xdr:row>
      <xdr:rowOff>144780</xdr:rowOff>
    </xdr:to>
    <xdr:cxnSp macro="">
      <xdr:nvCxnSpPr>
        <xdr:cNvPr id="79" name="直線コネクタ 78">
          <a:extLst>
            <a:ext uri="{FF2B5EF4-FFF2-40B4-BE49-F238E27FC236}">
              <a16:creationId xmlns:a16="http://schemas.microsoft.com/office/drawing/2014/main" id="{3A521644-D889-4170-B717-C7B25850995D}"/>
            </a:ext>
          </a:extLst>
        </xdr:cNvPr>
        <xdr:cNvCxnSpPr/>
      </xdr:nvCxnSpPr>
      <xdr:spPr>
        <a:xfrm flipV="1">
          <a:off x="2626360" y="6827792"/>
          <a:ext cx="80518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69487</xdr:rowOff>
    </xdr:from>
    <xdr:to>
      <xdr:col>10</xdr:col>
      <xdr:colOff>165100</xdr:colOff>
      <xdr:row>39</xdr:row>
      <xdr:rowOff>171087</xdr:rowOff>
    </xdr:to>
    <xdr:sp macro="" textlink="">
      <xdr:nvSpPr>
        <xdr:cNvPr id="80" name="楕円 79">
          <a:extLst>
            <a:ext uri="{FF2B5EF4-FFF2-40B4-BE49-F238E27FC236}">
              <a16:creationId xmlns:a16="http://schemas.microsoft.com/office/drawing/2014/main" id="{B09FE9D7-A17E-4137-BE32-2BF5F085BC41}"/>
            </a:ext>
          </a:extLst>
        </xdr:cNvPr>
        <xdr:cNvSpPr/>
      </xdr:nvSpPr>
      <xdr:spPr>
        <a:xfrm>
          <a:off x="1774190" y="6754132"/>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120287</xdr:rowOff>
    </xdr:from>
    <xdr:to>
      <xdr:col>15</xdr:col>
      <xdr:colOff>50800</xdr:colOff>
      <xdr:row>39</xdr:row>
      <xdr:rowOff>144780</xdr:rowOff>
    </xdr:to>
    <xdr:cxnSp macro="">
      <xdr:nvCxnSpPr>
        <xdr:cNvPr id="81" name="直線コネクタ 80">
          <a:extLst>
            <a:ext uri="{FF2B5EF4-FFF2-40B4-BE49-F238E27FC236}">
              <a16:creationId xmlns:a16="http://schemas.microsoft.com/office/drawing/2014/main" id="{58E886A3-BDB5-4231-AAEB-CF7CC6AF8998}"/>
            </a:ext>
          </a:extLst>
        </xdr:cNvPr>
        <xdr:cNvCxnSpPr/>
      </xdr:nvCxnSpPr>
      <xdr:spPr>
        <a:xfrm>
          <a:off x="1828800" y="6808742"/>
          <a:ext cx="79756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43362</xdr:rowOff>
    </xdr:from>
    <xdr:to>
      <xdr:col>6</xdr:col>
      <xdr:colOff>38100</xdr:colOff>
      <xdr:row>39</xdr:row>
      <xdr:rowOff>144962</xdr:rowOff>
    </xdr:to>
    <xdr:sp macro="" textlink="">
      <xdr:nvSpPr>
        <xdr:cNvPr id="82" name="楕円 81">
          <a:extLst>
            <a:ext uri="{FF2B5EF4-FFF2-40B4-BE49-F238E27FC236}">
              <a16:creationId xmlns:a16="http://schemas.microsoft.com/office/drawing/2014/main" id="{38DDABD1-DFB2-4836-80AA-8586BE783611}"/>
            </a:ext>
          </a:extLst>
        </xdr:cNvPr>
        <xdr:cNvSpPr/>
      </xdr:nvSpPr>
      <xdr:spPr>
        <a:xfrm>
          <a:off x="988060" y="67318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94162</xdr:rowOff>
    </xdr:from>
    <xdr:to>
      <xdr:col>10</xdr:col>
      <xdr:colOff>114300</xdr:colOff>
      <xdr:row>39</xdr:row>
      <xdr:rowOff>120287</xdr:rowOff>
    </xdr:to>
    <xdr:cxnSp macro="">
      <xdr:nvCxnSpPr>
        <xdr:cNvPr id="83" name="直線コネクタ 82">
          <a:extLst>
            <a:ext uri="{FF2B5EF4-FFF2-40B4-BE49-F238E27FC236}">
              <a16:creationId xmlns:a16="http://schemas.microsoft.com/office/drawing/2014/main" id="{0F4CB846-65C4-4148-A0AD-263EF68B8B68}"/>
            </a:ext>
          </a:extLst>
        </xdr:cNvPr>
        <xdr:cNvCxnSpPr/>
      </xdr:nvCxnSpPr>
      <xdr:spPr>
        <a:xfrm>
          <a:off x="1031240" y="6784522"/>
          <a:ext cx="797560" cy="2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70049</xdr:rowOff>
    </xdr:from>
    <xdr:ext cx="405111" cy="259045"/>
    <xdr:sp macro="" textlink="">
      <xdr:nvSpPr>
        <xdr:cNvPr id="84" name="n_1aveValue【道路】&#10;有形固定資産減価償却率">
          <a:extLst>
            <a:ext uri="{FF2B5EF4-FFF2-40B4-BE49-F238E27FC236}">
              <a16:creationId xmlns:a16="http://schemas.microsoft.com/office/drawing/2014/main" id="{B2E0ECDC-88D3-4296-BE77-A9BBAD20DB41}"/>
            </a:ext>
          </a:extLst>
        </xdr:cNvPr>
        <xdr:cNvSpPr txBox="1"/>
      </xdr:nvSpPr>
      <xdr:spPr>
        <a:xfrm>
          <a:off x="3239144" y="6411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a:extLst>
            <a:ext uri="{FF2B5EF4-FFF2-40B4-BE49-F238E27FC236}">
              <a16:creationId xmlns:a16="http://schemas.microsoft.com/office/drawing/2014/main" id="{BD95BAA3-A67B-4431-8A37-EB8E29F08C0E}"/>
            </a:ext>
          </a:extLst>
        </xdr:cNvPr>
        <xdr:cNvSpPr txBox="1"/>
      </xdr:nvSpPr>
      <xdr:spPr>
        <a:xfrm>
          <a:off x="2439044" y="640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34126</xdr:rowOff>
    </xdr:from>
    <xdr:ext cx="405111" cy="259045"/>
    <xdr:sp macro="" textlink="">
      <xdr:nvSpPr>
        <xdr:cNvPr id="86" name="n_3aveValue【道路】&#10;有形固定資産減価償却率">
          <a:extLst>
            <a:ext uri="{FF2B5EF4-FFF2-40B4-BE49-F238E27FC236}">
              <a16:creationId xmlns:a16="http://schemas.microsoft.com/office/drawing/2014/main" id="{33498F36-0C0F-4E0C-83C6-249B592F7AD5}"/>
            </a:ext>
          </a:extLst>
        </xdr:cNvPr>
        <xdr:cNvSpPr txBox="1"/>
      </xdr:nvSpPr>
      <xdr:spPr>
        <a:xfrm>
          <a:off x="1641484" y="6375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1469</xdr:rowOff>
    </xdr:from>
    <xdr:ext cx="405111" cy="259045"/>
    <xdr:sp macro="" textlink="">
      <xdr:nvSpPr>
        <xdr:cNvPr id="87" name="n_4aveValue【道路】&#10;有形固定資産減価償却率">
          <a:extLst>
            <a:ext uri="{FF2B5EF4-FFF2-40B4-BE49-F238E27FC236}">
              <a16:creationId xmlns:a16="http://schemas.microsoft.com/office/drawing/2014/main" id="{8E8435D7-CD41-4A6E-85D5-AB61FF241673}"/>
            </a:ext>
          </a:extLst>
        </xdr:cNvPr>
        <xdr:cNvSpPr txBox="1"/>
      </xdr:nvSpPr>
      <xdr:spPr>
        <a:xfrm>
          <a:off x="85535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13624</xdr:rowOff>
    </xdr:from>
    <xdr:ext cx="405111" cy="259045"/>
    <xdr:sp macro="" textlink="">
      <xdr:nvSpPr>
        <xdr:cNvPr id="88" name="n_1mainValue【道路】&#10;有形固定資産減価償却率">
          <a:extLst>
            <a:ext uri="{FF2B5EF4-FFF2-40B4-BE49-F238E27FC236}">
              <a16:creationId xmlns:a16="http://schemas.microsoft.com/office/drawing/2014/main" id="{E571E3E5-F2E3-4000-A0CC-CA4643B79751}"/>
            </a:ext>
          </a:extLst>
        </xdr:cNvPr>
        <xdr:cNvSpPr txBox="1"/>
      </xdr:nvSpPr>
      <xdr:spPr>
        <a:xfrm>
          <a:off x="3239144" y="687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15257</xdr:rowOff>
    </xdr:from>
    <xdr:ext cx="405111" cy="259045"/>
    <xdr:sp macro="" textlink="">
      <xdr:nvSpPr>
        <xdr:cNvPr id="89" name="n_2mainValue【道路】&#10;有形固定資産減価償却率">
          <a:extLst>
            <a:ext uri="{FF2B5EF4-FFF2-40B4-BE49-F238E27FC236}">
              <a16:creationId xmlns:a16="http://schemas.microsoft.com/office/drawing/2014/main" id="{F8E60A25-DDF5-4948-91F8-093908E42A84}"/>
            </a:ext>
          </a:extLst>
        </xdr:cNvPr>
        <xdr:cNvSpPr txBox="1"/>
      </xdr:nvSpPr>
      <xdr:spPr>
        <a:xfrm>
          <a:off x="2439044" y="687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162214</xdr:rowOff>
    </xdr:from>
    <xdr:ext cx="405111" cy="259045"/>
    <xdr:sp macro="" textlink="">
      <xdr:nvSpPr>
        <xdr:cNvPr id="90" name="n_3mainValue【道路】&#10;有形固定資産減価償却率">
          <a:extLst>
            <a:ext uri="{FF2B5EF4-FFF2-40B4-BE49-F238E27FC236}">
              <a16:creationId xmlns:a16="http://schemas.microsoft.com/office/drawing/2014/main" id="{158D6F04-EDF4-4C6A-873F-674758104AE3}"/>
            </a:ext>
          </a:extLst>
        </xdr:cNvPr>
        <xdr:cNvSpPr txBox="1"/>
      </xdr:nvSpPr>
      <xdr:spPr>
        <a:xfrm>
          <a:off x="1641484" y="68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136089</xdr:rowOff>
    </xdr:from>
    <xdr:ext cx="405111" cy="259045"/>
    <xdr:sp macro="" textlink="">
      <xdr:nvSpPr>
        <xdr:cNvPr id="91" name="n_4mainValue【道路】&#10;有形固定資産減価償却率">
          <a:extLst>
            <a:ext uri="{FF2B5EF4-FFF2-40B4-BE49-F238E27FC236}">
              <a16:creationId xmlns:a16="http://schemas.microsoft.com/office/drawing/2014/main" id="{65DF429A-9BF2-44B3-B590-FAF986A58335}"/>
            </a:ext>
          </a:extLst>
        </xdr:cNvPr>
        <xdr:cNvSpPr txBox="1"/>
      </xdr:nvSpPr>
      <xdr:spPr>
        <a:xfrm>
          <a:off x="855354" y="681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48227406-1F1E-4802-853C-D71445DB6E51}"/>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953E1315-5360-4242-94CD-DEF9D2983906}"/>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1A7B653B-CB62-43EA-9F49-A55F571D6AB5}"/>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5A834363-B8AC-49D1-A8B1-D4E8DAB30C4F}"/>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E3774761-45DA-4FEA-9E94-9C17268573AA}"/>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7DB72229-DF84-4970-9792-CF420B02EAE4}"/>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1CD98DBC-7665-4B12-A393-5869B79DB5C5}"/>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D6E313EC-4291-4A3E-80ED-4D764B98B266}"/>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D32EC201-422F-4E7F-8C35-13C30E9D3B62}"/>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CDB13C7-7E9A-455A-9537-1BC8BEB84A19}"/>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6925EA50-1325-406E-8B3D-7F73AA735839}"/>
            </a:ext>
          </a:extLst>
        </xdr:cNvPr>
        <xdr:cNvCxnSpPr/>
      </xdr:nvCxnSpPr>
      <xdr:spPr>
        <a:xfrm>
          <a:off x="5960110" y="71589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E9219524-DCAD-45B7-B683-E9FE8E6ECD8D}"/>
            </a:ext>
          </a:extLst>
        </xdr:cNvPr>
        <xdr:cNvSpPr txBox="1"/>
      </xdr:nvSpPr>
      <xdr:spPr>
        <a:xfrm>
          <a:off x="5527221"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3EFFDD5B-7CE0-4D8D-9B70-9DB947A3F102}"/>
            </a:ext>
          </a:extLst>
        </xdr:cNvPr>
        <xdr:cNvCxnSpPr/>
      </xdr:nvCxnSpPr>
      <xdr:spPr>
        <a:xfrm>
          <a:off x="5960110" y="670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a:extLst>
            <a:ext uri="{FF2B5EF4-FFF2-40B4-BE49-F238E27FC236}">
              <a16:creationId xmlns:a16="http://schemas.microsoft.com/office/drawing/2014/main" id="{11ADDDB2-8504-478F-9720-B30FE3701B01}"/>
            </a:ext>
          </a:extLst>
        </xdr:cNvPr>
        <xdr:cNvSpPr txBox="1"/>
      </xdr:nvSpPr>
      <xdr:spPr>
        <a:xfrm>
          <a:off x="5416126" y="65652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CD0F82AA-74F2-4AC7-8129-13A1DA520F00}"/>
            </a:ext>
          </a:extLst>
        </xdr:cNvPr>
        <xdr:cNvCxnSpPr/>
      </xdr:nvCxnSpPr>
      <xdr:spPr>
        <a:xfrm>
          <a:off x="596011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BC2EAAF5-4DEC-4F02-B97C-322B118E3009}"/>
            </a:ext>
          </a:extLst>
        </xdr:cNvPr>
        <xdr:cNvSpPr txBox="1"/>
      </xdr:nvSpPr>
      <xdr:spPr>
        <a:xfrm>
          <a:off x="5416126" y="61042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DA95E4B0-53C5-4FA8-9FDB-7EEDBB0E509F}"/>
            </a:ext>
          </a:extLst>
        </xdr:cNvPr>
        <xdr:cNvCxnSpPr/>
      </xdr:nvCxnSpPr>
      <xdr:spPr>
        <a:xfrm>
          <a:off x="5960110" y="57873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1CE03B82-7841-4569-BABF-8457A2DFAB83}"/>
            </a:ext>
          </a:extLst>
        </xdr:cNvPr>
        <xdr:cNvSpPr txBox="1"/>
      </xdr:nvSpPr>
      <xdr:spPr>
        <a:xfrm>
          <a:off x="5416126" y="56508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97D10241-3140-4C11-871E-EE0751B78C84}"/>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A19B27CF-E5F0-4891-9102-B99A95420A50}"/>
            </a:ext>
          </a:extLst>
        </xdr:cNvPr>
        <xdr:cNvSpPr txBox="1"/>
      </xdr:nvSpPr>
      <xdr:spPr>
        <a:xfrm>
          <a:off x="5416126"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A2A5A2FD-8F5E-453A-920F-474A47B39E30}"/>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a:extLst>
            <a:ext uri="{FF2B5EF4-FFF2-40B4-BE49-F238E27FC236}">
              <a16:creationId xmlns:a16="http://schemas.microsoft.com/office/drawing/2014/main" id="{0AD3B410-A1B8-4111-9188-09488B2B90A3}"/>
            </a:ext>
          </a:extLst>
        </xdr:cNvPr>
        <xdr:cNvCxnSpPr/>
      </xdr:nvCxnSpPr>
      <xdr:spPr>
        <a:xfrm flipV="1">
          <a:off x="9429115" y="5917461"/>
          <a:ext cx="0" cy="1249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a:extLst>
            <a:ext uri="{FF2B5EF4-FFF2-40B4-BE49-F238E27FC236}">
              <a16:creationId xmlns:a16="http://schemas.microsoft.com/office/drawing/2014/main" id="{A44C604A-CEC6-4EDB-ABDA-2EE043701123}"/>
            </a:ext>
          </a:extLst>
        </xdr:cNvPr>
        <xdr:cNvSpPr txBox="1"/>
      </xdr:nvSpPr>
      <xdr:spPr>
        <a:xfrm>
          <a:off x="9467850" y="7162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a:extLst>
            <a:ext uri="{FF2B5EF4-FFF2-40B4-BE49-F238E27FC236}">
              <a16:creationId xmlns:a16="http://schemas.microsoft.com/office/drawing/2014/main" id="{8792A709-DDCE-464A-825C-CD9B83B7EDF1}"/>
            </a:ext>
          </a:extLst>
        </xdr:cNvPr>
        <xdr:cNvCxnSpPr/>
      </xdr:nvCxnSpPr>
      <xdr:spPr>
        <a:xfrm>
          <a:off x="9356090" y="716660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a:extLst>
            <a:ext uri="{FF2B5EF4-FFF2-40B4-BE49-F238E27FC236}">
              <a16:creationId xmlns:a16="http://schemas.microsoft.com/office/drawing/2014/main" id="{E3FC24B5-D5F8-4EF4-96D4-C6A35A22F140}"/>
            </a:ext>
          </a:extLst>
        </xdr:cNvPr>
        <xdr:cNvSpPr txBox="1"/>
      </xdr:nvSpPr>
      <xdr:spPr>
        <a:xfrm>
          <a:off x="9467850" y="5688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a:extLst>
            <a:ext uri="{FF2B5EF4-FFF2-40B4-BE49-F238E27FC236}">
              <a16:creationId xmlns:a16="http://schemas.microsoft.com/office/drawing/2014/main" id="{08D794AC-8311-4980-A06E-09DFEECA97F9}"/>
            </a:ext>
          </a:extLst>
        </xdr:cNvPr>
        <xdr:cNvCxnSpPr/>
      </xdr:nvCxnSpPr>
      <xdr:spPr>
        <a:xfrm>
          <a:off x="9356090" y="591746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92179</xdr:rowOff>
    </xdr:from>
    <xdr:ext cx="534377" cy="259045"/>
    <xdr:sp macro="" textlink="">
      <xdr:nvSpPr>
        <xdr:cNvPr id="118" name="【道路】&#10;一人当たり延長平均値テキスト">
          <a:extLst>
            <a:ext uri="{FF2B5EF4-FFF2-40B4-BE49-F238E27FC236}">
              <a16:creationId xmlns:a16="http://schemas.microsoft.com/office/drawing/2014/main" id="{F757F43D-AFB1-4EF9-85D0-7AD78FDC6836}"/>
            </a:ext>
          </a:extLst>
        </xdr:cNvPr>
        <xdr:cNvSpPr txBox="1"/>
      </xdr:nvSpPr>
      <xdr:spPr>
        <a:xfrm>
          <a:off x="9467850" y="69539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a:extLst>
            <a:ext uri="{FF2B5EF4-FFF2-40B4-BE49-F238E27FC236}">
              <a16:creationId xmlns:a16="http://schemas.microsoft.com/office/drawing/2014/main" id="{FB2E94B9-ADBC-4491-8ABF-0746BDCC0D53}"/>
            </a:ext>
          </a:extLst>
        </xdr:cNvPr>
        <xdr:cNvSpPr/>
      </xdr:nvSpPr>
      <xdr:spPr>
        <a:xfrm>
          <a:off x="9394190" y="6971752"/>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53824</xdr:rowOff>
    </xdr:from>
    <xdr:to>
      <xdr:col>50</xdr:col>
      <xdr:colOff>165100</xdr:colOff>
      <xdr:row>40</xdr:row>
      <xdr:rowOff>155424</xdr:rowOff>
    </xdr:to>
    <xdr:sp macro="" textlink="">
      <xdr:nvSpPr>
        <xdr:cNvPr id="120" name="フローチャート: 判断 119">
          <a:extLst>
            <a:ext uri="{FF2B5EF4-FFF2-40B4-BE49-F238E27FC236}">
              <a16:creationId xmlns:a16="http://schemas.microsoft.com/office/drawing/2014/main" id="{2885879E-E184-4F9D-A410-A92E48D32DE1}"/>
            </a:ext>
          </a:extLst>
        </xdr:cNvPr>
        <xdr:cNvSpPr/>
      </xdr:nvSpPr>
      <xdr:spPr>
        <a:xfrm>
          <a:off x="8632190" y="6915634"/>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60540</xdr:rowOff>
    </xdr:from>
    <xdr:to>
      <xdr:col>46</xdr:col>
      <xdr:colOff>38100</xdr:colOff>
      <xdr:row>40</xdr:row>
      <xdr:rowOff>162140</xdr:rowOff>
    </xdr:to>
    <xdr:sp macro="" textlink="">
      <xdr:nvSpPr>
        <xdr:cNvPr id="121" name="フローチャート: 判断 120">
          <a:extLst>
            <a:ext uri="{FF2B5EF4-FFF2-40B4-BE49-F238E27FC236}">
              <a16:creationId xmlns:a16="http://schemas.microsoft.com/office/drawing/2014/main" id="{0C764943-D00B-4A99-BD56-48FA8D5CBD2A}"/>
            </a:ext>
          </a:extLst>
        </xdr:cNvPr>
        <xdr:cNvSpPr/>
      </xdr:nvSpPr>
      <xdr:spPr>
        <a:xfrm>
          <a:off x="7846060" y="691473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55006</xdr:rowOff>
    </xdr:from>
    <xdr:to>
      <xdr:col>41</xdr:col>
      <xdr:colOff>101600</xdr:colOff>
      <xdr:row>40</xdr:row>
      <xdr:rowOff>156606</xdr:rowOff>
    </xdr:to>
    <xdr:sp macro="" textlink="">
      <xdr:nvSpPr>
        <xdr:cNvPr id="122" name="フローチャート: 判断 121">
          <a:extLst>
            <a:ext uri="{FF2B5EF4-FFF2-40B4-BE49-F238E27FC236}">
              <a16:creationId xmlns:a16="http://schemas.microsoft.com/office/drawing/2014/main" id="{F7CB5524-AE37-4809-9310-AD70B70EB597}"/>
            </a:ext>
          </a:extLst>
        </xdr:cNvPr>
        <xdr:cNvSpPr/>
      </xdr:nvSpPr>
      <xdr:spPr>
        <a:xfrm>
          <a:off x="7029450" y="691681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53317</xdr:rowOff>
    </xdr:from>
    <xdr:to>
      <xdr:col>36</xdr:col>
      <xdr:colOff>165100</xdr:colOff>
      <xdr:row>40</xdr:row>
      <xdr:rowOff>154917</xdr:rowOff>
    </xdr:to>
    <xdr:sp macro="" textlink="">
      <xdr:nvSpPr>
        <xdr:cNvPr id="123" name="フローチャート: 判断 122">
          <a:extLst>
            <a:ext uri="{FF2B5EF4-FFF2-40B4-BE49-F238E27FC236}">
              <a16:creationId xmlns:a16="http://schemas.microsoft.com/office/drawing/2014/main" id="{3F3FC523-D28D-4C69-8C78-FEBDC5C9C47E}"/>
            </a:ext>
          </a:extLst>
        </xdr:cNvPr>
        <xdr:cNvSpPr/>
      </xdr:nvSpPr>
      <xdr:spPr>
        <a:xfrm>
          <a:off x="6231890" y="6915127"/>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594A00D-9578-4B5C-B2A2-7949EACB8E45}"/>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945AE90-071E-45DF-9873-E6D575393A9B}"/>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850E6D6-B479-4842-AD7A-DA724D924F9B}"/>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E252D2C-7938-452A-8D29-BAAC46D64C33}"/>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1C72F93-977F-4D4B-8611-752172EC7C0A}"/>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86534</xdr:rowOff>
    </xdr:from>
    <xdr:to>
      <xdr:col>55</xdr:col>
      <xdr:colOff>50800</xdr:colOff>
      <xdr:row>41</xdr:row>
      <xdr:rowOff>16684</xdr:rowOff>
    </xdr:to>
    <xdr:sp macro="" textlink="">
      <xdr:nvSpPr>
        <xdr:cNvPr id="129" name="楕円 128">
          <a:extLst>
            <a:ext uri="{FF2B5EF4-FFF2-40B4-BE49-F238E27FC236}">
              <a16:creationId xmlns:a16="http://schemas.microsoft.com/office/drawing/2014/main" id="{43915E72-4FBC-4075-A946-570736D4D0C3}"/>
            </a:ext>
          </a:extLst>
        </xdr:cNvPr>
        <xdr:cNvSpPr/>
      </xdr:nvSpPr>
      <xdr:spPr>
        <a:xfrm>
          <a:off x="9394190" y="6946439"/>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109411</xdr:rowOff>
    </xdr:from>
    <xdr:ext cx="534377" cy="259045"/>
    <xdr:sp macro="" textlink="">
      <xdr:nvSpPr>
        <xdr:cNvPr id="130" name="【道路】&#10;一人当たり延長該当値テキスト">
          <a:extLst>
            <a:ext uri="{FF2B5EF4-FFF2-40B4-BE49-F238E27FC236}">
              <a16:creationId xmlns:a16="http://schemas.microsoft.com/office/drawing/2014/main" id="{C2DDFA38-14E5-453D-997E-DC803D03D534}"/>
            </a:ext>
          </a:extLst>
        </xdr:cNvPr>
        <xdr:cNvSpPr txBox="1"/>
      </xdr:nvSpPr>
      <xdr:spPr>
        <a:xfrm>
          <a:off x="9467850" y="679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89236</xdr:rowOff>
    </xdr:from>
    <xdr:to>
      <xdr:col>50</xdr:col>
      <xdr:colOff>165100</xdr:colOff>
      <xdr:row>41</xdr:row>
      <xdr:rowOff>19386</xdr:rowOff>
    </xdr:to>
    <xdr:sp macro="" textlink="">
      <xdr:nvSpPr>
        <xdr:cNvPr id="131" name="楕円 130">
          <a:extLst>
            <a:ext uri="{FF2B5EF4-FFF2-40B4-BE49-F238E27FC236}">
              <a16:creationId xmlns:a16="http://schemas.microsoft.com/office/drawing/2014/main" id="{1C20FF74-97E5-431F-A943-AA1A578600C9}"/>
            </a:ext>
          </a:extLst>
        </xdr:cNvPr>
        <xdr:cNvSpPr/>
      </xdr:nvSpPr>
      <xdr:spPr>
        <a:xfrm>
          <a:off x="8632190" y="6951046"/>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137334</xdr:rowOff>
    </xdr:from>
    <xdr:to>
      <xdr:col>55</xdr:col>
      <xdr:colOff>0</xdr:colOff>
      <xdr:row>40</xdr:row>
      <xdr:rowOff>140036</xdr:rowOff>
    </xdr:to>
    <xdr:cxnSp macro="">
      <xdr:nvCxnSpPr>
        <xdr:cNvPr id="132" name="直線コネクタ 131">
          <a:extLst>
            <a:ext uri="{FF2B5EF4-FFF2-40B4-BE49-F238E27FC236}">
              <a16:creationId xmlns:a16="http://schemas.microsoft.com/office/drawing/2014/main" id="{14283F07-B4EA-4B53-8B9C-CCBCC4D8E2EF}"/>
            </a:ext>
          </a:extLst>
        </xdr:cNvPr>
        <xdr:cNvCxnSpPr/>
      </xdr:nvCxnSpPr>
      <xdr:spPr>
        <a:xfrm flipV="1">
          <a:off x="8686800" y="6991524"/>
          <a:ext cx="742950" cy="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93180</xdr:rowOff>
    </xdr:from>
    <xdr:to>
      <xdr:col>46</xdr:col>
      <xdr:colOff>38100</xdr:colOff>
      <xdr:row>41</xdr:row>
      <xdr:rowOff>23330</xdr:rowOff>
    </xdr:to>
    <xdr:sp macro="" textlink="">
      <xdr:nvSpPr>
        <xdr:cNvPr id="133" name="楕円 132">
          <a:extLst>
            <a:ext uri="{FF2B5EF4-FFF2-40B4-BE49-F238E27FC236}">
              <a16:creationId xmlns:a16="http://schemas.microsoft.com/office/drawing/2014/main" id="{57F0254D-609F-4D3D-BBFD-2EC9E42A39F6}"/>
            </a:ext>
          </a:extLst>
        </xdr:cNvPr>
        <xdr:cNvSpPr/>
      </xdr:nvSpPr>
      <xdr:spPr>
        <a:xfrm>
          <a:off x="7846060" y="695499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140036</xdr:rowOff>
    </xdr:from>
    <xdr:to>
      <xdr:col>50</xdr:col>
      <xdr:colOff>114300</xdr:colOff>
      <xdr:row>40</xdr:row>
      <xdr:rowOff>143980</xdr:rowOff>
    </xdr:to>
    <xdr:cxnSp macro="">
      <xdr:nvCxnSpPr>
        <xdr:cNvPr id="134" name="直線コネクタ 133">
          <a:extLst>
            <a:ext uri="{FF2B5EF4-FFF2-40B4-BE49-F238E27FC236}">
              <a16:creationId xmlns:a16="http://schemas.microsoft.com/office/drawing/2014/main" id="{C8BC0907-C726-44FD-8AD4-C1F582F52DE8}"/>
            </a:ext>
          </a:extLst>
        </xdr:cNvPr>
        <xdr:cNvCxnSpPr/>
      </xdr:nvCxnSpPr>
      <xdr:spPr>
        <a:xfrm flipV="1">
          <a:off x="7889240" y="6994226"/>
          <a:ext cx="797560" cy="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98056</xdr:rowOff>
    </xdr:from>
    <xdr:to>
      <xdr:col>41</xdr:col>
      <xdr:colOff>101600</xdr:colOff>
      <xdr:row>41</xdr:row>
      <xdr:rowOff>28206</xdr:rowOff>
    </xdr:to>
    <xdr:sp macro="" textlink="">
      <xdr:nvSpPr>
        <xdr:cNvPr id="135" name="楕円 134">
          <a:extLst>
            <a:ext uri="{FF2B5EF4-FFF2-40B4-BE49-F238E27FC236}">
              <a16:creationId xmlns:a16="http://schemas.microsoft.com/office/drawing/2014/main" id="{4B58C1B0-1014-47DA-890C-214741BC3FB2}"/>
            </a:ext>
          </a:extLst>
        </xdr:cNvPr>
        <xdr:cNvSpPr/>
      </xdr:nvSpPr>
      <xdr:spPr>
        <a:xfrm>
          <a:off x="7029450" y="695224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143980</xdr:rowOff>
    </xdr:from>
    <xdr:to>
      <xdr:col>45</xdr:col>
      <xdr:colOff>177800</xdr:colOff>
      <xdr:row>40</xdr:row>
      <xdr:rowOff>148856</xdr:rowOff>
    </xdr:to>
    <xdr:cxnSp macro="">
      <xdr:nvCxnSpPr>
        <xdr:cNvPr id="136" name="直線コネクタ 135">
          <a:extLst>
            <a:ext uri="{FF2B5EF4-FFF2-40B4-BE49-F238E27FC236}">
              <a16:creationId xmlns:a16="http://schemas.microsoft.com/office/drawing/2014/main" id="{12AA554B-C896-46B9-953B-083512791CA9}"/>
            </a:ext>
          </a:extLst>
        </xdr:cNvPr>
        <xdr:cNvCxnSpPr/>
      </xdr:nvCxnSpPr>
      <xdr:spPr>
        <a:xfrm flipV="1">
          <a:off x="7084060" y="7000075"/>
          <a:ext cx="80518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101599</xdr:rowOff>
    </xdr:from>
    <xdr:to>
      <xdr:col>36</xdr:col>
      <xdr:colOff>165100</xdr:colOff>
      <xdr:row>41</xdr:row>
      <xdr:rowOff>31749</xdr:rowOff>
    </xdr:to>
    <xdr:sp macro="" textlink="">
      <xdr:nvSpPr>
        <xdr:cNvPr id="137" name="楕円 136">
          <a:extLst>
            <a:ext uri="{FF2B5EF4-FFF2-40B4-BE49-F238E27FC236}">
              <a16:creationId xmlns:a16="http://schemas.microsoft.com/office/drawing/2014/main" id="{A3F10E6E-C7BD-448A-901C-C582926537DF}"/>
            </a:ext>
          </a:extLst>
        </xdr:cNvPr>
        <xdr:cNvSpPr/>
      </xdr:nvSpPr>
      <xdr:spPr>
        <a:xfrm>
          <a:off x="6231890" y="695578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148856</xdr:rowOff>
    </xdr:from>
    <xdr:to>
      <xdr:col>41</xdr:col>
      <xdr:colOff>50800</xdr:colOff>
      <xdr:row>40</xdr:row>
      <xdr:rowOff>152399</xdr:rowOff>
    </xdr:to>
    <xdr:cxnSp macro="">
      <xdr:nvCxnSpPr>
        <xdr:cNvPr id="138" name="直線コネクタ 137">
          <a:extLst>
            <a:ext uri="{FF2B5EF4-FFF2-40B4-BE49-F238E27FC236}">
              <a16:creationId xmlns:a16="http://schemas.microsoft.com/office/drawing/2014/main" id="{0CAA603B-0E23-48D7-B7C6-F5FB0CD348B8}"/>
            </a:ext>
          </a:extLst>
        </xdr:cNvPr>
        <xdr:cNvCxnSpPr/>
      </xdr:nvCxnSpPr>
      <xdr:spPr>
        <a:xfrm flipV="1">
          <a:off x="6286500" y="7006856"/>
          <a:ext cx="79756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501</xdr:rowOff>
    </xdr:from>
    <xdr:ext cx="534377" cy="259045"/>
    <xdr:sp macro="" textlink="">
      <xdr:nvSpPr>
        <xdr:cNvPr id="139" name="n_1aveValue【道路】&#10;一人当たり延長">
          <a:extLst>
            <a:ext uri="{FF2B5EF4-FFF2-40B4-BE49-F238E27FC236}">
              <a16:creationId xmlns:a16="http://schemas.microsoft.com/office/drawing/2014/main" id="{DCD2D24C-9FA5-4463-80FB-3E5B2C5ED4CA}"/>
            </a:ext>
          </a:extLst>
        </xdr:cNvPr>
        <xdr:cNvSpPr txBox="1"/>
      </xdr:nvSpPr>
      <xdr:spPr>
        <a:xfrm>
          <a:off x="8422151" y="668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7217</xdr:rowOff>
    </xdr:from>
    <xdr:ext cx="534377" cy="259045"/>
    <xdr:sp macro="" textlink="">
      <xdr:nvSpPr>
        <xdr:cNvPr id="140" name="n_2aveValue【道路】&#10;一人当たり延長">
          <a:extLst>
            <a:ext uri="{FF2B5EF4-FFF2-40B4-BE49-F238E27FC236}">
              <a16:creationId xmlns:a16="http://schemas.microsoft.com/office/drawing/2014/main" id="{C2A94B12-1D7D-4D02-84B9-AEA51F177AEF}"/>
            </a:ext>
          </a:extLst>
        </xdr:cNvPr>
        <xdr:cNvSpPr txBox="1"/>
      </xdr:nvSpPr>
      <xdr:spPr>
        <a:xfrm>
          <a:off x="7641101" y="669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1683</xdr:rowOff>
    </xdr:from>
    <xdr:ext cx="534377" cy="259045"/>
    <xdr:sp macro="" textlink="">
      <xdr:nvSpPr>
        <xdr:cNvPr id="141" name="n_3aveValue【道路】&#10;一人当たり延長">
          <a:extLst>
            <a:ext uri="{FF2B5EF4-FFF2-40B4-BE49-F238E27FC236}">
              <a16:creationId xmlns:a16="http://schemas.microsoft.com/office/drawing/2014/main" id="{A9402F4D-7681-43B7-B45A-9BDCC1D98EE4}"/>
            </a:ext>
          </a:extLst>
        </xdr:cNvPr>
        <xdr:cNvSpPr txBox="1"/>
      </xdr:nvSpPr>
      <xdr:spPr>
        <a:xfrm>
          <a:off x="6854971" y="66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171444</xdr:rowOff>
    </xdr:from>
    <xdr:ext cx="534377" cy="259045"/>
    <xdr:sp macro="" textlink="">
      <xdr:nvSpPr>
        <xdr:cNvPr id="142" name="n_4aveValue【道路】&#10;一人当たり延長">
          <a:extLst>
            <a:ext uri="{FF2B5EF4-FFF2-40B4-BE49-F238E27FC236}">
              <a16:creationId xmlns:a16="http://schemas.microsoft.com/office/drawing/2014/main" id="{D90B5F04-7C6C-4D77-8593-E3778D883CE5}"/>
            </a:ext>
          </a:extLst>
        </xdr:cNvPr>
        <xdr:cNvSpPr txBox="1"/>
      </xdr:nvSpPr>
      <xdr:spPr>
        <a:xfrm>
          <a:off x="6038361" y="669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10513</xdr:rowOff>
    </xdr:from>
    <xdr:ext cx="534377" cy="259045"/>
    <xdr:sp macro="" textlink="">
      <xdr:nvSpPr>
        <xdr:cNvPr id="143" name="n_1mainValue【道路】&#10;一人当たり延長">
          <a:extLst>
            <a:ext uri="{FF2B5EF4-FFF2-40B4-BE49-F238E27FC236}">
              <a16:creationId xmlns:a16="http://schemas.microsoft.com/office/drawing/2014/main" id="{8BFC53DD-E607-4904-A06F-1C1109FDA96E}"/>
            </a:ext>
          </a:extLst>
        </xdr:cNvPr>
        <xdr:cNvSpPr txBox="1"/>
      </xdr:nvSpPr>
      <xdr:spPr>
        <a:xfrm>
          <a:off x="8422151" y="704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14457</xdr:rowOff>
    </xdr:from>
    <xdr:ext cx="534377" cy="259045"/>
    <xdr:sp macro="" textlink="">
      <xdr:nvSpPr>
        <xdr:cNvPr id="144" name="n_2mainValue【道路】&#10;一人当たり延長">
          <a:extLst>
            <a:ext uri="{FF2B5EF4-FFF2-40B4-BE49-F238E27FC236}">
              <a16:creationId xmlns:a16="http://schemas.microsoft.com/office/drawing/2014/main" id="{CDD85D5C-7920-4FBC-90DD-631F2357B25E}"/>
            </a:ext>
          </a:extLst>
        </xdr:cNvPr>
        <xdr:cNvSpPr txBox="1"/>
      </xdr:nvSpPr>
      <xdr:spPr>
        <a:xfrm>
          <a:off x="7641101" y="704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19333</xdr:rowOff>
    </xdr:from>
    <xdr:ext cx="534377" cy="259045"/>
    <xdr:sp macro="" textlink="">
      <xdr:nvSpPr>
        <xdr:cNvPr id="145" name="n_3mainValue【道路】&#10;一人当たり延長">
          <a:extLst>
            <a:ext uri="{FF2B5EF4-FFF2-40B4-BE49-F238E27FC236}">
              <a16:creationId xmlns:a16="http://schemas.microsoft.com/office/drawing/2014/main" id="{675C8B66-E1F0-48A9-81CC-8B7624861CB3}"/>
            </a:ext>
          </a:extLst>
        </xdr:cNvPr>
        <xdr:cNvSpPr txBox="1"/>
      </xdr:nvSpPr>
      <xdr:spPr>
        <a:xfrm>
          <a:off x="6854971" y="704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22876</xdr:rowOff>
    </xdr:from>
    <xdr:ext cx="534377" cy="259045"/>
    <xdr:sp macro="" textlink="">
      <xdr:nvSpPr>
        <xdr:cNvPr id="146" name="n_4mainValue【道路】&#10;一人当たり延長">
          <a:extLst>
            <a:ext uri="{FF2B5EF4-FFF2-40B4-BE49-F238E27FC236}">
              <a16:creationId xmlns:a16="http://schemas.microsoft.com/office/drawing/2014/main" id="{3E3FBAF1-00DD-4F18-BABB-F63A140654A3}"/>
            </a:ext>
          </a:extLst>
        </xdr:cNvPr>
        <xdr:cNvSpPr txBox="1"/>
      </xdr:nvSpPr>
      <xdr:spPr>
        <a:xfrm>
          <a:off x="6038361" y="704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8213C797-7BFB-4A68-975B-42647949760B}"/>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FF4701C3-32CF-4B8D-9EB5-48F3ABE27009}"/>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83E61B20-5765-4A58-A5F2-EAB59A559831}"/>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443CC2E8-3E15-45C7-85AA-04D44AAACE15}"/>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3CF4ECF2-8F1B-4034-9DE9-18386CF41C2E}"/>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528B5062-C2D0-4335-8703-BCEADB328FA3}"/>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8E04D5DB-76F8-4B81-8FBF-CB5AE33468B3}"/>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4FB87B02-3D4D-4001-B9D0-C12DE3B4F05D}"/>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27FFE29F-8B00-4AAB-B15D-C41B85861807}"/>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611BD192-4DBA-4097-A4A6-D31CF761EC0C}"/>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38569AF7-7036-44F7-86FC-F6A31F5EAC06}"/>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F1140E32-74E1-4972-8EC6-3C8790156BAA}"/>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62A9FC3A-BB74-4707-B69E-C828BF2899B4}"/>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646C6929-4FBC-4927-A8E8-9F5DBED94DC9}"/>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3E0A1DE3-0BDE-4925-96B0-2009B0BE5D30}"/>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E8033108-13DB-4702-9E72-2C13FE194CF2}"/>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5B91D98-A8A1-48FF-92C1-9AE4B4E5154F}"/>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738BFB3A-119E-42A2-81D5-06466FA52F5D}"/>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5FC000A8-8A30-43E2-8B9D-75FF4C49AEE2}"/>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6825316B-A040-4FF5-8849-30E59D295726}"/>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A8B0B7E4-42B8-49D6-95A1-17ECA890D00E}"/>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35F492F4-56C2-4FA3-BDC1-94A2E44B9F08}"/>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7DAABA9D-7A23-4DD5-9293-9F145EBFF652}"/>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5D955073-0ED5-41BC-BC1B-BF11269CB9FC}"/>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60F22A3D-9AEE-4103-9F0D-4B3DFA98A195}"/>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a:extLst>
            <a:ext uri="{FF2B5EF4-FFF2-40B4-BE49-F238E27FC236}">
              <a16:creationId xmlns:a16="http://schemas.microsoft.com/office/drawing/2014/main" id="{588BCD7E-9E9E-4E14-B663-B5042AFA6C5E}"/>
            </a:ext>
          </a:extLst>
        </xdr:cNvPr>
        <xdr:cNvCxnSpPr/>
      </xdr:nvCxnSpPr>
      <xdr:spPr>
        <a:xfrm flipV="1">
          <a:off x="4173855" y="9470572"/>
          <a:ext cx="0" cy="1608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BF2D13CC-A17D-4AE1-A2D9-3DC1AE7656C2}"/>
            </a:ext>
          </a:extLst>
        </xdr:cNvPr>
        <xdr:cNvSpPr txBox="1"/>
      </xdr:nvSpPr>
      <xdr:spPr>
        <a:xfrm>
          <a:off x="421259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a:extLst>
            <a:ext uri="{FF2B5EF4-FFF2-40B4-BE49-F238E27FC236}">
              <a16:creationId xmlns:a16="http://schemas.microsoft.com/office/drawing/2014/main" id="{9C9FC9DB-D4CA-41FB-8146-11E943F36E38}"/>
            </a:ext>
          </a:extLst>
        </xdr:cNvPr>
        <xdr:cNvCxnSpPr/>
      </xdr:nvCxnSpPr>
      <xdr:spPr>
        <a:xfrm>
          <a:off x="4112260" y="110786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C4881A3B-8E4C-4E9C-A15A-276AE99BFCFB}"/>
            </a:ext>
          </a:extLst>
        </xdr:cNvPr>
        <xdr:cNvSpPr txBox="1"/>
      </xdr:nvSpPr>
      <xdr:spPr>
        <a:xfrm>
          <a:off x="4212590" y="92477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3FF9D8D3-4B77-48DD-AC93-C3B6D0878279}"/>
            </a:ext>
          </a:extLst>
        </xdr:cNvPr>
        <xdr:cNvCxnSpPr/>
      </xdr:nvCxnSpPr>
      <xdr:spPr>
        <a:xfrm>
          <a:off x="4112260" y="94705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3F7C763-A48C-4625-9E94-4F82A3EF6FE9}"/>
            </a:ext>
          </a:extLst>
        </xdr:cNvPr>
        <xdr:cNvSpPr txBox="1"/>
      </xdr:nvSpPr>
      <xdr:spPr>
        <a:xfrm>
          <a:off x="4212590" y="10315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a:extLst>
            <a:ext uri="{FF2B5EF4-FFF2-40B4-BE49-F238E27FC236}">
              <a16:creationId xmlns:a16="http://schemas.microsoft.com/office/drawing/2014/main" id="{A917F997-E2A5-4E08-9B5E-95BF4CDDF09A}"/>
            </a:ext>
          </a:extLst>
        </xdr:cNvPr>
        <xdr:cNvSpPr/>
      </xdr:nvSpPr>
      <xdr:spPr>
        <a:xfrm>
          <a:off x="4131310" y="1046833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79" name="フローチャート: 判断 178">
          <a:extLst>
            <a:ext uri="{FF2B5EF4-FFF2-40B4-BE49-F238E27FC236}">
              <a16:creationId xmlns:a16="http://schemas.microsoft.com/office/drawing/2014/main" id="{F5360C79-8EB4-40CC-A8D2-A79C13DBBC6C}"/>
            </a:ext>
          </a:extLst>
        </xdr:cNvPr>
        <xdr:cNvSpPr/>
      </xdr:nvSpPr>
      <xdr:spPr>
        <a:xfrm>
          <a:off x="3388360" y="1039948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0" name="フローチャート: 判断 179">
          <a:extLst>
            <a:ext uri="{FF2B5EF4-FFF2-40B4-BE49-F238E27FC236}">
              <a16:creationId xmlns:a16="http://schemas.microsoft.com/office/drawing/2014/main" id="{EDE77FE4-DFFD-4177-9656-0E803DE712BE}"/>
            </a:ext>
          </a:extLst>
        </xdr:cNvPr>
        <xdr:cNvSpPr/>
      </xdr:nvSpPr>
      <xdr:spPr>
        <a:xfrm>
          <a:off x="2571750" y="1042289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1" name="フローチャート: 判断 180">
          <a:extLst>
            <a:ext uri="{FF2B5EF4-FFF2-40B4-BE49-F238E27FC236}">
              <a16:creationId xmlns:a16="http://schemas.microsoft.com/office/drawing/2014/main" id="{80E4F505-269C-482B-AE0F-8AF275D79771}"/>
            </a:ext>
          </a:extLst>
        </xdr:cNvPr>
        <xdr:cNvSpPr/>
      </xdr:nvSpPr>
      <xdr:spPr>
        <a:xfrm>
          <a:off x="1774190" y="1039431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2" name="フローチャート: 判断 181">
          <a:extLst>
            <a:ext uri="{FF2B5EF4-FFF2-40B4-BE49-F238E27FC236}">
              <a16:creationId xmlns:a16="http://schemas.microsoft.com/office/drawing/2014/main" id="{F9D3575B-E2CC-44AE-9E1D-4F6768D55773}"/>
            </a:ext>
          </a:extLst>
        </xdr:cNvPr>
        <xdr:cNvSpPr/>
      </xdr:nvSpPr>
      <xdr:spPr>
        <a:xfrm>
          <a:off x="988060" y="10382069"/>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B87CA8D-4B6E-475A-86BD-9482AA3E3E3D}"/>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BCC010A-7590-48AD-9A40-1731FA61C1D6}"/>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0702422-B2BB-413E-B307-3972451ECCAB}"/>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589490D-ADB4-488D-A469-29DBAEBADD9C}"/>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83972ED-7961-4494-B6BB-8EC229F19F96}"/>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32476</xdr:rowOff>
    </xdr:from>
    <xdr:to>
      <xdr:col>24</xdr:col>
      <xdr:colOff>114300</xdr:colOff>
      <xdr:row>62</xdr:row>
      <xdr:rowOff>134076</xdr:rowOff>
    </xdr:to>
    <xdr:sp macro="" textlink="">
      <xdr:nvSpPr>
        <xdr:cNvPr id="188" name="楕円 187">
          <a:extLst>
            <a:ext uri="{FF2B5EF4-FFF2-40B4-BE49-F238E27FC236}">
              <a16:creationId xmlns:a16="http://schemas.microsoft.com/office/drawing/2014/main" id="{1DC97F99-403D-4A0D-AC6E-5FC5A2ADC218}"/>
            </a:ext>
          </a:extLst>
        </xdr:cNvPr>
        <xdr:cNvSpPr/>
      </xdr:nvSpPr>
      <xdr:spPr>
        <a:xfrm>
          <a:off x="4131310" y="10660471"/>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10903</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E5D645F8-6F64-4901-B72A-24243BA8B1E7}"/>
            </a:ext>
          </a:extLst>
        </xdr:cNvPr>
        <xdr:cNvSpPr txBox="1"/>
      </xdr:nvSpPr>
      <xdr:spPr>
        <a:xfrm>
          <a:off x="4212590" y="10642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9616</xdr:rowOff>
    </xdr:from>
    <xdr:to>
      <xdr:col>20</xdr:col>
      <xdr:colOff>38100</xdr:colOff>
      <xdr:row>62</xdr:row>
      <xdr:rowOff>111216</xdr:rowOff>
    </xdr:to>
    <xdr:sp macro="" textlink="">
      <xdr:nvSpPr>
        <xdr:cNvPr id="190" name="楕円 189">
          <a:extLst>
            <a:ext uri="{FF2B5EF4-FFF2-40B4-BE49-F238E27FC236}">
              <a16:creationId xmlns:a16="http://schemas.microsoft.com/office/drawing/2014/main" id="{B3FA2D0D-82E1-45FE-96C9-65D50DEA4A90}"/>
            </a:ext>
          </a:extLst>
        </xdr:cNvPr>
        <xdr:cNvSpPr/>
      </xdr:nvSpPr>
      <xdr:spPr>
        <a:xfrm>
          <a:off x="3388360" y="10641421"/>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60416</xdr:rowOff>
    </xdr:from>
    <xdr:to>
      <xdr:col>24</xdr:col>
      <xdr:colOff>63500</xdr:colOff>
      <xdr:row>62</xdr:row>
      <xdr:rowOff>83276</xdr:rowOff>
    </xdr:to>
    <xdr:cxnSp macro="">
      <xdr:nvCxnSpPr>
        <xdr:cNvPr id="191" name="直線コネクタ 190">
          <a:extLst>
            <a:ext uri="{FF2B5EF4-FFF2-40B4-BE49-F238E27FC236}">
              <a16:creationId xmlns:a16="http://schemas.microsoft.com/office/drawing/2014/main" id="{491AF876-2D7D-48CD-9700-254722219B40}"/>
            </a:ext>
          </a:extLst>
        </xdr:cNvPr>
        <xdr:cNvCxnSpPr/>
      </xdr:nvCxnSpPr>
      <xdr:spPr>
        <a:xfrm>
          <a:off x="3431540" y="10686506"/>
          <a:ext cx="7429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158206</xdr:rowOff>
    </xdr:from>
    <xdr:to>
      <xdr:col>15</xdr:col>
      <xdr:colOff>101600</xdr:colOff>
      <xdr:row>62</xdr:row>
      <xdr:rowOff>88356</xdr:rowOff>
    </xdr:to>
    <xdr:sp macro="" textlink="">
      <xdr:nvSpPr>
        <xdr:cNvPr id="192" name="楕円 191">
          <a:extLst>
            <a:ext uri="{FF2B5EF4-FFF2-40B4-BE49-F238E27FC236}">
              <a16:creationId xmlns:a16="http://schemas.microsoft.com/office/drawing/2014/main" id="{EBDA7FA3-1B63-4EB6-A9B6-A20122E8172F}"/>
            </a:ext>
          </a:extLst>
        </xdr:cNvPr>
        <xdr:cNvSpPr/>
      </xdr:nvSpPr>
      <xdr:spPr>
        <a:xfrm>
          <a:off x="2571750" y="1061856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37556</xdr:rowOff>
    </xdr:from>
    <xdr:to>
      <xdr:col>19</xdr:col>
      <xdr:colOff>177800</xdr:colOff>
      <xdr:row>62</xdr:row>
      <xdr:rowOff>60416</xdr:rowOff>
    </xdr:to>
    <xdr:cxnSp macro="">
      <xdr:nvCxnSpPr>
        <xdr:cNvPr id="193" name="直線コネクタ 192">
          <a:extLst>
            <a:ext uri="{FF2B5EF4-FFF2-40B4-BE49-F238E27FC236}">
              <a16:creationId xmlns:a16="http://schemas.microsoft.com/office/drawing/2014/main" id="{709B520C-2BB4-4F82-BE32-1E3DFBD3883A}"/>
            </a:ext>
          </a:extLst>
        </xdr:cNvPr>
        <xdr:cNvCxnSpPr/>
      </xdr:nvCxnSpPr>
      <xdr:spPr>
        <a:xfrm>
          <a:off x="2626360" y="10667456"/>
          <a:ext cx="80518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133713</xdr:rowOff>
    </xdr:from>
    <xdr:to>
      <xdr:col>10</xdr:col>
      <xdr:colOff>165100</xdr:colOff>
      <xdr:row>62</xdr:row>
      <xdr:rowOff>63863</xdr:rowOff>
    </xdr:to>
    <xdr:sp macro="" textlink="">
      <xdr:nvSpPr>
        <xdr:cNvPr id="194" name="楕円 193">
          <a:extLst>
            <a:ext uri="{FF2B5EF4-FFF2-40B4-BE49-F238E27FC236}">
              <a16:creationId xmlns:a16="http://schemas.microsoft.com/office/drawing/2014/main" id="{ECD935CA-0315-48A6-94D9-C3F06F460689}"/>
            </a:ext>
          </a:extLst>
        </xdr:cNvPr>
        <xdr:cNvSpPr/>
      </xdr:nvSpPr>
      <xdr:spPr>
        <a:xfrm>
          <a:off x="1774190" y="10588353"/>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13063</xdr:rowOff>
    </xdr:from>
    <xdr:to>
      <xdr:col>15</xdr:col>
      <xdr:colOff>50800</xdr:colOff>
      <xdr:row>62</xdr:row>
      <xdr:rowOff>37556</xdr:rowOff>
    </xdr:to>
    <xdr:cxnSp macro="">
      <xdr:nvCxnSpPr>
        <xdr:cNvPr id="195" name="直線コネクタ 194">
          <a:extLst>
            <a:ext uri="{FF2B5EF4-FFF2-40B4-BE49-F238E27FC236}">
              <a16:creationId xmlns:a16="http://schemas.microsoft.com/office/drawing/2014/main" id="{40F2E882-F091-4FC0-B747-F1CFE5E35A8B}"/>
            </a:ext>
          </a:extLst>
        </xdr:cNvPr>
        <xdr:cNvCxnSpPr/>
      </xdr:nvCxnSpPr>
      <xdr:spPr>
        <a:xfrm>
          <a:off x="1828800" y="10646773"/>
          <a:ext cx="79756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110853</xdr:rowOff>
    </xdr:from>
    <xdr:to>
      <xdr:col>6</xdr:col>
      <xdr:colOff>38100</xdr:colOff>
      <xdr:row>62</xdr:row>
      <xdr:rowOff>41003</xdr:rowOff>
    </xdr:to>
    <xdr:sp macro="" textlink="">
      <xdr:nvSpPr>
        <xdr:cNvPr id="196" name="楕円 195">
          <a:extLst>
            <a:ext uri="{FF2B5EF4-FFF2-40B4-BE49-F238E27FC236}">
              <a16:creationId xmlns:a16="http://schemas.microsoft.com/office/drawing/2014/main" id="{B518AC2B-089C-4AD8-9B25-0A343937D878}"/>
            </a:ext>
          </a:extLst>
        </xdr:cNvPr>
        <xdr:cNvSpPr/>
      </xdr:nvSpPr>
      <xdr:spPr>
        <a:xfrm>
          <a:off x="988060" y="105693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161653</xdr:rowOff>
    </xdr:from>
    <xdr:to>
      <xdr:col>10</xdr:col>
      <xdr:colOff>114300</xdr:colOff>
      <xdr:row>62</xdr:row>
      <xdr:rowOff>13063</xdr:rowOff>
    </xdr:to>
    <xdr:cxnSp macro="">
      <xdr:nvCxnSpPr>
        <xdr:cNvPr id="197" name="直線コネクタ 196">
          <a:extLst>
            <a:ext uri="{FF2B5EF4-FFF2-40B4-BE49-F238E27FC236}">
              <a16:creationId xmlns:a16="http://schemas.microsoft.com/office/drawing/2014/main" id="{74A2B13E-CDD2-4B36-8ED9-C7696F8C307D}"/>
            </a:ext>
          </a:extLst>
        </xdr:cNvPr>
        <xdr:cNvCxnSpPr/>
      </xdr:nvCxnSpPr>
      <xdr:spPr>
        <a:xfrm>
          <a:off x="1031240" y="10622008"/>
          <a:ext cx="79756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59162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845B8429-D2E0-46BE-A0F0-A34C24FCF4ED}"/>
            </a:ext>
          </a:extLst>
        </xdr:cNvPr>
        <xdr:cNvSpPr txBox="1"/>
      </xdr:nvSpPr>
      <xdr:spPr>
        <a:xfrm>
          <a:off x="3239144" y="1017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AC42402B-FB01-424F-AE58-8A99EEEA3FA6}"/>
            </a:ext>
          </a:extLst>
        </xdr:cNvPr>
        <xdr:cNvSpPr txBox="1"/>
      </xdr:nvSpPr>
      <xdr:spPr>
        <a:xfrm>
          <a:off x="2439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A5006A1C-32BC-4307-A2DC-06E74885599E}"/>
            </a:ext>
          </a:extLst>
        </xdr:cNvPr>
        <xdr:cNvSpPr txBox="1"/>
      </xdr:nvSpPr>
      <xdr:spPr>
        <a:xfrm>
          <a:off x="1641484"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1F80CA8C-7217-4BEA-BE8D-23A2D0922231}"/>
            </a:ext>
          </a:extLst>
        </xdr:cNvPr>
        <xdr:cNvSpPr txBox="1"/>
      </xdr:nvSpPr>
      <xdr:spPr>
        <a:xfrm>
          <a:off x="85535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102343</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7212AD2A-DAAD-4009-95AA-592D37E8A808}"/>
            </a:ext>
          </a:extLst>
        </xdr:cNvPr>
        <xdr:cNvSpPr txBox="1"/>
      </xdr:nvSpPr>
      <xdr:spPr>
        <a:xfrm>
          <a:off x="3239144" y="10728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79483</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E11AAC11-1A15-4FA6-8B4E-C2E456D9F08F}"/>
            </a:ext>
          </a:extLst>
        </xdr:cNvPr>
        <xdr:cNvSpPr txBox="1"/>
      </xdr:nvSpPr>
      <xdr:spPr>
        <a:xfrm>
          <a:off x="2439044" y="1070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54990</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729DDD19-C84C-4E28-AA03-33876A154551}"/>
            </a:ext>
          </a:extLst>
        </xdr:cNvPr>
        <xdr:cNvSpPr txBox="1"/>
      </xdr:nvSpPr>
      <xdr:spPr>
        <a:xfrm>
          <a:off x="1641484" y="10688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32130</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D11477EA-1296-4D83-9E9E-452B9DC338ED}"/>
            </a:ext>
          </a:extLst>
        </xdr:cNvPr>
        <xdr:cNvSpPr txBox="1"/>
      </xdr:nvSpPr>
      <xdr:spPr>
        <a:xfrm>
          <a:off x="855354" y="1066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8E488A36-3D6D-47A2-9577-36F5F8EF8C42}"/>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FA695DBF-5A5C-4C5B-B676-BDA53277C308}"/>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2CA9C465-B21A-4AA2-BEF4-86C33A9311C6}"/>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F1E0AAA7-DC5E-4B96-A3F4-94D3F6168E85}"/>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5B62752A-BB82-4C39-ACB9-031079D29542}"/>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FAE86690-8774-4683-B9C9-FF444EECC6CD}"/>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B83A4A63-3C36-4F49-AB39-EDE950ADF43F}"/>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50C8D8EB-7301-41DA-93F5-9106900423C2}"/>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25590E0-DBBE-40EC-AD06-60BA171C38B3}"/>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8D1BFA1C-D7D0-4C8B-AA69-0C1A1144B177}"/>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73D9CD19-291C-4C69-BA69-C2F67A6C2FE6}"/>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373FC68D-8CC2-4F93-8A92-52D3EE89D66D}"/>
            </a:ext>
          </a:extLst>
        </xdr:cNvPr>
        <xdr:cNvSpPr txBox="1"/>
      </xdr:nvSpPr>
      <xdr:spPr>
        <a:xfrm>
          <a:off x="5724659" y="1090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A07A4B04-5D75-45D2-822C-0CC1F4AF864D}"/>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8C270895-CBD6-4697-A03C-2B9FDCA02C77}"/>
            </a:ext>
          </a:extLst>
        </xdr:cNvPr>
        <xdr:cNvSpPr txBox="1"/>
      </xdr:nvSpPr>
      <xdr:spPr>
        <a:xfrm>
          <a:off x="5331688" y="105238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76AD439F-2A73-47EE-92E4-8505F0A87B81}"/>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C649BFCC-59D3-4A95-98B6-FAF3C8AAB916}"/>
            </a:ext>
          </a:extLst>
        </xdr:cNvPr>
        <xdr:cNvSpPr txBox="1"/>
      </xdr:nvSpPr>
      <xdr:spPr>
        <a:xfrm>
          <a:off x="5331688" y="101428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6BD2DE34-5B56-49AA-A031-EB49410966DE}"/>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09CFEE7A-002A-4D72-B425-2C41E7A1B623}"/>
            </a:ext>
          </a:extLst>
        </xdr:cNvPr>
        <xdr:cNvSpPr txBox="1"/>
      </xdr:nvSpPr>
      <xdr:spPr>
        <a:xfrm>
          <a:off x="5331688" y="9765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86262288-0D69-4534-A716-419D0E0C85C3}"/>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a:extLst>
            <a:ext uri="{FF2B5EF4-FFF2-40B4-BE49-F238E27FC236}">
              <a16:creationId xmlns:a16="http://schemas.microsoft.com/office/drawing/2014/main" id="{5E63BE9A-F4A3-435A-99AE-4E4DA41264CA}"/>
            </a:ext>
          </a:extLst>
        </xdr:cNvPr>
        <xdr:cNvSpPr txBox="1"/>
      </xdr:nvSpPr>
      <xdr:spPr>
        <a:xfrm>
          <a:off x="5278998" y="938468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8D4FFB83-E88C-4C34-87D5-9DE4E7AC12DE}"/>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a:extLst>
            <a:ext uri="{FF2B5EF4-FFF2-40B4-BE49-F238E27FC236}">
              <a16:creationId xmlns:a16="http://schemas.microsoft.com/office/drawing/2014/main" id="{22186F03-0B51-494F-8C10-3A8B145E8098}"/>
            </a:ext>
          </a:extLst>
        </xdr:cNvPr>
        <xdr:cNvSpPr txBox="1"/>
      </xdr:nvSpPr>
      <xdr:spPr>
        <a:xfrm>
          <a:off x="5278998" y="900368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F917A378-4988-4377-A56F-A84192DF876B}"/>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a:extLst>
            <a:ext uri="{FF2B5EF4-FFF2-40B4-BE49-F238E27FC236}">
              <a16:creationId xmlns:a16="http://schemas.microsoft.com/office/drawing/2014/main" id="{F87F5883-0E14-4D1F-A5A2-81BE46F2055E}"/>
            </a:ext>
          </a:extLst>
        </xdr:cNvPr>
        <xdr:cNvCxnSpPr/>
      </xdr:nvCxnSpPr>
      <xdr:spPr>
        <a:xfrm flipV="1">
          <a:off x="9429115" y="9591808"/>
          <a:ext cx="0" cy="1457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a:extLst>
            <a:ext uri="{FF2B5EF4-FFF2-40B4-BE49-F238E27FC236}">
              <a16:creationId xmlns:a16="http://schemas.microsoft.com/office/drawing/2014/main" id="{CEB04552-235D-41FD-A037-D4341D7B0250}"/>
            </a:ext>
          </a:extLst>
        </xdr:cNvPr>
        <xdr:cNvSpPr txBox="1"/>
      </xdr:nvSpPr>
      <xdr:spPr>
        <a:xfrm>
          <a:off x="9467850" y="110547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a:extLst>
            <a:ext uri="{FF2B5EF4-FFF2-40B4-BE49-F238E27FC236}">
              <a16:creationId xmlns:a16="http://schemas.microsoft.com/office/drawing/2014/main" id="{4DE20256-0430-42E3-9C64-A0E602037102}"/>
            </a:ext>
          </a:extLst>
        </xdr:cNvPr>
        <xdr:cNvCxnSpPr/>
      </xdr:nvCxnSpPr>
      <xdr:spPr>
        <a:xfrm>
          <a:off x="9356090" y="1104899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a:extLst>
            <a:ext uri="{FF2B5EF4-FFF2-40B4-BE49-F238E27FC236}">
              <a16:creationId xmlns:a16="http://schemas.microsoft.com/office/drawing/2014/main" id="{BC93F273-75C4-4381-82B5-59861C66FADA}"/>
            </a:ext>
          </a:extLst>
        </xdr:cNvPr>
        <xdr:cNvSpPr txBox="1"/>
      </xdr:nvSpPr>
      <xdr:spPr>
        <a:xfrm>
          <a:off x="9467850" y="936322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a:extLst>
            <a:ext uri="{FF2B5EF4-FFF2-40B4-BE49-F238E27FC236}">
              <a16:creationId xmlns:a16="http://schemas.microsoft.com/office/drawing/2014/main" id="{414FAD40-540E-4F68-B711-579C9123C6A3}"/>
            </a:ext>
          </a:extLst>
        </xdr:cNvPr>
        <xdr:cNvCxnSpPr/>
      </xdr:nvCxnSpPr>
      <xdr:spPr>
        <a:xfrm>
          <a:off x="9356090" y="959180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62633</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781349AC-FD05-46DC-9559-B85E1DB7802D}"/>
            </a:ext>
          </a:extLst>
        </xdr:cNvPr>
        <xdr:cNvSpPr txBox="1"/>
      </xdr:nvSpPr>
      <xdr:spPr>
        <a:xfrm>
          <a:off x="9467850" y="1068872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a:extLst>
            <a:ext uri="{FF2B5EF4-FFF2-40B4-BE49-F238E27FC236}">
              <a16:creationId xmlns:a16="http://schemas.microsoft.com/office/drawing/2014/main" id="{A8547322-DECD-41BC-9AE2-0068A3A65989}"/>
            </a:ext>
          </a:extLst>
        </xdr:cNvPr>
        <xdr:cNvSpPr/>
      </xdr:nvSpPr>
      <xdr:spPr>
        <a:xfrm>
          <a:off x="9394190" y="10841106"/>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55834</xdr:rowOff>
    </xdr:from>
    <xdr:to>
      <xdr:col>50</xdr:col>
      <xdr:colOff>165100</xdr:colOff>
      <xdr:row>63</xdr:row>
      <xdr:rowOff>157434</xdr:rowOff>
    </xdr:to>
    <xdr:sp macro="" textlink="">
      <xdr:nvSpPr>
        <xdr:cNvPr id="236" name="フローチャート: 判断 235">
          <a:extLst>
            <a:ext uri="{FF2B5EF4-FFF2-40B4-BE49-F238E27FC236}">
              <a16:creationId xmlns:a16="http://schemas.microsoft.com/office/drawing/2014/main" id="{7A6DDEFD-0106-42F5-9355-F95C64B31DB7}"/>
            </a:ext>
          </a:extLst>
        </xdr:cNvPr>
        <xdr:cNvSpPr/>
      </xdr:nvSpPr>
      <xdr:spPr>
        <a:xfrm>
          <a:off x="8632190" y="10860994"/>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37595</xdr:rowOff>
    </xdr:from>
    <xdr:to>
      <xdr:col>46</xdr:col>
      <xdr:colOff>38100</xdr:colOff>
      <xdr:row>63</xdr:row>
      <xdr:rowOff>139195</xdr:rowOff>
    </xdr:to>
    <xdr:sp macro="" textlink="">
      <xdr:nvSpPr>
        <xdr:cNvPr id="237" name="フローチャート: 判断 236">
          <a:extLst>
            <a:ext uri="{FF2B5EF4-FFF2-40B4-BE49-F238E27FC236}">
              <a16:creationId xmlns:a16="http://schemas.microsoft.com/office/drawing/2014/main" id="{836A60AD-E720-4CDE-8903-5D2AA32BA47D}"/>
            </a:ext>
          </a:extLst>
        </xdr:cNvPr>
        <xdr:cNvSpPr/>
      </xdr:nvSpPr>
      <xdr:spPr>
        <a:xfrm>
          <a:off x="7846060" y="108389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61820</xdr:rowOff>
    </xdr:from>
    <xdr:to>
      <xdr:col>41</xdr:col>
      <xdr:colOff>101600</xdr:colOff>
      <xdr:row>63</xdr:row>
      <xdr:rowOff>163420</xdr:rowOff>
    </xdr:to>
    <xdr:sp macro="" textlink="">
      <xdr:nvSpPr>
        <xdr:cNvPr id="238" name="フローチャート: 判断 237">
          <a:extLst>
            <a:ext uri="{FF2B5EF4-FFF2-40B4-BE49-F238E27FC236}">
              <a16:creationId xmlns:a16="http://schemas.microsoft.com/office/drawing/2014/main" id="{B47A818A-0240-49EB-A397-114F54E1BE67}"/>
            </a:ext>
          </a:extLst>
        </xdr:cNvPr>
        <xdr:cNvSpPr/>
      </xdr:nvSpPr>
      <xdr:spPr>
        <a:xfrm>
          <a:off x="7029450" y="1085936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67590</xdr:rowOff>
    </xdr:from>
    <xdr:to>
      <xdr:col>36</xdr:col>
      <xdr:colOff>165100</xdr:colOff>
      <xdr:row>63</xdr:row>
      <xdr:rowOff>169190</xdr:rowOff>
    </xdr:to>
    <xdr:sp macro="" textlink="">
      <xdr:nvSpPr>
        <xdr:cNvPr id="239" name="フローチャート: 判断 238">
          <a:extLst>
            <a:ext uri="{FF2B5EF4-FFF2-40B4-BE49-F238E27FC236}">
              <a16:creationId xmlns:a16="http://schemas.microsoft.com/office/drawing/2014/main" id="{8941DEAE-FC5F-4B9B-85ED-D9EC1FC2897D}"/>
            </a:ext>
          </a:extLst>
        </xdr:cNvPr>
        <xdr:cNvSpPr/>
      </xdr:nvSpPr>
      <xdr:spPr>
        <a:xfrm>
          <a:off x="6231890" y="1086703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D1ECE912-87CE-47E2-AC8A-A71FA699676F}"/>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E53EE61-2EFD-4D3B-9375-476FE44B5A36}"/>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E2BEC6E-D4BF-4146-9414-2AD06CC3A826}"/>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EAB5DD9-C7AE-4516-BFAC-7C58AD664082}"/>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66B8A4F-A930-4FDC-9C47-D6D1BD0A2039}"/>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108694</xdr:rowOff>
    </xdr:from>
    <xdr:to>
      <xdr:col>55</xdr:col>
      <xdr:colOff>50800</xdr:colOff>
      <xdr:row>64</xdr:row>
      <xdr:rowOff>38844</xdr:rowOff>
    </xdr:to>
    <xdr:sp macro="" textlink="">
      <xdr:nvSpPr>
        <xdr:cNvPr id="245" name="楕円 244">
          <a:extLst>
            <a:ext uri="{FF2B5EF4-FFF2-40B4-BE49-F238E27FC236}">
              <a16:creationId xmlns:a16="http://schemas.microsoft.com/office/drawing/2014/main" id="{B462F437-06D9-4392-8E38-EBE3473D0A0A}"/>
            </a:ext>
          </a:extLst>
        </xdr:cNvPr>
        <xdr:cNvSpPr/>
      </xdr:nvSpPr>
      <xdr:spPr>
        <a:xfrm>
          <a:off x="9394190" y="10908139"/>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23621</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2AE95CAA-B6D9-496B-9DA1-9BBB4475281B}"/>
            </a:ext>
          </a:extLst>
        </xdr:cNvPr>
        <xdr:cNvSpPr txBox="1"/>
      </xdr:nvSpPr>
      <xdr:spPr>
        <a:xfrm>
          <a:off x="9467850" y="10821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110116</xdr:rowOff>
    </xdr:from>
    <xdr:to>
      <xdr:col>50</xdr:col>
      <xdr:colOff>165100</xdr:colOff>
      <xdr:row>64</xdr:row>
      <xdr:rowOff>40266</xdr:rowOff>
    </xdr:to>
    <xdr:sp macro="" textlink="">
      <xdr:nvSpPr>
        <xdr:cNvPr id="247" name="楕円 246">
          <a:extLst>
            <a:ext uri="{FF2B5EF4-FFF2-40B4-BE49-F238E27FC236}">
              <a16:creationId xmlns:a16="http://schemas.microsoft.com/office/drawing/2014/main" id="{CFB384AB-F15C-4C6B-8677-33F360012A0B}"/>
            </a:ext>
          </a:extLst>
        </xdr:cNvPr>
        <xdr:cNvSpPr/>
      </xdr:nvSpPr>
      <xdr:spPr>
        <a:xfrm>
          <a:off x="8632190" y="1090956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159494</xdr:rowOff>
    </xdr:from>
    <xdr:to>
      <xdr:col>55</xdr:col>
      <xdr:colOff>0</xdr:colOff>
      <xdr:row>63</xdr:row>
      <xdr:rowOff>160916</xdr:rowOff>
    </xdr:to>
    <xdr:cxnSp macro="">
      <xdr:nvCxnSpPr>
        <xdr:cNvPr id="248" name="直線コネクタ 247">
          <a:extLst>
            <a:ext uri="{FF2B5EF4-FFF2-40B4-BE49-F238E27FC236}">
              <a16:creationId xmlns:a16="http://schemas.microsoft.com/office/drawing/2014/main" id="{312BA191-6DD4-4302-890B-FF33E27CFC53}"/>
            </a:ext>
          </a:extLst>
        </xdr:cNvPr>
        <xdr:cNvCxnSpPr/>
      </xdr:nvCxnSpPr>
      <xdr:spPr>
        <a:xfrm flipV="1">
          <a:off x="8686800" y="10962749"/>
          <a:ext cx="742950" cy="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112385</xdr:rowOff>
    </xdr:from>
    <xdr:to>
      <xdr:col>46</xdr:col>
      <xdr:colOff>38100</xdr:colOff>
      <xdr:row>64</xdr:row>
      <xdr:rowOff>42535</xdr:rowOff>
    </xdr:to>
    <xdr:sp macro="" textlink="">
      <xdr:nvSpPr>
        <xdr:cNvPr id="249" name="楕円 248">
          <a:extLst>
            <a:ext uri="{FF2B5EF4-FFF2-40B4-BE49-F238E27FC236}">
              <a16:creationId xmlns:a16="http://schemas.microsoft.com/office/drawing/2014/main" id="{31C6884A-FE23-41B0-9ADA-47AB16321CC8}"/>
            </a:ext>
          </a:extLst>
        </xdr:cNvPr>
        <xdr:cNvSpPr/>
      </xdr:nvSpPr>
      <xdr:spPr>
        <a:xfrm>
          <a:off x="7846060" y="1091373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160916</xdr:rowOff>
    </xdr:from>
    <xdr:to>
      <xdr:col>50</xdr:col>
      <xdr:colOff>114300</xdr:colOff>
      <xdr:row>63</xdr:row>
      <xdr:rowOff>163185</xdr:rowOff>
    </xdr:to>
    <xdr:cxnSp macro="">
      <xdr:nvCxnSpPr>
        <xdr:cNvPr id="250" name="直線コネクタ 249">
          <a:extLst>
            <a:ext uri="{FF2B5EF4-FFF2-40B4-BE49-F238E27FC236}">
              <a16:creationId xmlns:a16="http://schemas.microsoft.com/office/drawing/2014/main" id="{BDFC2403-6E84-4F6B-AA64-4C43F89F681A}"/>
            </a:ext>
          </a:extLst>
        </xdr:cNvPr>
        <xdr:cNvCxnSpPr/>
      </xdr:nvCxnSpPr>
      <xdr:spPr>
        <a:xfrm flipV="1">
          <a:off x="7889240" y="10964171"/>
          <a:ext cx="797560" cy="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114929</xdr:rowOff>
    </xdr:from>
    <xdr:to>
      <xdr:col>41</xdr:col>
      <xdr:colOff>101600</xdr:colOff>
      <xdr:row>64</xdr:row>
      <xdr:rowOff>45079</xdr:rowOff>
    </xdr:to>
    <xdr:sp macro="" textlink="">
      <xdr:nvSpPr>
        <xdr:cNvPr id="251" name="楕円 250">
          <a:extLst>
            <a:ext uri="{FF2B5EF4-FFF2-40B4-BE49-F238E27FC236}">
              <a16:creationId xmlns:a16="http://schemas.microsoft.com/office/drawing/2014/main" id="{14E92E2B-7C70-4D55-B2E5-46EB16BE0A59}"/>
            </a:ext>
          </a:extLst>
        </xdr:cNvPr>
        <xdr:cNvSpPr/>
      </xdr:nvSpPr>
      <xdr:spPr>
        <a:xfrm>
          <a:off x="7029450" y="1091627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163185</xdr:rowOff>
    </xdr:from>
    <xdr:to>
      <xdr:col>45</xdr:col>
      <xdr:colOff>177800</xdr:colOff>
      <xdr:row>63</xdr:row>
      <xdr:rowOff>165729</xdr:rowOff>
    </xdr:to>
    <xdr:cxnSp macro="">
      <xdr:nvCxnSpPr>
        <xdr:cNvPr id="252" name="直線コネクタ 251">
          <a:extLst>
            <a:ext uri="{FF2B5EF4-FFF2-40B4-BE49-F238E27FC236}">
              <a16:creationId xmlns:a16="http://schemas.microsoft.com/office/drawing/2014/main" id="{FBEEBBFB-77F0-48EC-A238-FB146EE265D5}"/>
            </a:ext>
          </a:extLst>
        </xdr:cNvPr>
        <xdr:cNvCxnSpPr/>
      </xdr:nvCxnSpPr>
      <xdr:spPr>
        <a:xfrm flipV="1">
          <a:off x="7084060" y="10966440"/>
          <a:ext cx="805180" cy="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116790</xdr:rowOff>
    </xdr:from>
    <xdr:to>
      <xdr:col>36</xdr:col>
      <xdr:colOff>165100</xdr:colOff>
      <xdr:row>64</xdr:row>
      <xdr:rowOff>46940</xdr:rowOff>
    </xdr:to>
    <xdr:sp macro="" textlink="">
      <xdr:nvSpPr>
        <xdr:cNvPr id="253" name="楕円 252">
          <a:extLst>
            <a:ext uri="{FF2B5EF4-FFF2-40B4-BE49-F238E27FC236}">
              <a16:creationId xmlns:a16="http://schemas.microsoft.com/office/drawing/2014/main" id="{98794A23-9869-46B3-B53E-6557C0BBA4F4}"/>
            </a:ext>
          </a:extLst>
        </xdr:cNvPr>
        <xdr:cNvSpPr/>
      </xdr:nvSpPr>
      <xdr:spPr>
        <a:xfrm>
          <a:off x="6231890" y="1091814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165729</xdr:rowOff>
    </xdr:from>
    <xdr:to>
      <xdr:col>41</xdr:col>
      <xdr:colOff>50800</xdr:colOff>
      <xdr:row>63</xdr:row>
      <xdr:rowOff>167590</xdr:rowOff>
    </xdr:to>
    <xdr:cxnSp macro="">
      <xdr:nvCxnSpPr>
        <xdr:cNvPr id="254" name="直線コネクタ 253">
          <a:extLst>
            <a:ext uri="{FF2B5EF4-FFF2-40B4-BE49-F238E27FC236}">
              <a16:creationId xmlns:a16="http://schemas.microsoft.com/office/drawing/2014/main" id="{F2A19503-261B-4F8E-B1A2-1B6B1A2E3667}"/>
            </a:ext>
          </a:extLst>
        </xdr:cNvPr>
        <xdr:cNvCxnSpPr/>
      </xdr:nvCxnSpPr>
      <xdr:spPr>
        <a:xfrm flipV="1">
          <a:off x="6286500" y="10970889"/>
          <a:ext cx="797560" cy="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2511</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E08C376A-07A1-463D-87C7-E408D7C7FBAC}"/>
            </a:ext>
          </a:extLst>
        </xdr:cNvPr>
        <xdr:cNvSpPr txBox="1"/>
      </xdr:nvSpPr>
      <xdr:spPr>
        <a:xfrm>
          <a:off x="8363295" y="10632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155722</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8A5B7B2D-5424-4827-9381-280B43614353}"/>
            </a:ext>
          </a:extLst>
        </xdr:cNvPr>
        <xdr:cNvSpPr txBox="1"/>
      </xdr:nvSpPr>
      <xdr:spPr>
        <a:xfrm>
          <a:off x="7563195" y="10614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8497</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535791D1-C871-47CD-8A81-A4E29848B726}"/>
            </a:ext>
          </a:extLst>
        </xdr:cNvPr>
        <xdr:cNvSpPr txBox="1"/>
      </xdr:nvSpPr>
      <xdr:spPr>
        <a:xfrm>
          <a:off x="6775160" y="106403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14267</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72B22D23-7184-4CA4-BA72-09A232F258E5}"/>
            </a:ext>
          </a:extLst>
        </xdr:cNvPr>
        <xdr:cNvSpPr txBox="1"/>
      </xdr:nvSpPr>
      <xdr:spPr>
        <a:xfrm>
          <a:off x="5979505" y="106479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31393</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67102627-204B-4A2B-B27D-79C4049DDB6C}"/>
            </a:ext>
          </a:extLst>
        </xdr:cNvPr>
        <xdr:cNvSpPr txBox="1"/>
      </xdr:nvSpPr>
      <xdr:spPr>
        <a:xfrm>
          <a:off x="8401265" y="11002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33662</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6883576A-414B-491A-8746-B33BA8356E3B}"/>
            </a:ext>
          </a:extLst>
        </xdr:cNvPr>
        <xdr:cNvSpPr txBox="1"/>
      </xdr:nvSpPr>
      <xdr:spPr>
        <a:xfrm>
          <a:off x="7610690" y="1100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36206</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EDEFB5F5-B307-421E-866C-0B7B290F3431}"/>
            </a:ext>
          </a:extLst>
        </xdr:cNvPr>
        <xdr:cNvSpPr txBox="1"/>
      </xdr:nvSpPr>
      <xdr:spPr>
        <a:xfrm>
          <a:off x="6822655" y="1100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38067</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D2A8F366-6D8A-44C3-B35D-692477729876}"/>
            </a:ext>
          </a:extLst>
        </xdr:cNvPr>
        <xdr:cNvSpPr txBox="1"/>
      </xdr:nvSpPr>
      <xdr:spPr>
        <a:xfrm>
          <a:off x="6007950" y="1101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D018C53E-D9DF-40A8-BF4E-4643397667CE}"/>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B3FA7B7A-DC23-4EF2-91D0-35AA58C312B9}"/>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EE3A05E6-F9BE-4901-B143-0CAC76E76E70}"/>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AAED7EE2-348C-440B-A49C-BB81B9C01A3C}"/>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ED9F5921-CB37-44FE-A5E5-58157392C00A}"/>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311DF0E5-0F93-4B10-BF04-62DB868132BA}"/>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E7A0E4B9-1378-4375-B85E-4F80996A3FBF}"/>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FC5D78A1-6472-4068-8AA1-C29F0868E274}"/>
            </a:ext>
          </a:extLst>
        </xdr:cNvPr>
        <xdr:cNvSpPr/>
      </xdr:nvSpPr>
      <xdr:spPr>
        <a:xfrm>
          <a:off x="6858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a:extLst>
            <a:ext uri="{FF2B5EF4-FFF2-40B4-BE49-F238E27FC236}">
              <a16:creationId xmlns:a16="http://schemas.microsoft.com/office/drawing/2014/main" id="{45559B05-747E-4FF1-8C59-169F53AB56FE}"/>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a:extLst>
            <a:ext uri="{FF2B5EF4-FFF2-40B4-BE49-F238E27FC236}">
              <a16:creationId xmlns:a16="http://schemas.microsoft.com/office/drawing/2014/main" id="{62DB8AD8-95F7-4928-8D0D-EC64B1CC04A7}"/>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a:extLst>
            <a:ext uri="{FF2B5EF4-FFF2-40B4-BE49-F238E27FC236}">
              <a16:creationId xmlns:a16="http://schemas.microsoft.com/office/drawing/2014/main" id="{3AFCBC3C-7040-414C-94EA-B7A5F6D5A0BD}"/>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a:extLst>
            <a:ext uri="{FF2B5EF4-FFF2-40B4-BE49-F238E27FC236}">
              <a16:creationId xmlns:a16="http://schemas.microsoft.com/office/drawing/2014/main" id="{3C481744-396F-4D43-BF7D-F186690599E7}"/>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a:extLst>
            <a:ext uri="{FF2B5EF4-FFF2-40B4-BE49-F238E27FC236}">
              <a16:creationId xmlns:a16="http://schemas.microsoft.com/office/drawing/2014/main" id="{CAF38C70-1E8C-4590-B1FE-A65FD96E0EEA}"/>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a:extLst>
            <a:ext uri="{FF2B5EF4-FFF2-40B4-BE49-F238E27FC236}">
              <a16:creationId xmlns:a16="http://schemas.microsoft.com/office/drawing/2014/main" id="{8C98DD29-4929-4F07-83E1-4FAFC8A78BEB}"/>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a:extLst>
            <a:ext uri="{FF2B5EF4-FFF2-40B4-BE49-F238E27FC236}">
              <a16:creationId xmlns:a16="http://schemas.microsoft.com/office/drawing/2014/main" id="{BEA2F708-C855-4E68-A501-6A14C8500693}"/>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a:extLst>
            <a:ext uri="{FF2B5EF4-FFF2-40B4-BE49-F238E27FC236}">
              <a16:creationId xmlns:a16="http://schemas.microsoft.com/office/drawing/2014/main" id="{94846F79-5065-4779-951C-97DBED9D86D8}"/>
            </a:ext>
          </a:extLst>
        </xdr:cNvPr>
        <xdr:cNvSpPr/>
      </xdr:nvSpPr>
      <xdr:spPr>
        <a:xfrm>
          <a:off x="596011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17635554-9177-4503-B216-0BA6BA55E2A0}"/>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17BF2874-6B81-492A-8273-4ED4D3EA2415}"/>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DEC47F64-8656-45DF-91FC-CB0638C754D0}"/>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96CFE64E-35B4-44DF-8BA2-52BB3A5872AB}"/>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978485DD-39A8-473C-BB3B-7566E1F8BDFA}"/>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4ED855FA-508F-472E-8A88-68B3E8BDEC1E}"/>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FCBCB3E2-E7AC-4B41-A898-099645ADB89C}"/>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0A66C54B-02EB-4474-8C7B-824059A74C52}"/>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a:extLst>
            <a:ext uri="{FF2B5EF4-FFF2-40B4-BE49-F238E27FC236}">
              <a16:creationId xmlns:a16="http://schemas.microsoft.com/office/drawing/2014/main" id="{4ACA2382-7313-4654-87BB-9DDFFC745020}"/>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a:extLst>
            <a:ext uri="{FF2B5EF4-FFF2-40B4-BE49-F238E27FC236}">
              <a16:creationId xmlns:a16="http://schemas.microsoft.com/office/drawing/2014/main" id="{8BC65A52-F644-4F2D-A280-9F4A6860097E}"/>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a:extLst>
            <a:ext uri="{FF2B5EF4-FFF2-40B4-BE49-F238E27FC236}">
              <a16:creationId xmlns:a16="http://schemas.microsoft.com/office/drawing/2014/main" id="{6C1FA3D6-9443-4A41-BDDE-50A2EA7DAF6D}"/>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a:extLst>
            <a:ext uri="{FF2B5EF4-FFF2-40B4-BE49-F238E27FC236}">
              <a16:creationId xmlns:a16="http://schemas.microsoft.com/office/drawing/2014/main" id="{6C1CD637-68F6-410E-ACE0-F82EE74CE89A}"/>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a:extLst>
            <a:ext uri="{FF2B5EF4-FFF2-40B4-BE49-F238E27FC236}">
              <a16:creationId xmlns:a16="http://schemas.microsoft.com/office/drawing/2014/main" id="{AD6EFEA2-D1AA-4C68-8DEA-9DBBEA14E4CD}"/>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a:extLst>
            <a:ext uri="{FF2B5EF4-FFF2-40B4-BE49-F238E27FC236}">
              <a16:creationId xmlns:a16="http://schemas.microsoft.com/office/drawing/2014/main" id="{0288322A-4875-4587-8C2D-E320AFFDEEAD}"/>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a:extLst>
            <a:ext uri="{FF2B5EF4-FFF2-40B4-BE49-F238E27FC236}">
              <a16:creationId xmlns:a16="http://schemas.microsoft.com/office/drawing/2014/main" id="{04954587-A6C3-4AE8-BA6D-5E869A4B5E58}"/>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a:extLst>
            <a:ext uri="{FF2B5EF4-FFF2-40B4-BE49-F238E27FC236}">
              <a16:creationId xmlns:a16="http://schemas.microsoft.com/office/drawing/2014/main" id="{807CB668-AE17-4905-8EF6-ECA5D6A462E9}"/>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id="{0A777750-68EE-49B2-9449-2A175B478EFE}"/>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id="{58DB1E41-F597-49BF-B384-2BF82B123954}"/>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id="{E473104E-8045-4E4F-9E55-8601471C3CCA}"/>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id="{16F88B1A-1E95-46EF-9D3E-E104B9078C86}"/>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id="{1E3B5930-A530-49C1-A380-CDC97CDB5378}"/>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id="{85C94C38-4AF3-416A-B29F-520D8AA6F502}"/>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id="{B5753C24-FFD1-4460-BEDD-D6891D17EBC8}"/>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id="{4686F801-D18D-4CBD-954C-49D21B9CFF7D}"/>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a:extLst>
            <a:ext uri="{FF2B5EF4-FFF2-40B4-BE49-F238E27FC236}">
              <a16:creationId xmlns:a16="http://schemas.microsoft.com/office/drawing/2014/main" id="{5CD2F0F3-18F5-4530-A42C-15E7EBEE099E}"/>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a:extLst>
            <a:ext uri="{FF2B5EF4-FFF2-40B4-BE49-F238E27FC236}">
              <a16:creationId xmlns:a16="http://schemas.microsoft.com/office/drawing/2014/main" id="{59D8A36A-C87C-4F5C-AE28-ABA44DD4C406}"/>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5" name="テキスト ボックス 304">
          <a:extLst>
            <a:ext uri="{FF2B5EF4-FFF2-40B4-BE49-F238E27FC236}">
              <a16:creationId xmlns:a16="http://schemas.microsoft.com/office/drawing/2014/main" id="{19DF793F-13DA-484F-867F-FFE4F20A46AD}"/>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6" name="直線コネクタ 305">
          <a:extLst>
            <a:ext uri="{FF2B5EF4-FFF2-40B4-BE49-F238E27FC236}">
              <a16:creationId xmlns:a16="http://schemas.microsoft.com/office/drawing/2014/main" id="{69C7F6D0-4682-453A-BAF7-D4EB97AD3A10}"/>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7" name="テキスト ボックス 306">
          <a:extLst>
            <a:ext uri="{FF2B5EF4-FFF2-40B4-BE49-F238E27FC236}">
              <a16:creationId xmlns:a16="http://schemas.microsoft.com/office/drawing/2014/main" id="{9C9A966E-E044-44FD-A0F8-C4A4458BDC58}"/>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8" name="直線コネクタ 307">
          <a:extLst>
            <a:ext uri="{FF2B5EF4-FFF2-40B4-BE49-F238E27FC236}">
              <a16:creationId xmlns:a16="http://schemas.microsoft.com/office/drawing/2014/main" id="{84E629C9-D6BF-4123-B38B-8754696ABE29}"/>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9" name="テキスト ボックス 308">
          <a:extLst>
            <a:ext uri="{FF2B5EF4-FFF2-40B4-BE49-F238E27FC236}">
              <a16:creationId xmlns:a16="http://schemas.microsoft.com/office/drawing/2014/main" id="{140E2661-55C5-4795-AF3C-81751F196485}"/>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0" name="直線コネクタ 309">
          <a:extLst>
            <a:ext uri="{FF2B5EF4-FFF2-40B4-BE49-F238E27FC236}">
              <a16:creationId xmlns:a16="http://schemas.microsoft.com/office/drawing/2014/main" id="{CF1061BC-2A3C-44D2-967D-C84A5ECB9058}"/>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1" name="テキスト ボックス 310">
          <a:extLst>
            <a:ext uri="{FF2B5EF4-FFF2-40B4-BE49-F238E27FC236}">
              <a16:creationId xmlns:a16="http://schemas.microsoft.com/office/drawing/2014/main" id="{81139901-F166-4D70-A3DE-770A142A688F}"/>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2" name="直線コネクタ 311">
          <a:extLst>
            <a:ext uri="{FF2B5EF4-FFF2-40B4-BE49-F238E27FC236}">
              <a16:creationId xmlns:a16="http://schemas.microsoft.com/office/drawing/2014/main" id="{81BA625E-55DF-4220-8478-79BD11DE3B27}"/>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3" name="テキスト ボックス 312">
          <a:extLst>
            <a:ext uri="{FF2B5EF4-FFF2-40B4-BE49-F238E27FC236}">
              <a16:creationId xmlns:a16="http://schemas.microsoft.com/office/drawing/2014/main" id="{1EBB43D0-5DE2-49E7-85C7-0F78B13D8CA8}"/>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4" name="直線コネクタ 313">
          <a:extLst>
            <a:ext uri="{FF2B5EF4-FFF2-40B4-BE49-F238E27FC236}">
              <a16:creationId xmlns:a16="http://schemas.microsoft.com/office/drawing/2014/main" id="{9E68A18A-0067-4A3B-B1F1-BAA7F1E42FF7}"/>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315" name="テキスト ボックス 314">
          <a:extLst>
            <a:ext uri="{FF2B5EF4-FFF2-40B4-BE49-F238E27FC236}">
              <a16:creationId xmlns:a16="http://schemas.microsoft.com/office/drawing/2014/main" id="{E5B222A6-6E3D-468F-89FF-E42CFC292F51}"/>
            </a:ext>
          </a:extLst>
        </xdr:cNvPr>
        <xdr:cNvSpPr txBox="1"/>
      </xdr:nvSpPr>
      <xdr:spPr>
        <a:xfrm>
          <a:off x="10905006" y="5574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a:extLst>
            <a:ext uri="{FF2B5EF4-FFF2-40B4-BE49-F238E27FC236}">
              <a16:creationId xmlns:a16="http://schemas.microsoft.com/office/drawing/2014/main" id="{6FCB0A04-5AF6-4828-BB58-3FB49DBD3570}"/>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認定こども園・幼稚園・保育所】&#10;有形固定資産減価償却率グラフ枠">
          <a:extLst>
            <a:ext uri="{FF2B5EF4-FFF2-40B4-BE49-F238E27FC236}">
              <a16:creationId xmlns:a16="http://schemas.microsoft.com/office/drawing/2014/main" id="{4C21D859-D289-4932-8145-0F8179812281}"/>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318" name="直線コネクタ 317">
          <a:extLst>
            <a:ext uri="{FF2B5EF4-FFF2-40B4-BE49-F238E27FC236}">
              <a16:creationId xmlns:a16="http://schemas.microsoft.com/office/drawing/2014/main" id="{DF03509A-C808-4A19-9F9D-346A24505688}"/>
            </a:ext>
          </a:extLst>
        </xdr:cNvPr>
        <xdr:cNvCxnSpPr/>
      </xdr:nvCxnSpPr>
      <xdr:spPr>
        <a:xfrm flipV="1">
          <a:off x="14703424" y="5711190"/>
          <a:ext cx="0" cy="1277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319" name="【認定こども園・幼稚園・保育所】&#10;有形固定資産減価償却率最小値テキスト">
          <a:extLst>
            <a:ext uri="{FF2B5EF4-FFF2-40B4-BE49-F238E27FC236}">
              <a16:creationId xmlns:a16="http://schemas.microsoft.com/office/drawing/2014/main" id="{BD0C8D79-DC88-4805-806E-7F3B21DD4E44}"/>
            </a:ext>
          </a:extLst>
        </xdr:cNvPr>
        <xdr:cNvSpPr txBox="1"/>
      </xdr:nvSpPr>
      <xdr:spPr>
        <a:xfrm>
          <a:off x="14742160" y="699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320" name="直線コネクタ 319">
          <a:extLst>
            <a:ext uri="{FF2B5EF4-FFF2-40B4-BE49-F238E27FC236}">
              <a16:creationId xmlns:a16="http://schemas.microsoft.com/office/drawing/2014/main" id="{FDCFCB8C-68F5-4598-8252-EBE0E525D75E}"/>
            </a:ext>
          </a:extLst>
        </xdr:cNvPr>
        <xdr:cNvCxnSpPr/>
      </xdr:nvCxnSpPr>
      <xdr:spPr>
        <a:xfrm>
          <a:off x="14611350" y="6988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321" name="【認定こども園・幼稚園・保育所】&#10;有形固定資産減価償却率最大値テキスト">
          <a:extLst>
            <a:ext uri="{FF2B5EF4-FFF2-40B4-BE49-F238E27FC236}">
              <a16:creationId xmlns:a16="http://schemas.microsoft.com/office/drawing/2014/main" id="{59135DC6-E21F-477B-B0CC-2019EE0E2FAF}"/>
            </a:ext>
          </a:extLst>
        </xdr:cNvPr>
        <xdr:cNvSpPr txBox="1"/>
      </xdr:nvSpPr>
      <xdr:spPr>
        <a:xfrm>
          <a:off x="14742160" y="549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22" name="直線コネクタ 321">
          <a:extLst>
            <a:ext uri="{FF2B5EF4-FFF2-40B4-BE49-F238E27FC236}">
              <a16:creationId xmlns:a16="http://schemas.microsoft.com/office/drawing/2014/main" id="{940B0DEC-9686-4113-83A6-193AD641977B}"/>
            </a:ext>
          </a:extLst>
        </xdr:cNvPr>
        <xdr:cNvCxnSpPr/>
      </xdr:nvCxnSpPr>
      <xdr:spPr>
        <a:xfrm>
          <a:off x="14611350" y="571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110507</xdr:rowOff>
    </xdr:from>
    <xdr:ext cx="405111" cy="259045"/>
    <xdr:sp macro="" textlink="">
      <xdr:nvSpPr>
        <xdr:cNvPr id="323" name="【認定こども園・幼稚園・保育所】&#10;有形固定資産減価償却率平均値テキスト">
          <a:extLst>
            <a:ext uri="{FF2B5EF4-FFF2-40B4-BE49-F238E27FC236}">
              <a16:creationId xmlns:a16="http://schemas.microsoft.com/office/drawing/2014/main" id="{33FA72BF-DFC5-4712-8622-94444A8EDB45}"/>
            </a:ext>
          </a:extLst>
        </xdr:cNvPr>
        <xdr:cNvSpPr txBox="1"/>
      </xdr:nvSpPr>
      <xdr:spPr>
        <a:xfrm>
          <a:off x="14742160" y="611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324" name="フローチャート: 判断 323">
          <a:extLst>
            <a:ext uri="{FF2B5EF4-FFF2-40B4-BE49-F238E27FC236}">
              <a16:creationId xmlns:a16="http://schemas.microsoft.com/office/drawing/2014/main" id="{21398A01-7B6E-44F3-A185-C195B63017EE}"/>
            </a:ext>
          </a:extLst>
        </xdr:cNvPr>
        <xdr:cNvSpPr/>
      </xdr:nvSpPr>
      <xdr:spPr>
        <a:xfrm>
          <a:off x="14649450" y="626364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142240</xdr:rowOff>
    </xdr:from>
    <xdr:to>
      <xdr:col>81</xdr:col>
      <xdr:colOff>101600</xdr:colOff>
      <xdr:row>37</xdr:row>
      <xdr:rowOff>72390</xdr:rowOff>
    </xdr:to>
    <xdr:sp macro="" textlink="">
      <xdr:nvSpPr>
        <xdr:cNvPr id="325" name="フローチャート: 判断 324">
          <a:extLst>
            <a:ext uri="{FF2B5EF4-FFF2-40B4-BE49-F238E27FC236}">
              <a16:creationId xmlns:a16="http://schemas.microsoft.com/office/drawing/2014/main" id="{DF55DD97-8755-4019-93DA-86B336DA8B8A}"/>
            </a:ext>
          </a:extLst>
        </xdr:cNvPr>
        <xdr:cNvSpPr/>
      </xdr:nvSpPr>
      <xdr:spPr>
        <a:xfrm>
          <a:off x="13887450" y="631253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170180</xdr:rowOff>
    </xdr:from>
    <xdr:to>
      <xdr:col>76</xdr:col>
      <xdr:colOff>165100</xdr:colOff>
      <xdr:row>37</xdr:row>
      <xdr:rowOff>100330</xdr:rowOff>
    </xdr:to>
    <xdr:sp macro="" textlink="">
      <xdr:nvSpPr>
        <xdr:cNvPr id="326" name="フローチャート: 判断 325">
          <a:extLst>
            <a:ext uri="{FF2B5EF4-FFF2-40B4-BE49-F238E27FC236}">
              <a16:creationId xmlns:a16="http://schemas.microsoft.com/office/drawing/2014/main" id="{929EBA3E-D156-475C-A94B-230251F5C873}"/>
            </a:ext>
          </a:extLst>
        </xdr:cNvPr>
        <xdr:cNvSpPr/>
      </xdr:nvSpPr>
      <xdr:spPr>
        <a:xfrm>
          <a:off x="13089890" y="634619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167640</xdr:rowOff>
    </xdr:from>
    <xdr:to>
      <xdr:col>72</xdr:col>
      <xdr:colOff>38100</xdr:colOff>
      <xdr:row>37</xdr:row>
      <xdr:rowOff>97790</xdr:rowOff>
    </xdr:to>
    <xdr:sp macro="" textlink="">
      <xdr:nvSpPr>
        <xdr:cNvPr id="327" name="フローチャート: 判断 326">
          <a:extLst>
            <a:ext uri="{FF2B5EF4-FFF2-40B4-BE49-F238E27FC236}">
              <a16:creationId xmlns:a16="http://schemas.microsoft.com/office/drawing/2014/main" id="{8D32D8B0-CAD2-4B22-B558-0C2CE4718ADF}"/>
            </a:ext>
          </a:extLst>
        </xdr:cNvPr>
        <xdr:cNvSpPr/>
      </xdr:nvSpPr>
      <xdr:spPr>
        <a:xfrm>
          <a:off x="12303760" y="634365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13970</xdr:rowOff>
    </xdr:from>
    <xdr:to>
      <xdr:col>67</xdr:col>
      <xdr:colOff>101600</xdr:colOff>
      <xdr:row>37</xdr:row>
      <xdr:rowOff>115570</xdr:rowOff>
    </xdr:to>
    <xdr:sp macro="" textlink="">
      <xdr:nvSpPr>
        <xdr:cNvPr id="328" name="フローチャート: 判断 327">
          <a:extLst>
            <a:ext uri="{FF2B5EF4-FFF2-40B4-BE49-F238E27FC236}">
              <a16:creationId xmlns:a16="http://schemas.microsoft.com/office/drawing/2014/main" id="{B8B43545-8170-4DA7-BB16-44EB683BEDCB}"/>
            </a:ext>
          </a:extLst>
        </xdr:cNvPr>
        <xdr:cNvSpPr/>
      </xdr:nvSpPr>
      <xdr:spPr>
        <a:xfrm>
          <a:off x="11487150" y="63614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7120A98C-71FB-4D3F-87D3-EA482E72F7DB}"/>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2AD7E65D-CAA2-4085-996F-2B01DDBBED6C}"/>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6A12DDED-8A73-4574-8544-6A18B63D54E7}"/>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9EA45278-7D09-4887-88D3-2DB08DDCFC4D}"/>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8CE4FE3F-1DFC-4EB9-A8F1-A8A0C15E2F9C}"/>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12700</xdr:rowOff>
    </xdr:from>
    <xdr:to>
      <xdr:col>85</xdr:col>
      <xdr:colOff>177800</xdr:colOff>
      <xdr:row>39</xdr:row>
      <xdr:rowOff>114300</xdr:rowOff>
    </xdr:to>
    <xdr:sp macro="" textlink="">
      <xdr:nvSpPr>
        <xdr:cNvPr id="334" name="楕円 333">
          <a:extLst>
            <a:ext uri="{FF2B5EF4-FFF2-40B4-BE49-F238E27FC236}">
              <a16:creationId xmlns:a16="http://schemas.microsoft.com/office/drawing/2014/main" id="{4D7A1936-BE2C-4F37-A493-752F75832EE9}"/>
            </a:ext>
          </a:extLst>
        </xdr:cNvPr>
        <xdr:cNvSpPr/>
      </xdr:nvSpPr>
      <xdr:spPr>
        <a:xfrm>
          <a:off x="14649450" y="670306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162577</xdr:rowOff>
    </xdr:from>
    <xdr:ext cx="405111" cy="259045"/>
    <xdr:sp macro="" textlink="">
      <xdr:nvSpPr>
        <xdr:cNvPr id="335" name="【認定こども園・幼稚園・保育所】&#10;有形固定資産減価償却率該当値テキスト">
          <a:extLst>
            <a:ext uri="{FF2B5EF4-FFF2-40B4-BE49-F238E27FC236}">
              <a16:creationId xmlns:a16="http://schemas.microsoft.com/office/drawing/2014/main" id="{A9C03EB0-ADBF-4C1F-A7EB-B63CFE1D8E10}"/>
            </a:ext>
          </a:extLst>
        </xdr:cNvPr>
        <xdr:cNvSpPr txBox="1"/>
      </xdr:nvSpPr>
      <xdr:spPr>
        <a:xfrm>
          <a:off x="14742160" y="667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0</xdr:rowOff>
    </xdr:from>
    <xdr:to>
      <xdr:col>81</xdr:col>
      <xdr:colOff>101600</xdr:colOff>
      <xdr:row>39</xdr:row>
      <xdr:rowOff>101600</xdr:rowOff>
    </xdr:to>
    <xdr:sp macro="" textlink="">
      <xdr:nvSpPr>
        <xdr:cNvPr id="336" name="楕円 335">
          <a:extLst>
            <a:ext uri="{FF2B5EF4-FFF2-40B4-BE49-F238E27FC236}">
              <a16:creationId xmlns:a16="http://schemas.microsoft.com/office/drawing/2014/main" id="{9E4942BE-8331-4CA3-9AB0-FDD77B58FF54}"/>
            </a:ext>
          </a:extLst>
        </xdr:cNvPr>
        <xdr:cNvSpPr/>
      </xdr:nvSpPr>
      <xdr:spPr>
        <a:xfrm>
          <a:off x="13887450" y="668655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50800</xdr:rowOff>
    </xdr:from>
    <xdr:to>
      <xdr:col>85</xdr:col>
      <xdr:colOff>127000</xdr:colOff>
      <xdr:row>39</xdr:row>
      <xdr:rowOff>63500</xdr:rowOff>
    </xdr:to>
    <xdr:cxnSp macro="">
      <xdr:nvCxnSpPr>
        <xdr:cNvPr id="337" name="直線コネクタ 336">
          <a:extLst>
            <a:ext uri="{FF2B5EF4-FFF2-40B4-BE49-F238E27FC236}">
              <a16:creationId xmlns:a16="http://schemas.microsoft.com/office/drawing/2014/main" id="{209A657F-77DC-4331-B9A9-75BB94A9778C}"/>
            </a:ext>
          </a:extLst>
        </xdr:cNvPr>
        <xdr:cNvCxnSpPr/>
      </xdr:nvCxnSpPr>
      <xdr:spPr>
        <a:xfrm>
          <a:off x="13942060" y="6741160"/>
          <a:ext cx="762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153670</xdr:rowOff>
    </xdr:from>
    <xdr:to>
      <xdr:col>76</xdr:col>
      <xdr:colOff>165100</xdr:colOff>
      <xdr:row>39</xdr:row>
      <xdr:rowOff>83820</xdr:rowOff>
    </xdr:to>
    <xdr:sp macro="" textlink="">
      <xdr:nvSpPr>
        <xdr:cNvPr id="338" name="楕円 337">
          <a:extLst>
            <a:ext uri="{FF2B5EF4-FFF2-40B4-BE49-F238E27FC236}">
              <a16:creationId xmlns:a16="http://schemas.microsoft.com/office/drawing/2014/main" id="{85FD5A36-4DDF-4159-BC80-A6473C7F33DF}"/>
            </a:ext>
          </a:extLst>
        </xdr:cNvPr>
        <xdr:cNvSpPr/>
      </xdr:nvSpPr>
      <xdr:spPr>
        <a:xfrm>
          <a:off x="13089890" y="666877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33020</xdr:rowOff>
    </xdr:from>
    <xdr:to>
      <xdr:col>81</xdr:col>
      <xdr:colOff>50800</xdr:colOff>
      <xdr:row>39</xdr:row>
      <xdr:rowOff>50800</xdr:rowOff>
    </xdr:to>
    <xdr:cxnSp macro="">
      <xdr:nvCxnSpPr>
        <xdr:cNvPr id="339" name="直線コネクタ 338">
          <a:extLst>
            <a:ext uri="{FF2B5EF4-FFF2-40B4-BE49-F238E27FC236}">
              <a16:creationId xmlns:a16="http://schemas.microsoft.com/office/drawing/2014/main" id="{AD22306B-E2A8-4519-AC0E-2C453EA10FFC}"/>
            </a:ext>
          </a:extLst>
        </xdr:cNvPr>
        <xdr:cNvCxnSpPr/>
      </xdr:nvCxnSpPr>
      <xdr:spPr>
        <a:xfrm>
          <a:off x="13144500" y="6717665"/>
          <a:ext cx="797560" cy="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135890</xdr:rowOff>
    </xdr:from>
    <xdr:to>
      <xdr:col>72</xdr:col>
      <xdr:colOff>38100</xdr:colOff>
      <xdr:row>39</xdr:row>
      <xdr:rowOff>66040</xdr:rowOff>
    </xdr:to>
    <xdr:sp macro="" textlink="">
      <xdr:nvSpPr>
        <xdr:cNvPr id="340" name="楕円 339">
          <a:extLst>
            <a:ext uri="{FF2B5EF4-FFF2-40B4-BE49-F238E27FC236}">
              <a16:creationId xmlns:a16="http://schemas.microsoft.com/office/drawing/2014/main" id="{B3184C37-44F5-4797-AB36-34E768ACD3E3}"/>
            </a:ext>
          </a:extLst>
        </xdr:cNvPr>
        <xdr:cNvSpPr/>
      </xdr:nvSpPr>
      <xdr:spPr>
        <a:xfrm>
          <a:off x="12303760" y="664718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15240</xdr:rowOff>
    </xdr:from>
    <xdr:to>
      <xdr:col>76</xdr:col>
      <xdr:colOff>114300</xdr:colOff>
      <xdr:row>39</xdr:row>
      <xdr:rowOff>33020</xdr:rowOff>
    </xdr:to>
    <xdr:cxnSp macro="">
      <xdr:nvCxnSpPr>
        <xdr:cNvPr id="341" name="直線コネクタ 340">
          <a:extLst>
            <a:ext uri="{FF2B5EF4-FFF2-40B4-BE49-F238E27FC236}">
              <a16:creationId xmlns:a16="http://schemas.microsoft.com/office/drawing/2014/main" id="{EAA56AE6-BD69-4CB6-8BD3-BAA396838D05}"/>
            </a:ext>
          </a:extLst>
        </xdr:cNvPr>
        <xdr:cNvCxnSpPr/>
      </xdr:nvCxnSpPr>
      <xdr:spPr>
        <a:xfrm>
          <a:off x="12346940" y="6705600"/>
          <a:ext cx="79756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118110</xdr:rowOff>
    </xdr:from>
    <xdr:to>
      <xdr:col>67</xdr:col>
      <xdr:colOff>101600</xdr:colOff>
      <xdr:row>39</xdr:row>
      <xdr:rowOff>48260</xdr:rowOff>
    </xdr:to>
    <xdr:sp macro="" textlink="">
      <xdr:nvSpPr>
        <xdr:cNvPr id="342" name="楕円 341">
          <a:extLst>
            <a:ext uri="{FF2B5EF4-FFF2-40B4-BE49-F238E27FC236}">
              <a16:creationId xmlns:a16="http://schemas.microsoft.com/office/drawing/2014/main" id="{A86B23EC-161B-4743-996F-50A2F435B4D4}"/>
            </a:ext>
          </a:extLst>
        </xdr:cNvPr>
        <xdr:cNvSpPr/>
      </xdr:nvSpPr>
      <xdr:spPr>
        <a:xfrm>
          <a:off x="11487150" y="663511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168910</xdr:rowOff>
    </xdr:from>
    <xdr:to>
      <xdr:col>71</xdr:col>
      <xdr:colOff>177800</xdr:colOff>
      <xdr:row>39</xdr:row>
      <xdr:rowOff>15240</xdr:rowOff>
    </xdr:to>
    <xdr:cxnSp macro="">
      <xdr:nvCxnSpPr>
        <xdr:cNvPr id="343" name="直線コネクタ 342">
          <a:extLst>
            <a:ext uri="{FF2B5EF4-FFF2-40B4-BE49-F238E27FC236}">
              <a16:creationId xmlns:a16="http://schemas.microsoft.com/office/drawing/2014/main" id="{603D7401-795E-4B95-97FD-BEC5A4C34967}"/>
            </a:ext>
          </a:extLst>
        </xdr:cNvPr>
        <xdr:cNvCxnSpPr/>
      </xdr:nvCxnSpPr>
      <xdr:spPr>
        <a:xfrm>
          <a:off x="11541760" y="6687820"/>
          <a:ext cx="80518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88917</xdr:rowOff>
    </xdr:from>
    <xdr:ext cx="405111" cy="259045"/>
    <xdr:sp macro="" textlink="">
      <xdr:nvSpPr>
        <xdr:cNvPr id="344" name="n_1aveValue【認定こども園・幼稚園・保育所】&#10;有形固定資産減価償却率">
          <a:extLst>
            <a:ext uri="{FF2B5EF4-FFF2-40B4-BE49-F238E27FC236}">
              <a16:creationId xmlns:a16="http://schemas.microsoft.com/office/drawing/2014/main" id="{FD595041-F4F2-4BEF-AD90-F3EABF474959}"/>
            </a:ext>
          </a:extLst>
        </xdr:cNvPr>
        <xdr:cNvSpPr txBox="1"/>
      </xdr:nvSpPr>
      <xdr:spPr>
        <a:xfrm>
          <a:off x="13738234" y="609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116857</xdr:rowOff>
    </xdr:from>
    <xdr:ext cx="405111" cy="259045"/>
    <xdr:sp macro="" textlink="">
      <xdr:nvSpPr>
        <xdr:cNvPr id="345" name="n_2aveValue【認定こども園・幼稚園・保育所】&#10;有形固定資産減価償却率">
          <a:extLst>
            <a:ext uri="{FF2B5EF4-FFF2-40B4-BE49-F238E27FC236}">
              <a16:creationId xmlns:a16="http://schemas.microsoft.com/office/drawing/2014/main" id="{03BCDFC9-3357-4665-A98B-955264AB7077}"/>
            </a:ext>
          </a:extLst>
        </xdr:cNvPr>
        <xdr:cNvSpPr txBox="1"/>
      </xdr:nvSpPr>
      <xdr:spPr>
        <a:xfrm>
          <a:off x="1295718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114317</xdr:rowOff>
    </xdr:from>
    <xdr:ext cx="405111" cy="259045"/>
    <xdr:sp macro="" textlink="">
      <xdr:nvSpPr>
        <xdr:cNvPr id="346" name="n_3aveValue【認定こども園・幼稚園・保育所】&#10;有形固定資産減価償却率">
          <a:extLst>
            <a:ext uri="{FF2B5EF4-FFF2-40B4-BE49-F238E27FC236}">
              <a16:creationId xmlns:a16="http://schemas.microsoft.com/office/drawing/2014/main" id="{531D2211-191D-425E-AD1C-115E4D0EA341}"/>
            </a:ext>
          </a:extLst>
        </xdr:cNvPr>
        <xdr:cNvSpPr txBox="1"/>
      </xdr:nvSpPr>
      <xdr:spPr>
        <a:xfrm>
          <a:off x="1217105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132097</xdr:rowOff>
    </xdr:from>
    <xdr:ext cx="405111" cy="259045"/>
    <xdr:sp macro="" textlink="">
      <xdr:nvSpPr>
        <xdr:cNvPr id="347" name="n_4aveValue【認定こども園・幼稚園・保育所】&#10;有形固定資産減価償却率">
          <a:extLst>
            <a:ext uri="{FF2B5EF4-FFF2-40B4-BE49-F238E27FC236}">
              <a16:creationId xmlns:a16="http://schemas.microsoft.com/office/drawing/2014/main" id="{1D61CB81-D8A8-4374-9F0A-0B0B566C05D5}"/>
            </a:ext>
          </a:extLst>
        </xdr:cNvPr>
        <xdr:cNvSpPr txBox="1"/>
      </xdr:nvSpPr>
      <xdr:spPr>
        <a:xfrm>
          <a:off x="113544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92727</xdr:rowOff>
    </xdr:from>
    <xdr:ext cx="405111" cy="259045"/>
    <xdr:sp macro="" textlink="">
      <xdr:nvSpPr>
        <xdr:cNvPr id="348" name="n_1mainValue【認定こども園・幼稚園・保育所】&#10;有形固定資産減価償却率">
          <a:extLst>
            <a:ext uri="{FF2B5EF4-FFF2-40B4-BE49-F238E27FC236}">
              <a16:creationId xmlns:a16="http://schemas.microsoft.com/office/drawing/2014/main" id="{85950129-93EF-49A0-8A56-4CCB4CD9E4FA}"/>
            </a:ext>
          </a:extLst>
        </xdr:cNvPr>
        <xdr:cNvSpPr txBox="1"/>
      </xdr:nvSpPr>
      <xdr:spPr>
        <a:xfrm>
          <a:off x="13738234" y="678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74947</xdr:rowOff>
    </xdr:from>
    <xdr:ext cx="405111" cy="259045"/>
    <xdr:sp macro="" textlink="">
      <xdr:nvSpPr>
        <xdr:cNvPr id="349" name="n_2mainValue【認定こども園・幼稚園・保育所】&#10;有形固定資産減価償却率">
          <a:extLst>
            <a:ext uri="{FF2B5EF4-FFF2-40B4-BE49-F238E27FC236}">
              <a16:creationId xmlns:a16="http://schemas.microsoft.com/office/drawing/2014/main" id="{A43B1682-4372-47DD-AE87-02E6FAC07FA9}"/>
            </a:ext>
          </a:extLst>
        </xdr:cNvPr>
        <xdr:cNvSpPr txBox="1"/>
      </xdr:nvSpPr>
      <xdr:spPr>
        <a:xfrm>
          <a:off x="12957184" y="6761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57167</xdr:rowOff>
    </xdr:from>
    <xdr:ext cx="405111" cy="259045"/>
    <xdr:sp macro="" textlink="">
      <xdr:nvSpPr>
        <xdr:cNvPr id="350" name="n_3mainValue【認定こども園・幼稚園・保育所】&#10;有形固定資産減価償却率">
          <a:extLst>
            <a:ext uri="{FF2B5EF4-FFF2-40B4-BE49-F238E27FC236}">
              <a16:creationId xmlns:a16="http://schemas.microsoft.com/office/drawing/2014/main" id="{8248F5F9-E810-4D08-A4AE-D9C8F59C8B57}"/>
            </a:ext>
          </a:extLst>
        </xdr:cNvPr>
        <xdr:cNvSpPr txBox="1"/>
      </xdr:nvSpPr>
      <xdr:spPr>
        <a:xfrm>
          <a:off x="12171054"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39387</xdr:rowOff>
    </xdr:from>
    <xdr:ext cx="405111" cy="259045"/>
    <xdr:sp macro="" textlink="">
      <xdr:nvSpPr>
        <xdr:cNvPr id="351" name="n_4mainValue【認定こども園・幼稚園・保育所】&#10;有形固定資産減価償却率">
          <a:extLst>
            <a:ext uri="{FF2B5EF4-FFF2-40B4-BE49-F238E27FC236}">
              <a16:creationId xmlns:a16="http://schemas.microsoft.com/office/drawing/2014/main" id="{D896A2C9-1772-472F-A8EB-513C6072EDE6}"/>
            </a:ext>
          </a:extLst>
        </xdr:cNvPr>
        <xdr:cNvSpPr txBox="1"/>
      </xdr:nvSpPr>
      <xdr:spPr>
        <a:xfrm>
          <a:off x="11354444" y="6725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a:extLst>
            <a:ext uri="{FF2B5EF4-FFF2-40B4-BE49-F238E27FC236}">
              <a16:creationId xmlns:a16="http://schemas.microsoft.com/office/drawing/2014/main" id="{55ED57B9-19C3-46E2-9BFE-55EB07DDAC35}"/>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a:extLst>
            <a:ext uri="{FF2B5EF4-FFF2-40B4-BE49-F238E27FC236}">
              <a16:creationId xmlns:a16="http://schemas.microsoft.com/office/drawing/2014/main" id="{D8C54D71-3943-4222-A417-A9D80AAB722F}"/>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a:extLst>
            <a:ext uri="{FF2B5EF4-FFF2-40B4-BE49-F238E27FC236}">
              <a16:creationId xmlns:a16="http://schemas.microsoft.com/office/drawing/2014/main" id="{E3D8A904-994D-4EEB-8B51-667B7CA422A5}"/>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a:extLst>
            <a:ext uri="{FF2B5EF4-FFF2-40B4-BE49-F238E27FC236}">
              <a16:creationId xmlns:a16="http://schemas.microsoft.com/office/drawing/2014/main" id="{E7224AD5-4F68-4833-84AF-0F4255E45CA0}"/>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a:extLst>
            <a:ext uri="{FF2B5EF4-FFF2-40B4-BE49-F238E27FC236}">
              <a16:creationId xmlns:a16="http://schemas.microsoft.com/office/drawing/2014/main" id="{4B01FE35-84EC-4159-8EC5-D2E3D66B5136}"/>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a:extLst>
            <a:ext uri="{FF2B5EF4-FFF2-40B4-BE49-F238E27FC236}">
              <a16:creationId xmlns:a16="http://schemas.microsoft.com/office/drawing/2014/main" id="{A1C0E795-B71E-40FB-9A85-1D77A563B1CB}"/>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a:extLst>
            <a:ext uri="{FF2B5EF4-FFF2-40B4-BE49-F238E27FC236}">
              <a16:creationId xmlns:a16="http://schemas.microsoft.com/office/drawing/2014/main" id="{15337F5C-243D-4D00-8D43-958F17B2C9FF}"/>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a:extLst>
            <a:ext uri="{FF2B5EF4-FFF2-40B4-BE49-F238E27FC236}">
              <a16:creationId xmlns:a16="http://schemas.microsoft.com/office/drawing/2014/main" id="{C4096FA6-1829-41F9-A38D-E51BF7CE997E}"/>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a:extLst>
            <a:ext uri="{FF2B5EF4-FFF2-40B4-BE49-F238E27FC236}">
              <a16:creationId xmlns:a16="http://schemas.microsoft.com/office/drawing/2014/main" id="{803FC670-AFDC-459D-9438-D284A96B71AC}"/>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a:extLst>
            <a:ext uri="{FF2B5EF4-FFF2-40B4-BE49-F238E27FC236}">
              <a16:creationId xmlns:a16="http://schemas.microsoft.com/office/drawing/2014/main" id="{EB294A97-D538-4DF2-A8FD-13A156E745E8}"/>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2" name="直線コネクタ 361">
          <a:extLst>
            <a:ext uri="{FF2B5EF4-FFF2-40B4-BE49-F238E27FC236}">
              <a16:creationId xmlns:a16="http://schemas.microsoft.com/office/drawing/2014/main" id="{6609655D-FF73-4FF8-8983-661F25174EE2}"/>
            </a:ext>
          </a:extLst>
        </xdr:cNvPr>
        <xdr:cNvCxnSpPr/>
      </xdr:nvCxnSpPr>
      <xdr:spPr>
        <a:xfrm>
          <a:off x="164592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3" name="テキスト ボックス 362">
          <a:extLst>
            <a:ext uri="{FF2B5EF4-FFF2-40B4-BE49-F238E27FC236}">
              <a16:creationId xmlns:a16="http://schemas.microsoft.com/office/drawing/2014/main" id="{D1B8B26C-3A86-4C90-8381-CF4E513FC15C}"/>
            </a:ext>
          </a:extLst>
        </xdr:cNvPr>
        <xdr:cNvSpPr txBox="1"/>
      </xdr:nvSpPr>
      <xdr:spPr>
        <a:xfrm>
          <a:off x="160472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4" name="直線コネクタ 363">
          <a:extLst>
            <a:ext uri="{FF2B5EF4-FFF2-40B4-BE49-F238E27FC236}">
              <a16:creationId xmlns:a16="http://schemas.microsoft.com/office/drawing/2014/main" id="{77F7667D-B702-4C91-B16E-ADB9E9BA5974}"/>
            </a:ext>
          </a:extLst>
        </xdr:cNvPr>
        <xdr:cNvCxnSpPr/>
      </xdr:nvCxnSpPr>
      <xdr:spPr>
        <a:xfrm>
          <a:off x="164592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65" name="テキスト ボックス 364">
          <a:extLst>
            <a:ext uri="{FF2B5EF4-FFF2-40B4-BE49-F238E27FC236}">
              <a16:creationId xmlns:a16="http://schemas.microsoft.com/office/drawing/2014/main" id="{E065CAC5-93FF-4793-98C5-F84084DD96C4}"/>
            </a:ext>
          </a:extLst>
        </xdr:cNvPr>
        <xdr:cNvSpPr txBox="1"/>
      </xdr:nvSpPr>
      <xdr:spPr>
        <a:xfrm>
          <a:off x="16047266" y="682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6" name="直線コネクタ 365">
          <a:extLst>
            <a:ext uri="{FF2B5EF4-FFF2-40B4-BE49-F238E27FC236}">
              <a16:creationId xmlns:a16="http://schemas.microsoft.com/office/drawing/2014/main" id="{BB9C473C-C4BD-4378-9E19-4CF68029EA74}"/>
            </a:ext>
          </a:extLst>
        </xdr:cNvPr>
        <xdr:cNvCxnSpPr/>
      </xdr:nvCxnSpPr>
      <xdr:spPr>
        <a:xfrm>
          <a:off x="164592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67" name="テキスト ボックス 366">
          <a:extLst>
            <a:ext uri="{FF2B5EF4-FFF2-40B4-BE49-F238E27FC236}">
              <a16:creationId xmlns:a16="http://schemas.microsoft.com/office/drawing/2014/main" id="{82B5B673-3ADC-4C62-B91F-7F102442A641}"/>
            </a:ext>
          </a:extLst>
        </xdr:cNvPr>
        <xdr:cNvSpPr txBox="1"/>
      </xdr:nvSpPr>
      <xdr:spPr>
        <a:xfrm>
          <a:off x="16047266"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8" name="直線コネクタ 367">
          <a:extLst>
            <a:ext uri="{FF2B5EF4-FFF2-40B4-BE49-F238E27FC236}">
              <a16:creationId xmlns:a16="http://schemas.microsoft.com/office/drawing/2014/main" id="{B3D470E6-F0E6-4E1D-B82A-9B28DA1E4072}"/>
            </a:ext>
          </a:extLst>
        </xdr:cNvPr>
        <xdr:cNvCxnSpPr/>
      </xdr:nvCxnSpPr>
      <xdr:spPr>
        <a:xfrm>
          <a:off x="164592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69" name="テキスト ボックス 368">
          <a:extLst>
            <a:ext uri="{FF2B5EF4-FFF2-40B4-BE49-F238E27FC236}">
              <a16:creationId xmlns:a16="http://schemas.microsoft.com/office/drawing/2014/main" id="{6B2A8DF9-F362-415F-83C6-8D81F2FEEA84}"/>
            </a:ext>
          </a:extLst>
        </xdr:cNvPr>
        <xdr:cNvSpPr txBox="1"/>
      </xdr:nvSpPr>
      <xdr:spPr>
        <a:xfrm>
          <a:off x="16047266" y="617530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0" name="直線コネクタ 369">
          <a:extLst>
            <a:ext uri="{FF2B5EF4-FFF2-40B4-BE49-F238E27FC236}">
              <a16:creationId xmlns:a16="http://schemas.microsoft.com/office/drawing/2014/main" id="{642F3212-C1E6-4509-B7E3-806AFE5C20FE}"/>
            </a:ext>
          </a:extLst>
        </xdr:cNvPr>
        <xdr:cNvCxnSpPr/>
      </xdr:nvCxnSpPr>
      <xdr:spPr>
        <a:xfrm>
          <a:off x="164592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1" name="テキスト ボックス 370">
          <a:extLst>
            <a:ext uri="{FF2B5EF4-FFF2-40B4-BE49-F238E27FC236}">
              <a16:creationId xmlns:a16="http://schemas.microsoft.com/office/drawing/2014/main" id="{861584D2-FA0C-4483-BA62-18E5785AF160}"/>
            </a:ext>
          </a:extLst>
        </xdr:cNvPr>
        <xdr:cNvSpPr txBox="1"/>
      </xdr:nvSpPr>
      <xdr:spPr>
        <a:xfrm>
          <a:off x="16047266" y="584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2" name="直線コネクタ 371">
          <a:extLst>
            <a:ext uri="{FF2B5EF4-FFF2-40B4-BE49-F238E27FC236}">
              <a16:creationId xmlns:a16="http://schemas.microsoft.com/office/drawing/2014/main" id="{D06259F4-92CA-415F-9240-28A3C0CB77DA}"/>
            </a:ext>
          </a:extLst>
        </xdr:cNvPr>
        <xdr:cNvCxnSpPr/>
      </xdr:nvCxnSpPr>
      <xdr:spPr>
        <a:xfrm>
          <a:off x="164592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3" name="テキスト ボックス 372">
          <a:extLst>
            <a:ext uri="{FF2B5EF4-FFF2-40B4-BE49-F238E27FC236}">
              <a16:creationId xmlns:a16="http://schemas.microsoft.com/office/drawing/2014/main" id="{819A9094-3FC7-4480-964C-6685CD648274}"/>
            </a:ext>
          </a:extLst>
        </xdr:cNvPr>
        <xdr:cNvSpPr txBox="1"/>
      </xdr:nvSpPr>
      <xdr:spPr>
        <a:xfrm>
          <a:off x="16047266" y="551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a:extLst>
            <a:ext uri="{FF2B5EF4-FFF2-40B4-BE49-F238E27FC236}">
              <a16:creationId xmlns:a16="http://schemas.microsoft.com/office/drawing/2014/main" id="{FAE6ECA4-6927-4BC8-A177-075F9B9A1A72}"/>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5" name="テキスト ボックス 374">
          <a:extLst>
            <a:ext uri="{FF2B5EF4-FFF2-40B4-BE49-F238E27FC236}">
              <a16:creationId xmlns:a16="http://schemas.microsoft.com/office/drawing/2014/main" id="{B4CE2D33-6426-4E71-A05B-FA080A476ACD}"/>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認定こども園・幼稚園・保育所】&#10;一人当たり面積グラフ枠">
          <a:extLst>
            <a:ext uri="{FF2B5EF4-FFF2-40B4-BE49-F238E27FC236}">
              <a16:creationId xmlns:a16="http://schemas.microsoft.com/office/drawing/2014/main" id="{9E237497-10F3-41A3-B19C-CF42E1B1AB1A}"/>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377" name="直線コネクタ 376">
          <a:extLst>
            <a:ext uri="{FF2B5EF4-FFF2-40B4-BE49-F238E27FC236}">
              <a16:creationId xmlns:a16="http://schemas.microsoft.com/office/drawing/2014/main" id="{FE44C08C-891A-4968-84EE-69CBC5FB9F28}"/>
            </a:ext>
          </a:extLst>
        </xdr:cNvPr>
        <xdr:cNvCxnSpPr/>
      </xdr:nvCxnSpPr>
      <xdr:spPr>
        <a:xfrm flipV="1">
          <a:off x="19947254" y="5715544"/>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378" name="【認定こども園・幼稚園・保育所】&#10;一人当たり面積最小値テキスト">
          <a:extLst>
            <a:ext uri="{FF2B5EF4-FFF2-40B4-BE49-F238E27FC236}">
              <a16:creationId xmlns:a16="http://schemas.microsoft.com/office/drawing/2014/main" id="{1500AAB5-7E3A-4E23-91D4-8653F63635B3}"/>
            </a:ext>
          </a:extLst>
        </xdr:cNvPr>
        <xdr:cNvSpPr txBox="1"/>
      </xdr:nvSpPr>
      <xdr:spPr>
        <a:xfrm>
          <a:off x="19985990" y="713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379" name="直線コネクタ 378">
          <a:extLst>
            <a:ext uri="{FF2B5EF4-FFF2-40B4-BE49-F238E27FC236}">
              <a16:creationId xmlns:a16="http://schemas.microsoft.com/office/drawing/2014/main" id="{F59BEB2F-9414-4C25-9B9B-B0006A10D444}"/>
            </a:ext>
          </a:extLst>
        </xdr:cNvPr>
        <xdr:cNvCxnSpPr/>
      </xdr:nvCxnSpPr>
      <xdr:spPr>
        <a:xfrm>
          <a:off x="19885660" y="71252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380" name="【認定こども園・幼稚園・保育所】&#10;一人当たり面積最大値テキスト">
          <a:extLst>
            <a:ext uri="{FF2B5EF4-FFF2-40B4-BE49-F238E27FC236}">
              <a16:creationId xmlns:a16="http://schemas.microsoft.com/office/drawing/2014/main" id="{75523C15-5D31-4352-AFAD-F84C1C5C87A2}"/>
            </a:ext>
          </a:extLst>
        </xdr:cNvPr>
        <xdr:cNvSpPr txBox="1"/>
      </xdr:nvSpPr>
      <xdr:spPr>
        <a:xfrm>
          <a:off x="1998599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381" name="直線コネクタ 380">
          <a:extLst>
            <a:ext uri="{FF2B5EF4-FFF2-40B4-BE49-F238E27FC236}">
              <a16:creationId xmlns:a16="http://schemas.microsoft.com/office/drawing/2014/main" id="{75AA76E9-07DB-4D34-866F-72C54B92994A}"/>
            </a:ext>
          </a:extLst>
        </xdr:cNvPr>
        <xdr:cNvCxnSpPr/>
      </xdr:nvCxnSpPr>
      <xdr:spPr>
        <a:xfrm>
          <a:off x="19885660" y="57155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53357</xdr:rowOff>
    </xdr:from>
    <xdr:ext cx="469744" cy="259045"/>
    <xdr:sp macro="" textlink="">
      <xdr:nvSpPr>
        <xdr:cNvPr id="382" name="【認定こども園・幼稚園・保育所】&#10;一人当たり面積平均値テキスト">
          <a:extLst>
            <a:ext uri="{FF2B5EF4-FFF2-40B4-BE49-F238E27FC236}">
              <a16:creationId xmlns:a16="http://schemas.microsoft.com/office/drawing/2014/main" id="{883CE809-A8CE-4E3F-939E-871609315144}"/>
            </a:ext>
          </a:extLst>
        </xdr:cNvPr>
        <xdr:cNvSpPr txBox="1"/>
      </xdr:nvSpPr>
      <xdr:spPr>
        <a:xfrm>
          <a:off x="19985990" y="6743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383" name="フローチャート: 判断 382">
          <a:extLst>
            <a:ext uri="{FF2B5EF4-FFF2-40B4-BE49-F238E27FC236}">
              <a16:creationId xmlns:a16="http://schemas.microsoft.com/office/drawing/2014/main" id="{F7C53084-0B3F-437F-B7AD-AB000E0EF31B}"/>
            </a:ext>
          </a:extLst>
        </xdr:cNvPr>
        <xdr:cNvSpPr/>
      </xdr:nvSpPr>
      <xdr:spPr>
        <a:xfrm>
          <a:off x="19904710" y="67614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98878</xdr:rowOff>
    </xdr:from>
    <xdr:to>
      <xdr:col>112</xdr:col>
      <xdr:colOff>38100</xdr:colOff>
      <xdr:row>40</xdr:row>
      <xdr:rowOff>29028</xdr:rowOff>
    </xdr:to>
    <xdr:sp macro="" textlink="">
      <xdr:nvSpPr>
        <xdr:cNvPr id="384" name="フローチャート: 判断 383">
          <a:extLst>
            <a:ext uri="{FF2B5EF4-FFF2-40B4-BE49-F238E27FC236}">
              <a16:creationId xmlns:a16="http://schemas.microsoft.com/office/drawing/2014/main" id="{1113BE46-276E-4D39-8A8D-AE50FEF73163}"/>
            </a:ext>
          </a:extLst>
        </xdr:cNvPr>
        <xdr:cNvSpPr/>
      </xdr:nvSpPr>
      <xdr:spPr>
        <a:xfrm>
          <a:off x="19161760" y="678161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105410</xdr:rowOff>
    </xdr:from>
    <xdr:to>
      <xdr:col>107</xdr:col>
      <xdr:colOff>101600</xdr:colOff>
      <xdr:row>40</xdr:row>
      <xdr:rowOff>35560</xdr:rowOff>
    </xdr:to>
    <xdr:sp macro="" textlink="">
      <xdr:nvSpPr>
        <xdr:cNvPr id="385" name="フローチャート: 判断 384">
          <a:extLst>
            <a:ext uri="{FF2B5EF4-FFF2-40B4-BE49-F238E27FC236}">
              <a16:creationId xmlns:a16="http://schemas.microsoft.com/office/drawing/2014/main" id="{FA372CFA-D291-43FD-BB2E-D21DAD7D5711}"/>
            </a:ext>
          </a:extLst>
        </xdr:cNvPr>
        <xdr:cNvSpPr/>
      </xdr:nvSpPr>
      <xdr:spPr>
        <a:xfrm>
          <a:off x="18345150" y="679005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116296</xdr:rowOff>
    </xdr:from>
    <xdr:to>
      <xdr:col>102</xdr:col>
      <xdr:colOff>165100</xdr:colOff>
      <xdr:row>40</xdr:row>
      <xdr:rowOff>46446</xdr:rowOff>
    </xdr:to>
    <xdr:sp macro="" textlink="">
      <xdr:nvSpPr>
        <xdr:cNvPr id="386" name="フローチャート: 判断 385">
          <a:extLst>
            <a:ext uri="{FF2B5EF4-FFF2-40B4-BE49-F238E27FC236}">
              <a16:creationId xmlns:a16="http://schemas.microsoft.com/office/drawing/2014/main" id="{C5924784-D4CD-409D-94BB-C14E7265AEF8}"/>
            </a:ext>
          </a:extLst>
        </xdr:cNvPr>
        <xdr:cNvSpPr/>
      </xdr:nvSpPr>
      <xdr:spPr>
        <a:xfrm>
          <a:off x="17547590" y="680284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107587</xdr:rowOff>
    </xdr:from>
    <xdr:to>
      <xdr:col>98</xdr:col>
      <xdr:colOff>38100</xdr:colOff>
      <xdr:row>40</xdr:row>
      <xdr:rowOff>37737</xdr:rowOff>
    </xdr:to>
    <xdr:sp macro="" textlink="">
      <xdr:nvSpPr>
        <xdr:cNvPr id="387" name="フローチャート: 判断 386">
          <a:extLst>
            <a:ext uri="{FF2B5EF4-FFF2-40B4-BE49-F238E27FC236}">
              <a16:creationId xmlns:a16="http://schemas.microsoft.com/office/drawing/2014/main" id="{A0B003A4-BA30-4BF7-BE98-7E75C0996F95}"/>
            </a:ext>
          </a:extLst>
        </xdr:cNvPr>
        <xdr:cNvSpPr/>
      </xdr:nvSpPr>
      <xdr:spPr>
        <a:xfrm>
          <a:off x="16761460" y="679223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1BBC1303-38FE-47E4-8C08-456A41F44D5B}"/>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8BFEDBB-CDC3-4821-AEC8-301139C4E7CF}"/>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4E76BC8-9F61-442C-8020-ABB4EAD14683}"/>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B3CA30A3-E07A-4475-B4C0-0AC02C0BE8D5}"/>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5C9F6B54-6583-4444-950E-04F78EACB6E0}"/>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158206</xdr:rowOff>
    </xdr:from>
    <xdr:to>
      <xdr:col>116</xdr:col>
      <xdr:colOff>114300</xdr:colOff>
      <xdr:row>37</xdr:row>
      <xdr:rowOff>88356</xdr:rowOff>
    </xdr:to>
    <xdr:sp macro="" textlink="">
      <xdr:nvSpPr>
        <xdr:cNvPr id="393" name="楕円 392">
          <a:extLst>
            <a:ext uri="{FF2B5EF4-FFF2-40B4-BE49-F238E27FC236}">
              <a16:creationId xmlns:a16="http://schemas.microsoft.com/office/drawing/2014/main" id="{EBF848E7-0FCC-48BE-A3DB-B39B4E4962DF}"/>
            </a:ext>
          </a:extLst>
        </xdr:cNvPr>
        <xdr:cNvSpPr/>
      </xdr:nvSpPr>
      <xdr:spPr>
        <a:xfrm>
          <a:off x="19904710" y="633231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9633</xdr:rowOff>
    </xdr:from>
    <xdr:ext cx="469744" cy="259045"/>
    <xdr:sp macro="" textlink="">
      <xdr:nvSpPr>
        <xdr:cNvPr id="394" name="【認定こども園・幼稚園・保育所】&#10;一人当たり面積該当値テキスト">
          <a:extLst>
            <a:ext uri="{FF2B5EF4-FFF2-40B4-BE49-F238E27FC236}">
              <a16:creationId xmlns:a16="http://schemas.microsoft.com/office/drawing/2014/main" id="{B3DE4B3C-63F0-4181-9334-F4AFDEF91912}"/>
            </a:ext>
          </a:extLst>
        </xdr:cNvPr>
        <xdr:cNvSpPr txBox="1"/>
      </xdr:nvSpPr>
      <xdr:spPr>
        <a:xfrm>
          <a:off x="19985990" y="618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1996</xdr:rowOff>
    </xdr:from>
    <xdr:to>
      <xdr:col>112</xdr:col>
      <xdr:colOff>38100</xdr:colOff>
      <xdr:row>37</xdr:row>
      <xdr:rowOff>103596</xdr:rowOff>
    </xdr:to>
    <xdr:sp macro="" textlink="">
      <xdr:nvSpPr>
        <xdr:cNvPr id="395" name="楕円 394">
          <a:extLst>
            <a:ext uri="{FF2B5EF4-FFF2-40B4-BE49-F238E27FC236}">
              <a16:creationId xmlns:a16="http://schemas.microsoft.com/office/drawing/2014/main" id="{32EEDD4A-0FB1-4CE9-B773-C0C420AC70F8}"/>
            </a:ext>
          </a:extLst>
        </xdr:cNvPr>
        <xdr:cNvSpPr/>
      </xdr:nvSpPr>
      <xdr:spPr>
        <a:xfrm>
          <a:off x="19161760" y="6345646"/>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37556</xdr:rowOff>
    </xdr:from>
    <xdr:to>
      <xdr:col>116</xdr:col>
      <xdr:colOff>63500</xdr:colOff>
      <xdr:row>37</xdr:row>
      <xdr:rowOff>52796</xdr:rowOff>
    </xdr:to>
    <xdr:cxnSp macro="">
      <xdr:nvCxnSpPr>
        <xdr:cNvPr id="396" name="直線コネクタ 395">
          <a:extLst>
            <a:ext uri="{FF2B5EF4-FFF2-40B4-BE49-F238E27FC236}">
              <a16:creationId xmlns:a16="http://schemas.microsoft.com/office/drawing/2014/main" id="{E0F077E2-A18B-4798-B8B2-2857A90E29EF}"/>
            </a:ext>
          </a:extLst>
        </xdr:cNvPr>
        <xdr:cNvCxnSpPr/>
      </xdr:nvCxnSpPr>
      <xdr:spPr>
        <a:xfrm flipV="1">
          <a:off x="19204940" y="6381206"/>
          <a:ext cx="7429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24856</xdr:rowOff>
    </xdr:from>
    <xdr:to>
      <xdr:col>107</xdr:col>
      <xdr:colOff>101600</xdr:colOff>
      <xdr:row>37</xdr:row>
      <xdr:rowOff>126456</xdr:rowOff>
    </xdr:to>
    <xdr:sp macro="" textlink="">
      <xdr:nvSpPr>
        <xdr:cNvPr id="397" name="楕円 396">
          <a:extLst>
            <a:ext uri="{FF2B5EF4-FFF2-40B4-BE49-F238E27FC236}">
              <a16:creationId xmlns:a16="http://schemas.microsoft.com/office/drawing/2014/main" id="{364507E1-291B-47AF-BCF4-AC1CB6975DAE}"/>
            </a:ext>
          </a:extLst>
        </xdr:cNvPr>
        <xdr:cNvSpPr/>
      </xdr:nvSpPr>
      <xdr:spPr>
        <a:xfrm>
          <a:off x="18345150" y="6364696"/>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52796</xdr:rowOff>
    </xdr:from>
    <xdr:to>
      <xdr:col>111</xdr:col>
      <xdr:colOff>177800</xdr:colOff>
      <xdr:row>37</xdr:row>
      <xdr:rowOff>75656</xdr:rowOff>
    </xdr:to>
    <xdr:cxnSp macro="">
      <xdr:nvCxnSpPr>
        <xdr:cNvPr id="398" name="直線コネクタ 397">
          <a:extLst>
            <a:ext uri="{FF2B5EF4-FFF2-40B4-BE49-F238E27FC236}">
              <a16:creationId xmlns:a16="http://schemas.microsoft.com/office/drawing/2014/main" id="{ADE067A6-EFA4-4F2B-8DF0-C60FFE012183}"/>
            </a:ext>
          </a:extLst>
        </xdr:cNvPr>
        <xdr:cNvCxnSpPr/>
      </xdr:nvCxnSpPr>
      <xdr:spPr>
        <a:xfrm flipV="1">
          <a:off x="18399760" y="6400256"/>
          <a:ext cx="80518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50981</xdr:rowOff>
    </xdr:from>
    <xdr:to>
      <xdr:col>102</xdr:col>
      <xdr:colOff>165100</xdr:colOff>
      <xdr:row>37</xdr:row>
      <xdr:rowOff>152581</xdr:rowOff>
    </xdr:to>
    <xdr:sp macro="" textlink="">
      <xdr:nvSpPr>
        <xdr:cNvPr id="399" name="楕円 398">
          <a:extLst>
            <a:ext uri="{FF2B5EF4-FFF2-40B4-BE49-F238E27FC236}">
              <a16:creationId xmlns:a16="http://schemas.microsoft.com/office/drawing/2014/main" id="{B3B7661B-15ED-4FB7-9BD9-0856E093C284}"/>
            </a:ext>
          </a:extLst>
        </xdr:cNvPr>
        <xdr:cNvSpPr/>
      </xdr:nvSpPr>
      <xdr:spPr>
        <a:xfrm>
          <a:off x="17547590" y="6398441"/>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75656</xdr:rowOff>
    </xdr:from>
    <xdr:to>
      <xdr:col>107</xdr:col>
      <xdr:colOff>50800</xdr:colOff>
      <xdr:row>37</xdr:row>
      <xdr:rowOff>101781</xdr:rowOff>
    </xdr:to>
    <xdr:cxnSp macro="">
      <xdr:nvCxnSpPr>
        <xdr:cNvPr id="400" name="直線コネクタ 399">
          <a:extLst>
            <a:ext uri="{FF2B5EF4-FFF2-40B4-BE49-F238E27FC236}">
              <a16:creationId xmlns:a16="http://schemas.microsoft.com/office/drawing/2014/main" id="{4D49CF9A-05DF-484A-BC77-489C76936336}"/>
            </a:ext>
          </a:extLst>
        </xdr:cNvPr>
        <xdr:cNvCxnSpPr/>
      </xdr:nvCxnSpPr>
      <xdr:spPr>
        <a:xfrm flipV="1">
          <a:off x="17602200" y="6419306"/>
          <a:ext cx="797560" cy="2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70576</xdr:rowOff>
    </xdr:from>
    <xdr:to>
      <xdr:col>98</xdr:col>
      <xdr:colOff>38100</xdr:colOff>
      <xdr:row>38</xdr:row>
      <xdr:rowOff>726</xdr:rowOff>
    </xdr:to>
    <xdr:sp macro="" textlink="">
      <xdr:nvSpPr>
        <xdr:cNvPr id="401" name="楕円 400">
          <a:extLst>
            <a:ext uri="{FF2B5EF4-FFF2-40B4-BE49-F238E27FC236}">
              <a16:creationId xmlns:a16="http://schemas.microsoft.com/office/drawing/2014/main" id="{6A288824-D333-4713-AC2B-EE1D1412B433}"/>
            </a:ext>
          </a:extLst>
        </xdr:cNvPr>
        <xdr:cNvSpPr/>
      </xdr:nvSpPr>
      <xdr:spPr>
        <a:xfrm>
          <a:off x="16761460" y="641232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101781</xdr:rowOff>
    </xdr:from>
    <xdr:to>
      <xdr:col>102</xdr:col>
      <xdr:colOff>114300</xdr:colOff>
      <xdr:row>37</xdr:row>
      <xdr:rowOff>121376</xdr:rowOff>
    </xdr:to>
    <xdr:cxnSp macro="">
      <xdr:nvCxnSpPr>
        <xdr:cNvPr id="402" name="直線コネクタ 401">
          <a:extLst>
            <a:ext uri="{FF2B5EF4-FFF2-40B4-BE49-F238E27FC236}">
              <a16:creationId xmlns:a16="http://schemas.microsoft.com/office/drawing/2014/main" id="{B15B09EA-5FAF-4261-8722-5775B1EE2399}"/>
            </a:ext>
          </a:extLst>
        </xdr:cNvPr>
        <xdr:cNvCxnSpPr/>
      </xdr:nvCxnSpPr>
      <xdr:spPr>
        <a:xfrm flipV="1">
          <a:off x="16804640" y="6441621"/>
          <a:ext cx="797560" cy="2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20155</xdr:rowOff>
    </xdr:from>
    <xdr:ext cx="469744" cy="259045"/>
    <xdr:sp macro="" textlink="">
      <xdr:nvSpPr>
        <xdr:cNvPr id="403" name="n_1aveValue【認定こども園・幼稚園・保育所】&#10;一人当たり面積">
          <a:extLst>
            <a:ext uri="{FF2B5EF4-FFF2-40B4-BE49-F238E27FC236}">
              <a16:creationId xmlns:a16="http://schemas.microsoft.com/office/drawing/2014/main" id="{2E2BA41D-3AF2-49C2-98F3-E6280987F078}"/>
            </a:ext>
          </a:extLst>
        </xdr:cNvPr>
        <xdr:cNvSpPr txBox="1"/>
      </xdr:nvSpPr>
      <xdr:spPr>
        <a:xfrm>
          <a:off x="18982132" y="687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26687</xdr:rowOff>
    </xdr:from>
    <xdr:ext cx="469744" cy="259045"/>
    <xdr:sp macro="" textlink="">
      <xdr:nvSpPr>
        <xdr:cNvPr id="404" name="n_2aveValue【認定こども園・幼稚園・保育所】&#10;一人当たり面積">
          <a:extLst>
            <a:ext uri="{FF2B5EF4-FFF2-40B4-BE49-F238E27FC236}">
              <a16:creationId xmlns:a16="http://schemas.microsoft.com/office/drawing/2014/main" id="{63B4C862-0D17-4649-8C31-0C0A5B407135}"/>
            </a:ext>
          </a:extLst>
        </xdr:cNvPr>
        <xdr:cNvSpPr txBox="1"/>
      </xdr:nvSpPr>
      <xdr:spPr>
        <a:xfrm>
          <a:off x="18182032" y="688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37573</xdr:rowOff>
    </xdr:from>
    <xdr:ext cx="469744" cy="259045"/>
    <xdr:sp macro="" textlink="">
      <xdr:nvSpPr>
        <xdr:cNvPr id="405" name="n_3aveValue【認定こども園・幼稚園・保育所】&#10;一人当たり面積">
          <a:extLst>
            <a:ext uri="{FF2B5EF4-FFF2-40B4-BE49-F238E27FC236}">
              <a16:creationId xmlns:a16="http://schemas.microsoft.com/office/drawing/2014/main" id="{C9C69689-3397-44E4-802E-B6A2FF72B38F}"/>
            </a:ext>
          </a:extLst>
        </xdr:cNvPr>
        <xdr:cNvSpPr txBox="1"/>
      </xdr:nvSpPr>
      <xdr:spPr>
        <a:xfrm>
          <a:off x="17384472" y="689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28864</xdr:rowOff>
    </xdr:from>
    <xdr:ext cx="469744" cy="259045"/>
    <xdr:sp macro="" textlink="">
      <xdr:nvSpPr>
        <xdr:cNvPr id="406" name="n_4aveValue【認定こども園・幼稚園・保育所】&#10;一人当たり面積">
          <a:extLst>
            <a:ext uri="{FF2B5EF4-FFF2-40B4-BE49-F238E27FC236}">
              <a16:creationId xmlns:a16="http://schemas.microsoft.com/office/drawing/2014/main" id="{79C5E35A-ED97-4B74-85C6-9BA8CE172762}"/>
            </a:ext>
          </a:extLst>
        </xdr:cNvPr>
        <xdr:cNvSpPr txBox="1"/>
      </xdr:nvSpPr>
      <xdr:spPr>
        <a:xfrm>
          <a:off x="16588817" y="688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120123</xdr:rowOff>
    </xdr:from>
    <xdr:ext cx="469744" cy="259045"/>
    <xdr:sp macro="" textlink="">
      <xdr:nvSpPr>
        <xdr:cNvPr id="407" name="n_1mainValue【認定こども園・幼稚園・保育所】&#10;一人当たり面積">
          <a:extLst>
            <a:ext uri="{FF2B5EF4-FFF2-40B4-BE49-F238E27FC236}">
              <a16:creationId xmlns:a16="http://schemas.microsoft.com/office/drawing/2014/main" id="{79F2B333-C66D-4156-9513-4F4400FF8A4A}"/>
            </a:ext>
          </a:extLst>
        </xdr:cNvPr>
        <xdr:cNvSpPr txBox="1"/>
      </xdr:nvSpPr>
      <xdr:spPr>
        <a:xfrm>
          <a:off x="18982132" y="612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142983</xdr:rowOff>
    </xdr:from>
    <xdr:ext cx="469744" cy="259045"/>
    <xdr:sp macro="" textlink="">
      <xdr:nvSpPr>
        <xdr:cNvPr id="408" name="n_2mainValue【認定こども園・幼稚園・保育所】&#10;一人当たり面積">
          <a:extLst>
            <a:ext uri="{FF2B5EF4-FFF2-40B4-BE49-F238E27FC236}">
              <a16:creationId xmlns:a16="http://schemas.microsoft.com/office/drawing/2014/main" id="{28A8CA60-E21B-4769-887E-90946FFEE0A7}"/>
            </a:ext>
          </a:extLst>
        </xdr:cNvPr>
        <xdr:cNvSpPr txBox="1"/>
      </xdr:nvSpPr>
      <xdr:spPr>
        <a:xfrm>
          <a:off x="18182032" y="614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169108</xdr:rowOff>
    </xdr:from>
    <xdr:ext cx="469744" cy="259045"/>
    <xdr:sp macro="" textlink="">
      <xdr:nvSpPr>
        <xdr:cNvPr id="409" name="n_3mainValue【認定こども園・幼稚園・保育所】&#10;一人当たり面積">
          <a:extLst>
            <a:ext uri="{FF2B5EF4-FFF2-40B4-BE49-F238E27FC236}">
              <a16:creationId xmlns:a16="http://schemas.microsoft.com/office/drawing/2014/main" id="{D6623E55-D75A-4E1B-85EB-7F2BD889B0D7}"/>
            </a:ext>
          </a:extLst>
        </xdr:cNvPr>
        <xdr:cNvSpPr txBox="1"/>
      </xdr:nvSpPr>
      <xdr:spPr>
        <a:xfrm>
          <a:off x="17384472" y="617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17253</xdr:rowOff>
    </xdr:from>
    <xdr:ext cx="469744" cy="259045"/>
    <xdr:sp macro="" textlink="">
      <xdr:nvSpPr>
        <xdr:cNvPr id="410" name="n_4mainValue【認定こども園・幼稚園・保育所】&#10;一人当たり面積">
          <a:extLst>
            <a:ext uri="{FF2B5EF4-FFF2-40B4-BE49-F238E27FC236}">
              <a16:creationId xmlns:a16="http://schemas.microsoft.com/office/drawing/2014/main" id="{68AAF7E1-4AD9-4126-BCBB-23EB1280DE30}"/>
            </a:ext>
          </a:extLst>
        </xdr:cNvPr>
        <xdr:cNvSpPr txBox="1"/>
      </xdr:nvSpPr>
      <xdr:spPr>
        <a:xfrm>
          <a:off x="16588817" y="619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id="{7E4BBC47-6CCF-44B5-9126-144672D8C1C3}"/>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88BE3F2C-16ED-48BE-841A-7A3B09401D57}"/>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id="{3F45765D-5DD1-4E82-BE8B-4A322A3A06FD}"/>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0224444A-9186-4D3A-BD7A-22BDF8CDF086}"/>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id="{D756B909-1BBE-4AD1-A45D-6074F0B75FE6}"/>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844B2163-4730-4D65-A024-F09D2DC31A33}"/>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id="{96BE4299-163A-4A3A-93AA-9C9F5046F217}"/>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id="{CC90CBE6-0A08-407F-826D-D69CC615557A}"/>
            </a:ext>
          </a:extLst>
        </xdr:cNvPr>
        <xdr:cNvSpPr/>
      </xdr:nvSpPr>
      <xdr:spPr>
        <a:xfrm>
          <a:off x="11203940" y="914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9" name="正方形/長方形 418">
          <a:extLst>
            <a:ext uri="{FF2B5EF4-FFF2-40B4-BE49-F238E27FC236}">
              <a16:creationId xmlns:a16="http://schemas.microsoft.com/office/drawing/2014/main" id="{0BFDF2DD-9073-4115-BB49-60E47C053CE9}"/>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0" name="正方形/長方形 419">
          <a:extLst>
            <a:ext uri="{FF2B5EF4-FFF2-40B4-BE49-F238E27FC236}">
              <a16:creationId xmlns:a16="http://schemas.microsoft.com/office/drawing/2014/main" id="{39357C3D-6398-48E8-BE68-E2348AC395AB}"/>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1" name="正方形/長方形 420">
          <a:extLst>
            <a:ext uri="{FF2B5EF4-FFF2-40B4-BE49-F238E27FC236}">
              <a16:creationId xmlns:a16="http://schemas.microsoft.com/office/drawing/2014/main" id="{1B928D04-404B-4C51-AD87-76D8ACE139B1}"/>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2" name="正方形/長方形 421">
          <a:extLst>
            <a:ext uri="{FF2B5EF4-FFF2-40B4-BE49-F238E27FC236}">
              <a16:creationId xmlns:a16="http://schemas.microsoft.com/office/drawing/2014/main" id="{197FD7E0-65CB-476A-9BFD-A0099ADBE2EB}"/>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3" name="正方形/長方形 422">
          <a:extLst>
            <a:ext uri="{FF2B5EF4-FFF2-40B4-BE49-F238E27FC236}">
              <a16:creationId xmlns:a16="http://schemas.microsoft.com/office/drawing/2014/main" id="{776A1496-B79B-4682-BC14-EC16CF2E6512}"/>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4" name="正方形/長方形 423">
          <a:extLst>
            <a:ext uri="{FF2B5EF4-FFF2-40B4-BE49-F238E27FC236}">
              <a16:creationId xmlns:a16="http://schemas.microsoft.com/office/drawing/2014/main" id="{9192A7B2-8E51-48EE-A800-5242A267B62C}"/>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5" name="正方形/長方形 424">
          <a:extLst>
            <a:ext uri="{FF2B5EF4-FFF2-40B4-BE49-F238E27FC236}">
              <a16:creationId xmlns:a16="http://schemas.microsoft.com/office/drawing/2014/main" id="{7B01595F-E4C6-4495-92E8-AAC402BC03C8}"/>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6" name="正方形/長方形 425">
          <a:extLst>
            <a:ext uri="{FF2B5EF4-FFF2-40B4-BE49-F238E27FC236}">
              <a16:creationId xmlns:a16="http://schemas.microsoft.com/office/drawing/2014/main" id="{C82C6938-8E4F-44B5-996B-24541C9B5435}"/>
            </a:ext>
          </a:extLst>
        </xdr:cNvPr>
        <xdr:cNvSpPr/>
      </xdr:nvSpPr>
      <xdr:spPr>
        <a:xfrm>
          <a:off x="16459200" y="914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7" name="正方形/長方形 426">
          <a:extLst>
            <a:ext uri="{FF2B5EF4-FFF2-40B4-BE49-F238E27FC236}">
              <a16:creationId xmlns:a16="http://schemas.microsoft.com/office/drawing/2014/main" id="{7E48626E-AE68-4A73-B2FD-C12EABB71E1B}"/>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8" name="正方形/長方形 427">
          <a:extLst>
            <a:ext uri="{FF2B5EF4-FFF2-40B4-BE49-F238E27FC236}">
              <a16:creationId xmlns:a16="http://schemas.microsoft.com/office/drawing/2014/main" id="{56B5D3C1-F7DE-4D1E-9B4A-FDCE9C3B29BF}"/>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9" name="正方形/長方形 428">
          <a:extLst>
            <a:ext uri="{FF2B5EF4-FFF2-40B4-BE49-F238E27FC236}">
              <a16:creationId xmlns:a16="http://schemas.microsoft.com/office/drawing/2014/main" id="{BB25ED8A-F0D6-4F67-82B0-9352B4195F98}"/>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0" name="正方形/長方形 429">
          <a:extLst>
            <a:ext uri="{FF2B5EF4-FFF2-40B4-BE49-F238E27FC236}">
              <a16:creationId xmlns:a16="http://schemas.microsoft.com/office/drawing/2014/main" id="{3639F59C-FA7C-4314-A486-AD50F3A0FC0C}"/>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1" name="正方形/長方形 430">
          <a:extLst>
            <a:ext uri="{FF2B5EF4-FFF2-40B4-BE49-F238E27FC236}">
              <a16:creationId xmlns:a16="http://schemas.microsoft.com/office/drawing/2014/main" id="{08A5F8B7-5681-4D75-B201-6FA49E0F7225}"/>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2" name="正方形/長方形 431">
          <a:extLst>
            <a:ext uri="{FF2B5EF4-FFF2-40B4-BE49-F238E27FC236}">
              <a16:creationId xmlns:a16="http://schemas.microsoft.com/office/drawing/2014/main" id="{40FF178E-F34F-412C-A570-5110EB290B55}"/>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3" name="正方形/長方形 432">
          <a:extLst>
            <a:ext uri="{FF2B5EF4-FFF2-40B4-BE49-F238E27FC236}">
              <a16:creationId xmlns:a16="http://schemas.microsoft.com/office/drawing/2014/main" id="{5CC75B77-3425-4AB4-A0B5-EB4698CDCF52}"/>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4" name="正方形/長方形 433">
          <a:extLst>
            <a:ext uri="{FF2B5EF4-FFF2-40B4-BE49-F238E27FC236}">
              <a16:creationId xmlns:a16="http://schemas.microsoft.com/office/drawing/2014/main" id="{A8AC1C6E-7324-4E41-9F10-10A6D9CC5232}"/>
            </a:ext>
          </a:extLst>
        </xdr:cNvPr>
        <xdr:cNvSpPr/>
      </xdr:nvSpPr>
      <xdr:spPr>
        <a:xfrm>
          <a:off x="1120394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35" name="正方形/長方形 434">
          <a:extLst>
            <a:ext uri="{FF2B5EF4-FFF2-40B4-BE49-F238E27FC236}">
              <a16:creationId xmlns:a16="http://schemas.microsoft.com/office/drawing/2014/main" id="{7EF8185A-9ADB-4FAC-8A71-282927F99DD8}"/>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6" name="正方形/長方形 435">
          <a:extLst>
            <a:ext uri="{FF2B5EF4-FFF2-40B4-BE49-F238E27FC236}">
              <a16:creationId xmlns:a16="http://schemas.microsoft.com/office/drawing/2014/main" id="{8F35ED21-2D37-4092-88CB-C6B2FB72FB66}"/>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7" name="正方形/長方形 436">
          <a:extLst>
            <a:ext uri="{FF2B5EF4-FFF2-40B4-BE49-F238E27FC236}">
              <a16:creationId xmlns:a16="http://schemas.microsoft.com/office/drawing/2014/main" id="{B108E584-8316-44E7-8CA2-035A6E4991B1}"/>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8" name="正方形/長方形 437">
          <a:extLst>
            <a:ext uri="{FF2B5EF4-FFF2-40B4-BE49-F238E27FC236}">
              <a16:creationId xmlns:a16="http://schemas.microsoft.com/office/drawing/2014/main" id="{96FB22E8-26CD-4CB7-9C15-2C4C9D035340}"/>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9" name="正方形/長方形 438">
          <a:extLst>
            <a:ext uri="{FF2B5EF4-FFF2-40B4-BE49-F238E27FC236}">
              <a16:creationId xmlns:a16="http://schemas.microsoft.com/office/drawing/2014/main" id="{04CA7AC0-DF14-4F3A-A503-1B380E0B511C}"/>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0" name="正方形/長方形 439">
          <a:extLst>
            <a:ext uri="{FF2B5EF4-FFF2-40B4-BE49-F238E27FC236}">
              <a16:creationId xmlns:a16="http://schemas.microsoft.com/office/drawing/2014/main" id="{84DB9662-A80E-4039-A62E-9A6F70853808}"/>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1" name="正方形/長方形 440">
          <a:extLst>
            <a:ext uri="{FF2B5EF4-FFF2-40B4-BE49-F238E27FC236}">
              <a16:creationId xmlns:a16="http://schemas.microsoft.com/office/drawing/2014/main" id="{B2C4893F-BAF9-43DA-BA98-C5F9E5554706}"/>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2" name="正方形/長方形 441">
          <a:extLst>
            <a:ext uri="{FF2B5EF4-FFF2-40B4-BE49-F238E27FC236}">
              <a16:creationId xmlns:a16="http://schemas.microsoft.com/office/drawing/2014/main" id="{A1432B21-E209-401E-8560-D1A451EDC7BF}"/>
            </a:ext>
          </a:extLst>
        </xdr:cNvPr>
        <xdr:cNvSpPr/>
      </xdr:nvSpPr>
      <xdr:spPr>
        <a:xfrm>
          <a:off x="164592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43" name="正方形/長方形 442">
          <a:extLst>
            <a:ext uri="{FF2B5EF4-FFF2-40B4-BE49-F238E27FC236}">
              <a16:creationId xmlns:a16="http://schemas.microsoft.com/office/drawing/2014/main" id="{D1D01E9E-EE82-4B6C-9220-2CD4D72E81BD}"/>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4" name="正方形/長方形 443">
          <a:extLst>
            <a:ext uri="{FF2B5EF4-FFF2-40B4-BE49-F238E27FC236}">
              <a16:creationId xmlns:a16="http://schemas.microsoft.com/office/drawing/2014/main" id="{F59C5D2B-4D13-4985-9439-BA7FA529CF86}"/>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5" name="正方形/長方形 444">
          <a:extLst>
            <a:ext uri="{FF2B5EF4-FFF2-40B4-BE49-F238E27FC236}">
              <a16:creationId xmlns:a16="http://schemas.microsoft.com/office/drawing/2014/main" id="{CB0B6848-2B0E-4E85-96D1-814BD135CAA4}"/>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6" name="正方形/長方形 445">
          <a:extLst>
            <a:ext uri="{FF2B5EF4-FFF2-40B4-BE49-F238E27FC236}">
              <a16:creationId xmlns:a16="http://schemas.microsoft.com/office/drawing/2014/main" id="{57786F18-734F-4025-B768-3D0C6C996197}"/>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7" name="正方形/長方形 446">
          <a:extLst>
            <a:ext uri="{FF2B5EF4-FFF2-40B4-BE49-F238E27FC236}">
              <a16:creationId xmlns:a16="http://schemas.microsoft.com/office/drawing/2014/main" id="{0EF01C1A-ACAA-4FD7-A1EE-669279D5D48D}"/>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8" name="正方形/長方形 447">
          <a:extLst>
            <a:ext uri="{FF2B5EF4-FFF2-40B4-BE49-F238E27FC236}">
              <a16:creationId xmlns:a16="http://schemas.microsoft.com/office/drawing/2014/main" id="{CBFBD542-7BC0-430A-BCC7-4CF230A10136}"/>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9" name="正方形/長方形 448">
          <a:extLst>
            <a:ext uri="{FF2B5EF4-FFF2-40B4-BE49-F238E27FC236}">
              <a16:creationId xmlns:a16="http://schemas.microsoft.com/office/drawing/2014/main" id="{B3A3132A-429F-4F0D-A9DD-02E9E74B86B1}"/>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0" name="正方形/長方形 449">
          <a:extLst>
            <a:ext uri="{FF2B5EF4-FFF2-40B4-BE49-F238E27FC236}">
              <a16:creationId xmlns:a16="http://schemas.microsoft.com/office/drawing/2014/main" id="{01A831E9-3E4E-4C16-8CB9-878897EE3D33}"/>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1" name="テキスト ボックス 450">
          <a:extLst>
            <a:ext uri="{FF2B5EF4-FFF2-40B4-BE49-F238E27FC236}">
              <a16:creationId xmlns:a16="http://schemas.microsoft.com/office/drawing/2014/main" id="{5BEF6777-1006-4D4D-8730-098B90697AB0}"/>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2" name="直線コネクタ 451">
          <a:extLst>
            <a:ext uri="{FF2B5EF4-FFF2-40B4-BE49-F238E27FC236}">
              <a16:creationId xmlns:a16="http://schemas.microsoft.com/office/drawing/2014/main" id="{3739E5FF-B6FB-4C8E-87C9-78E1F286ED91}"/>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3" name="テキスト ボックス 452">
          <a:extLst>
            <a:ext uri="{FF2B5EF4-FFF2-40B4-BE49-F238E27FC236}">
              <a16:creationId xmlns:a16="http://schemas.microsoft.com/office/drawing/2014/main" id="{8FD4D0ED-06EC-40C3-9674-D4F8B4AFA48B}"/>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54" name="直線コネクタ 453">
          <a:extLst>
            <a:ext uri="{FF2B5EF4-FFF2-40B4-BE49-F238E27FC236}">
              <a16:creationId xmlns:a16="http://schemas.microsoft.com/office/drawing/2014/main" id="{1E5AD60C-D62E-40E9-A14A-DF13DE66C795}"/>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55" name="テキスト ボックス 454">
          <a:extLst>
            <a:ext uri="{FF2B5EF4-FFF2-40B4-BE49-F238E27FC236}">
              <a16:creationId xmlns:a16="http://schemas.microsoft.com/office/drawing/2014/main" id="{8BEB4F49-9287-4304-ADEC-5C04A9535AA4}"/>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56" name="直線コネクタ 455">
          <a:extLst>
            <a:ext uri="{FF2B5EF4-FFF2-40B4-BE49-F238E27FC236}">
              <a16:creationId xmlns:a16="http://schemas.microsoft.com/office/drawing/2014/main" id="{0183B7AD-CAC4-41A0-B975-CAC4322570E0}"/>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57" name="テキスト ボックス 456">
          <a:extLst>
            <a:ext uri="{FF2B5EF4-FFF2-40B4-BE49-F238E27FC236}">
              <a16:creationId xmlns:a16="http://schemas.microsoft.com/office/drawing/2014/main" id="{FD5D6420-EAE8-48D9-B63B-88792B79E99F}"/>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58" name="直線コネクタ 457">
          <a:extLst>
            <a:ext uri="{FF2B5EF4-FFF2-40B4-BE49-F238E27FC236}">
              <a16:creationId xmlns:a16="http://schemas.microsoft.com/office/drawing/2014/main" id="{9B9E336F-D710-4682-AD66-36A873789EE0}"/>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59" name="テキスト ボックス 458">
          <a:extLst>
            <a:ext uri="{FF2B5EF4-FFF2-40B4-BE49-F238E27FC236}">
              <a16:creationId xmlns:a16="http://schemas.microsoft.com/office/drawing/2014/main" id="{6129A25A-41A2-4679-9004-3A1829DA5161}"/>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60" name="直線コネクタ 459">
          <a:extLst>
            <a:ext uri="{FF2B5EF4-FFF2-40B4-BE49-F238E27FC236}">
              <a16:creationId xmlns:a16="http://schemas.microsoft.com/office/drawing/2014/main" id="{142E517B-1134-4752-82E5-7463544258C5}"/>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61" name="テキスト ボックス 460">
          <a:extLst>
            <a:ext uri="{FF2B5EF4-FFF2-40B4-BE49-F238E27FC236}">
              <a16:creationId xmlns:a16="http://schemas.microsoft.com/office/drawing/2014/main" id="{19A26529-14C0-4051-8360-B308B4594F3A}"/>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62" name="直線コネクタ 461">
          <a:extLst>
            <a:ext uri="{FF2B5EF4-FFF2-40B4-BE49-F238E27FC236}">
              <a16:creationId xmlns:a16="http://schemas.microsoft.com/office/drawing/2014/main" id="{6602A5F6-CB77-4464-9F71-5D77AB449E90}"/>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463" name="テキスト ボックス 462">
          <a:extLst>
            <a:ext uri="{FF2B5EF4-FFF2-40B4-BE49-F238E27FC236}">
              <a16:creationId xmlns:a16="http://schemas.microsoft.com/office/drawing/2014/main" id="{7EFDD70A-C59D-43DA-9572-6C10BC22D494}"/>
            </a:ext>
          </a:extLst>
        </xdr:cNvPr>
        <xdr:cNvSpPr txBox="1"/>
      </xdr:nvSpPr>
      <xdr:spPr>
        <a:xfrm>
          <a:off x="1084279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4" name="直線コネクタ 463">
          <a:extLst>
            <a:ext uri="{FF2B5EF4-FFF2-40B4-BE49-F238E27FC236}">
              <a16:creationId xmlns:a16="http://schemas.microsoft.com/office/drawing/2014/main" id="{2F1105B3-EDDB-4AB2-BD94-C83863FD3C77}"/>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465" name="テキスト ボックス 464">
          <a:extLst>
            <a:ext uri="{FF2B5EF4-FFF2-40B4-BE49-F238E27FC236}">
              <a16:creationId xmlns:a16="http://schemas.microsoft.com/office/drawing/2014/main" id="{6D4FDD4A-459F-4C54-A933-F7AE1EA1D16A}"/>
            </a:ext>
          </a:extLst>
        </xdr:cNvPr>
        <xdr:cNvSpPr txBox="1"/>
      </xdr:nvSpPr>
      <xdr:spPr>
        <a:xfrm>
          <a:off x="1090500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6" name="【公民館】&#10;有形固定資産減価償却率グラフ枠">
          <a:extLst>
            <a:ext uri="{FF2B5EF4-FFF2-40B4-BE49-F238E27FC236}">
              <a16:creationId xmlns:a16="http://schemas.microsoft.com/office/drawing/2014/main" id="{A4F06D34-FBB0-4E5F-A353-9B9B52457DDB}"/>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467" name="直線コネクタ 466">
          <a:extLst>
            <a:ext uri="{FF2B5EF4-FFF2-40B4-BE49-F238E27FC236}">
              <a16:creationId xmlns:a16="http://schemas.microsoft.com/office/drawing/2014/main" id="{8480FB15-4BA0-4167-88BF-F4ECFAC1F603}"/>
            </a:ext>
          </a:extLst>
        </xdr:cNvPr>
        <xdr:cNvCxnSpPr/>
      </xdr:nvCxnSpPr>
      <xdr:spPr>
        <a:xfrm flipV="1">
          <a:off x="14703424" y="17164051"/>
          <a:ext cx="0" cy="150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468" name="【公民館】&#10;有形固定資産減価償却率最小値テキスト">
          <a:extLst>
            <a:ext uri="{FF2B5EF4-FFF2-40B4-BE49-F238E27FC236}">
              <a16:creationId xmlns:a16="http://schemas.microsoft.com/office/drawing/2014/main" id="{6842A29D-1A7D-4101-BE18-1DB4896EBA72}"/>
            </a:ext>
          </a:extLst>
        </xdr:cNvPr>
        <xdr:cNvSpPr txBox="1"/>
      </xdr:nvSpPr>
      <xdr:spPr>
        <a:xfrm>
          <a:off x="14742160" y="186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469" name="直線コネクタ 468">
          <a:extLst>
            <a:ext uri="{FF2B5EF4-FFF2-40B4-BE49-F238E27FC236}">
              <a16:creationId xmlns:a16="http://schemas.microsoft.com/office/drawing/2014/main" id="{A05FB75C-4557-4346-B706-A04057045394}"/>
            </a:ext>
          </a:extLst>
        </xdr:cNvPr>
        <xdr:cNvCxnSpPr/>
      </xdr:nvCxnSpPr>
      <xdr:spPr>
        <a:xfrm>
          <a:off x="14611350" y="1866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470" name="【公民館】&#10;有形固定資産減価償却率最大値テキスト">
          <a:extLst>
            <a:ext uri="{FF2B5EF4-FFF2-40B4-BE49-F238E27FC236}">
              <a16:creationId xmlns:a16="http://schemas.microsoft.com/office/drawing/2014/main" id="{18D008B4-583A-472E-982A-3EFBE5688082}"/>
            </a:ext>
          </a:extLst>
        </xdr:cNvPr>
        <xdr:cNvSpPr txBox="1"/>
      </xdr:nvSpPr>
      <xdr:spPr>
        <a:xfrm>
          <a:off x="14742160" y="1694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471" name="直線コネクタ 470">
          <a:extLst>
            <a:ext uri="{FF2B5EF4-FFF2-40B4-BE49-F238E27FC236}">
              <a16:creationId xmlns:a16="http://schemas.microsoft.com/office/drawing/2014/main" id="{C5CD86D2-45F9-45FC-9A0C-41B3B8F2A518}"/>
            </a:ext>
          </a:extLst>
        </xdr:cNvPr>
        <xdr:cNvCxnSpPr/>
      </xdr:nvCxnSpPr>
      <xdr:spPr>
        <a:xfrm>
          <a:off x="14611350" y="171640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8272</xdr:rowOff>
    </xdr:from>
    <xdr:ext cx="405111" cy="259045"/>
    <xdr:sp macro="" textlink="">
      <xdr:nvSpPr>
        <xdr:cNvPr id="472" name="【公民館】&#10;有形固定資産減価償却率平均値テキスト">
          <a:extLst>
            <a:ext uri="{FF2B5EF4-FFF2-40B4-BE49-F238E27FC236}">
              <a16:creationId xmlns:a16="http://schemas.microsoft.com/office/drawing/2014/main" id="{EC479BCB-BBDC-4918-B1DC-0C67F5BE4A28}"/>
            </a:ext>
          </a:extLst>
        </xdr:cNvPr>
        <xdr:cNvSpPr txBox="1"/>
      </xdr:nvSpPr>
      <xdr:spPr>
        <a:xfrm>
          <a:off x="14742160" y="17840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473" name="フローチャート: 判断 472">
          <a:extLst>
            <a:ext uri="{FF2B5EF4-FFF2-40B4-BE49-F238E27FC236}">
              <a16:creationId xmlns:a16="http://schemas.microsoft.com/office/drawing/2014/main" id="{BD9F88E7-0AB0-4F60-97AB-71466D49A7C7}"/>
            </a:ext>
          </a:extLst>
        </xdr:cNvPr>
        <xdr:cNvSpPr/>
      </xdr:nvSpPr>
      <xdr:spPr>
        <a:xfrm>
          <a:off x="14649450" y="179895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113030</xdr:rowOff>
    </xdr:from>
    <xdr:to>
      <xdr:col>81</xdr:col>
      <xdr:colOff>101600</xdr:colOff>
      <xdr:row>105</xdr:row>
      <xdr:rowOff>43180</xdr:rowOff>
    </xdr:to>
    <xdr:sp macro="" textlink="">
      <xdr:nvSpPr>
        <xdr:cNvPr id="474" name="フローチャート: 判断 473">
          <a:extLst>
            <a:ext uri="{FF2B5EF4-FFF2-40B4-BE49-F238E27FC236}">
              <a16:creationId xmlns:a16="http://schemas.microsoft.com/office/drawing/2014/main" id="{502FB20D-4BFD-4767-A9A3-2BDB0406FA2B}"/>
            </a:ext>
          </a:extLst>
        </xdr:cNvPr>
        <xdr:cNvSpPr/>
      </xdr:nvSpPr>
      <xdr:spPr>
        <a:xfrm>
          <a:off x="13887450" y="179438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475" name="フローチャート: 判断 474">
          <a:extLst>
            <a:ext uri="{FF2B5EF4-FFF2-40B4-BE49-F238E27FC236}">
              <a16:creationId xmlns:a16="http://schemas.microsoft.com/office/drawing/2014/main" id="{D86A05CA-D989-497D-A035-298B57E39BFF}"/>
            </a:ext>
          </a:extLst>
        </xdr:cNvPr>
        <xdr:cNvSpPr/>
      </xdr:nvSpPr>
      <xdr:spPr>
        <a:xfrm>
          <a:off x="13089890" y="1797621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73025</xdr:rowOff>
    </xdr:from>
    <xdr:to>
      <xdr:col>72</xdr:col>
      <xdr:colOff>38100</xdr:colOff>
      <xdr:row>105</xdr:row>
      <xdr:rowOff>3175</xdr:rowOff>
    </xdr:to>
    <xdr:sp macro="" textlink="">
      <xdr:nvSpPr>
        <xdr:cNvPr id="476" name="フローチャート: 判断 475">
          <a:extLst>
            <a:ext uri="{FF2B5EF4-FFF2-40B4-BE49-F238E27FC236}">
              <a16:creationId xmlns:a16="http://schemas.microsoft.com/office/drawing/2014/main" id="{CA5A0CB7-B21D-4C45-8207-8A0E4EDCEDE2}"/>
            </a:ext>
          </a:extLst>
        </xdr:cNvPr>
        <xdr:cNvSpPr/>
      </xdr:nvSpPr>
      <xdr:spPr>
        <a:xfrm>
          <a:off x="12303760" y="179038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55880</xdr:rowOff>
    </xdr:from>
    <xdr:to>
      <xdr:col>67</xdr:col>
      <xdr:colOff>101600</xdr:colOff>
      <xdr:row>104</xdr:row>
      <xdr:rowOff>157480</xdr:rowOff>
    </xdr:to>
    <xdr:sp macro="" textlink="">
      <xdr:nvSpPr>
        <xdr:cNvPr id="477" name="フローチャート: 判断 476">
          <a:extLst>
            <a:ext uri="{FF2B5EF4-FFF2-40B4-BE49-F238E27FC236}">
              <a16:creationId xmlns:a16="http://schemas.microsoft.com/office/drawing/2014/main" id="{0D4A29CB-D94D-4B2A-B919-6A3BCEC50EAE}"/>
            </a:ext>
          </a:extLst>
        </xdr:cNvPr>
        <xdr:cNvSpPr/>
      </xdr:nvSpPr>
      <xdr:spPr>
        <a:xfrm>
          <a:off x="11487150" y="1789049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F6ABD0B-EF9B-490B-9A3B-CA084A531BD0}"/>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2C1175F5-10AA-40D9-B2B7-A06EF23D6C3C}"/>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297B2040-34DB-44F9-9AD8-082F8B5C8FF8}"/>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6E58D8D9-92A9-41F0-8CB5-90BB2C745834}"/>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2" name="テキスト ボックス 481">
          <a:extLst>
            <a:ext uri="{FF2B5EF4-FFF2-40B4-BE49-F238E27FC236}">
              <a16:creationId xmlns:a16="http://schemas.microsoft.com/office/drawing/2014/main" id="{95B717F0-5BAC-4D67-8641-19D97D2FEF7C}"/>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101600</xdr:rowOff>
    </xdr:from>
    <xdr:to>
      <xdr:col>85</xdr:col>
      <xdr:colOff>177800</xdr:colOff>
      <xdr:row>109</xdr:row>
      <xdr:rowOff>31750</xdr:rowOff>
    </xdr:to>
    <xdr:sp macro="" textlink="">
      <xdr:nvSpPr>
        <xdr:cNvPr id="483" name="楕円 482">
          <a:extLst>
            <a:ext uri="{FF2B5EF4-FFF2-40B4-BE49-F238E27FC236}">
              <a16:creationId xmlns:a16="http://schemas.microsoft.com/office/drawing/2014/main" id="{73E18CC2-6CF7-49F4-99BC-8107C472217E}"/>
            </a:ext>
          </a:extLst>
        </xdr:cNvPr>
        <xdr:cNvSpPr/>
      </xdr:nvSpPr>
      <xdr:spPr>
        <a:xfrm>
          <a:off x="14649450" y="186143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16527</xdr:rowOff>
    </xdr:from>
    <xdr:ext cx="469744" cy="259045"/>
    <xdr:sp macro="" textlink="">
      <xdr:nvSpPr>
        <xdr:cNvPr id="484" name="【公民館】&#10;有形固定資産減価償却率該当値テキスト">
          <a:extLst>
            <a:ext uri="{FF2B5EF4-FFF2-40B4-BE49-F238E27FC236}">
              <a16:creationId xmlns:a16="http://schemas.microsoft.com/office/drawing/2014/main" id="{15AA7E0B-4C24-48D2-9889-DE0B5911CBFE}"/>
            </a:ext>
          </a:extLst>
        </xdr:cNvPr>
        <xdr:cNvSpPr txBox="1"/>
      </xdr:nvSpPr>
      <xdr:spPr>
        <a:xfrm>
          <a:off x="14742160" y="18536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101600</xdr:rowOff>
    </xdr:from>
    <xdr:to>
      <xdr:col>81</xdr:col>
      <xdr:colOff>101600</xdr:colOff>
      <xdr:row>109</xdr:row>
      <xdr:rowOff>31750</xdr:rowOff>
    </xdr:to>
    <xdr:sp macro="" textlink="">
      <xdr:nvSpPr>
        <xdr:cNvPr id="485" name="楕円 484">
          <a:extLst>
            <a:ext uri="{FF2B5EF4-FFF2-40B4-BE49-F238E27FC236}">
              <a16:creationId xmlns:a16="http://schemas.microsoft.com/office/drawing/2014/main" id="{E5CBB180-998E-444A-9B0E-69794FFABC7A}"/>
            </a:ext>
          </a:extLst>
        </xdr:cNvPr>
        <xdr:cNvSpPr/>
      </xdr:nvSpPr>
      <xdr:spPr>
        <a:xfrm>
          <a:off x="13887450" y="186143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152400</xdr:rowOff>
    </xdr:from>
    <xdr:to>
      <xdr:col>85</xdr:col>
      <xdr:colOff>127000</xdr:colOff>
      <xdr:row>108</xdr:row>
      <xdr:rowOff>152400</xdr:rowOff>
    </xdr:to>
    <xdr:cxnSp macro="">
      <xdr:nvCxnSpPr>
        <xdr:cNvPr id="486" name="直線コネクタ 485">
          <a:extLst>
            <a:ext uri="{FF2B5EF4-FFF2-40B4-BE49-F238E27FC236}">
              <a16:creationId xmlns:a16="http://schemas.microsoft.com/office/drawing/2014/main" id="{B605282B-F1FF-405F-81E1-5A539D1A9FE4}"/>
            </a:ext>
          </a:extLst>
        </xdr:cNvPr>
        <xdr:cNvCxnSpPr/>
      </xdr:nvCxnSpPr>
      <xdr:spPr>
        <a:xfrm>
          <a:off x="13942060" y="1866900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101600</xdr:rowOff>
    </xdr:from>
    <xdr:to>
      <xdr:col>76</xdr:col>
      <xdr:colOff>165100</xdr:colOff>
      <xdr:row>109</xdr:row>
      <xdr:rowOff>31750</xdr:rowOff>
    </xdr:to>
    <xdr:sp macro="" textlink="">
      <xdr:nvSpPr>
        <xdr:cNvPr id="487" name="楕円 486">
          <a:extLst>
            <a:ext uri="{FF2B5EF4-FFF2-40B4-BE49-F238E27FC236}">
              <a16:creationId xmlns:a16="http://schemas.microsoft.com/office/drawing/2014/main" id="{AB0C22CB-262F-4222-B478-67F9B4D49DAC}"/>
            </a:ext>
          </a:extLst>
        </xdr:cNvPr>
        <xdr:cNvSpPr/>
      </xdr:nvSpPr>
      <xdr:spPr>
        <a:xfrm>
          <a:off x="13089890" y="1861439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152400</xdr:rowOff>
    </xdr:from>
    <xdr:to>
      <xdr:col>81</xdr:col>
      <xdr:colOff>50800</xdr:colOff>
      <xdr:row>108</xdr:row>
      <xdr:rowOff>152400</xdr:rowOff>
    </xdr:to>
    <xdr:cxnSp macro="">
      <xdr:nvCxnSpPr>
        <xdr:cNvPr id="488" name="直線コネクタ 487">
          <a:extLst>
            <a:ext uri="{FF2B5EF4-FFF2-40B4-BE49-F238E27FC236}">
              <a16:creationId xmlns:a16="http://schemas.microsoft.com/office/drawing/2014/main" id="{8770636B-15AB-4B80-AF58-0327FD592CC7}"/>
            </a:ext>
          </a:extLst>
        </xdr:cNvPr>
        <xdr:cNvCxnSpPr/>
      </xdr:nvCxnSpPr>
      <xdr:spPr>
        <a:xfrm>
          <a:off x="13144500" y="1866900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101600</xdr:rowOff>
    </xdr:from>
    <xdr:to>
      <xdr:col>72</xdr:col>
      <xdr:colOff>38100</xdr:colOff>
      <xdr:row>109</xdr:row>
      <xdr:rowOff>31750</xdr:rowOff>
    </xdr:to>
    <xdr:sp macro="" textlink="">
      <xdr:nvSpPr>
        <xdr:cNvPr id="489" name="楕円 488">
          <a:extLst>
            <a:ext uri="{FF2B5EF4-FFF2-40B4-BE49-F238E27FC236}">
              <a16:creationId xmlns:a16="http://schemas.microsoft.com/office/drawing/2014/main" id="{3EE51477-6F58-449D-8E2F-F54D1716417B}"/>
            </a:ext>
          </a:extLst>
        </xdr:cNvPr>
        <xdr:cNvSpPr/>
      </xdr:nvSpPr>
      <xdr:spPr>
        <a:xfrm>
          <a:off x="12303760" y="186143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152400</xdr:rowOff>
    </xdr:from>
    <xdr:to>
      <xdr:col>76</xdr:col>
      <xdr:colOff>114300</xdr:colOff>
      <xdr:row>108</xdr:row>
      <xdr:rowOff>152400</xdr:rowOff>
    </xdr:to>
    <xdr:cxnSp macro="">
      <xdr:nvCxnSpPr>
        <xdr:cNvPr id="490" name="直線コネクタ 489">
          <a:extLst>
            <a:ext uri="{FF2B5EF4-FFF2-40B4-BE49-F238E27FC236}">
              <a16:creationId xmlns:a16="http://schemas.microsoft.com/office/drawing/2014/main" id="{1A173E47-C0F2-47F0-9B3D-B5E2C95FDB7D}"/>
            </a:ext>
          </a:extLst>
        </xdr:cNvPr>
        <xdr:cNvCxnSpPr/>
      </xdr:nvCxnSpPr>
      <xdr:spPr>
        <a:xfrm>
          <a:off x="12346940" y="1866900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101600</xdr:rowOff>
    </xdr:from>
    <xdr:to>
      <xdr:col>67</xdr:col>
      <xdr:colOff>101600</xdr:colOff>
      <xdr:row>109</xdr:row>
      <xdr:rowOff>31750</xdr:rowOff>
    </xdr:to>
    <xdr:sp macro="" textlink="">
      <xdr:nvSpPr>
        <xdr:cNvPr id="491" name="楕円 490">
          <a:extLst>
            <a:ext uri="{FF2B5EF4-FFF2-40B4-BE49-F238E27FC236}">
              <a16:creationId xmlns:a16="http://schemas.microsoft.com/office/drawing/2014/main" id="{59F5C446-40A9-4BC8-8D71-7D4D1BBA171F}"/>
            </a:ext>
          </a:extLst>
        </xdr:cNvPr>
        <xdr:cNvSpPr/>
      </xdr:nvSpPr>
      <xdr:spPr>
        <a:xfrm>
          <a:off x="11487150" y="186143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152400</xdr:rowOff>
    </xdr:from>
    <xdr:to>
      <xdr:col>71</xdr:col>
      <xdr:colOff>177800</xdr:colOff>
      <xdr:row>108</xdr:row>
      <xdr:rowOff>152400</xdr:rowOff>
    </xdr:to>
    <xdr:cxnSp macro="">
      <xdr:nvCxnSpPr>
        <xdr:cNvPr id="492" name="直線コネクタ 491">
          <a:extLst>
            <a:ext uri="{FF2B5EF4-FFF2-40B4-BE49-F238E27FC236}">
              <a16:creationId xmlns:a16="http://schemas.microsoft.com/office/drawing/2014/main" id="{C3466CEF-392F-412A-915E-B9079C98AB36}"/>
            </a:ext>
          </a:extLst>
        </xdr:cNvPr>
        <xdr:cNvCxnSpPr/>
      </xdr:nvCxnSpPr>
      <xdr:spPr>
        <a:xfrm>
          <a:off x="11541760" y="1866900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59707</xdr:rowOff>
    </xdr:from>
    <xdr:ext cx="405111" cy="259045"/>
    <xdr:sp macro="" textlink="">
      <xdr:nvSpPr>
        <xdr:cNvPr id="493" name="n_1aveValue【公民館】&#10;有形固定資産減価償却率">
          <a:extLst>
            <a:ext uri="{FF2B5EF4-FFF2-40B4-BE49-F238E27FC236}">
              <a16:creationId xmlns:a16="http://schemas.microsoft.com/office/drawing/2014/main" id="{A211F7C4-7913-4F84-8F82-29CE6EE92D41}"/>
            </a:ext>
          </a:extLst>
        </xdr:cNvPr>
        <xdr:cNvSpPr txBox="1"/>
      </xdr:nvSpPr>
      <xdr:spPr>
        <a:xfrm>
          <a:off x="13738234" y="1771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494" name="n_2aveValue【公民館】&#10;有形固定資産減価償却率">
          <a:extLst>
            <a:ext uri="{FF2B5EF4-FFF2-40B4-BE49-F238E27FC236}">
              <a16:creationId xmlns:a16="http://schemas.microsoft.com/office/drawing/2014/main" id="{E11D7C3E-9933-4982-9ADE-EB5C08700BB2}"/>
            </a:ext>
          </a:extLst>
        </xdr:cNvPr>
        <xdr:cNvSpPr txBox="1"/>
      </xdr:nvSpPr>
      <xdr:spPr>
        <a:xfrm>
          <a:off x="1295718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19702</xdr:rowOff>
    </xdr:from>
    <xdr:ext cx="405111" cy="259045"/>
    <xdr:sp macro="" textlink="">
      <xdr:nvSpPr>
        <xdr:cNvPr id="495" name="n_3aveValue【公民館】&#10;有形固定資産減価償却率">
          <a:extLst>
            <a:ext uri="{FF2B5EF4-FFF2-40B4-BE49-F238E27FC236}">
              <a16:creationId xmlns:a16="http://schemas.microsoft.com/office/drawing/2014/main" id="{8FDBC1EF-7AEA-4F26-A9C3-AE3AA64BEFDC}"/>
            </a:ext>
          </a:extLst>
        </xdr:cNvPr>
        <xdr:cNvSpPr txBox="1"/>
      </xdr:nvSpPr>
      <xdr:spPr>
        <a:xfrm>
          <a:off x="12171054" y="1767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2557</xdr:rowOff>
    </xdr:from>
    <xdr:ext cx="405111" cy="259045"/>
    <xdr:sp macro="" textlink="">
      <xdr:nvSpPr>
        <xdr:cNvPr id="496" name="n_4aveValue【公民館】&#10;有形固定資産減価償却率">
          <a:extLst>
            <a:ext uri="{FF2B5EF4-FFF2-40B4-BE49-F238E27FC236}">
              <a16:creationId xmlns:a16="http://schemas.microsoft.com/office/drawing/2014/main" id="{55DC4074-CDBB-410F-9F42-8098590DA562}"/>
            </a:ext>
          </a:extLst>
        </xdr:cNvPr>
        <xdr:cNvSpPr txBox="1"/>
      </xdr:nvSpPr>
      <xdr:spPr>
        <a:xfrm>
          <a:off x="11354444"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22877</xdr:rowOff>
    </xdr:from>
    <xdr:ext cx="469744" cy="259045"/>
    <xdr:sp macro="" textlink="">
      <xdr:nvSpPr>
        <xdr:cNvPr id="497" name="n_1mainValue【公民館】&#10;有形固定資産減価償却率">
          <a:extLst>
            <a:ext uri="{FF2B5EF4-FFF2-40B4-BE49-F238E27FC236}">
              <a16:creationId xmlns:a16="http://schemas.microsoft.com/office/drawing/2014/main" id="{A62ACFAF-9DF5-45B7-84BF-27F83C3D2EDA}"/>
            </a:ext>
          </a:extLst>
        </xdr:cNvPr>
        <xdr:cNvSpPr txBox="1"/>
      </xdr:nvSpPr>
      <xdr:spPr>
        <a:xfrm>
          <a:off x="13717347" y="187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22877</xdr:rowOff>
    </xdr:from>
    <xdr:ext cx="469744" cy="259045"/>
    <xdr:sp macro="" textlink="">
      <xdr:nvSpPr>
        <xdr:cNvPr id="498" name="n_2mainValue【公民館】&#10;有形固定資産減価償却率">
          <a:extLst>
            <a:ext uri="{FF2B5EF4-FFF2-40B4-BE49-F238E27FC236}">
              <a16:creationId xmlns:a16="http://schemas.microsoft.com/office/drawing/2014/main" id="{2DB1A618-32A0-4F65-B2F4-652D1F79895B}"/>
            </a:ext>
          </a:extLst>
        </xdr:cNvPr>
        <xdr:cNvSpPr txBox="1"/>
      </xdr:nvSpPr>
      <xdr:spPr>
        <a:xfrm>
          <a:off x="12926772" y="187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22877</xdr:rowOff>
    </xdr:from>
    <xdr:ext cx="469744" cy="259045"/>
    <xdr:sp macro="" textlink="">
      <xdr:nvSpPr>
        <xdr:cNvPr id="499" name="n_3mainValue【公民館】&#10;有形固定資産減価償却率">
          <a:extLst>
            <a:ext uri="{FF2B5EF4-FFF2-40B4-BE49-F238E27FC236}">
              <a16:creationId xmlns:a16="http://schemas.microsoft.com/office/drawing/2014/main" id="{F904C779-828F-466E-A3FE-A2DEC94FD4B9}"/>
            </a:ext>
          </a:extLst>
        </xdr:cNvPr>
        <xdr:cNvSpPr txBox="1"/>
      </xdr:nvSpPr>
      <xdr:spPr>
        <a:xfrm>
          <a:off x="12131117" y="187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109</xdr:row>
      <xdr:rowOff>22877</xdr:rowOff>
    </xdr:from>
    <xdr:ext cx="469744" cy="259045"/>
    <xdr:sp macro="" textlink="">
      <xdr:nvSpPr>
        <xdr:cNvPr id="500" name="n_4mainValue【公民館】&#10;有形固定資産減価償却率">
          <a:extLst>
            <a:ext uri="{FF2B5EF4-FFF2-40B4-BE49-F238E27FC236}">
              <a16:creationId xmlns:a16="http://schemas.microsoft.com/office/drawing/2014/main" id="{79C578BB-6975-4CB2-8439-CA061C618FA8}"/>
            </a:ext>
          </a:extLst>
        </xdr:cNvPr>
        <xdr:cNvSpPr txBox="1"/>
      </xdr:nvSpPr>
      <xdr:spPr>
        <a:xfrm>
          <a:off x="11324032" y="187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1" name="正方形/長方形 500">
          <a:extLst>
            <a:ext uri="{FF2B5EF4-FFF2-40B4-BE49-F238E27FC236}">
              <a16:creationId xmlns:a16="http://schemas.microsoft.com/office/drawing/2014/main" id="{98EDD329-110F-46F2-A44E-D40AC6ACC283}"/>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2" name="正方形/長方形 501">
          <a:extLst>
            <a:ext uri="{FF2B5EF4-FFF2-40B4-BE49-F238E27FC236}">
              <a16:creationId xmlns:a16="http://schemas.microsoft.com/office/drawing/2014/main" id="{8B13F69C-6B16-49A1-843E-071B6A3C36A8}"/>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3" name="正方形/長方形 502">
          <a:extLst>
            <a:ext uri="{FF2B5EF4-FFF2-40B4-BE49-F238E27FC236}">
              <a16:creationId xmlns:a16="http://schemas.microsoft.com/office/drawing/2014/main" id="{CB3CDAF3-7E63-4DFA-B468-29BAC3EE9208}"/>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4" name="正方形/長方形 503">
          <a:extLst>
            <a:ext uri="{FF2B5EF4-FFF2-40B4-BE49-F238E27FC236}">
              <a16:creationId xmlns:a16="http://schemas.microsoft.com/office/drawing/2014/main" id="{13D7FAAC-4F53-43DB-BB1C-A26BE0AAF4B6}"/>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5" name="正方形/長方形 504">
          <a:extLst>
            <a:ext uri="{FF2B5EF4-FFF2-40B4-BE49-F238E27FC236}">
              <a16:creationId xmlns:a16="http://schemas.microsoft.com/office/drawing/2014/main" id="{02FA1F4C-351C-48AB-BB8E-6AD5C46AA2F3}"/>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6" name="正方形/長方形 505">
          <a:extLst>
            <a:ext uri="{FF2B5EF4-FFF2-40B4-BE49-F238E27FC236}">
              <a16:creationId xmlns:a16="http://schemas.microsoft.com/office/drawing/2014/main" id="{F4AA7776-F668-4066-8EB5-7043B4DF353C}"/>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7" name="正方形/長方形 506">
          <a:extLst>
            <a:ext uri="{FF2B5EF4-FFF2-40B4-BE49-F238E27FC236}">
              <a16:creationId xmlns:a16="http://schemas.microsoft.com/office/drawing/2014/main" id="{DF94BA30-0A14-43A5-AC5F-3C8146622452}"/>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8" name="正方形/長方形 507">
          <a:extLst>
            <a:ext uri="{FF2B5EF4-FFF2-40B4-BE49-F238E27FC236}">
              <a16:creationId xmlns:a16="http://schemas.microsoft.com/office/drawing/2014/main" id="{E776F37A-052E-46DA-B7C0-041F14E1CC75}"/>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9" name="テキスト ボックス 508">
          <a:extLst>
            <a:ext uri="{FF2B5EF4-FFF2-40B4-BE49-F238E27FC236}">
              <a16:creationId xmlns:a16="http://schemas.microsoft.com/office/drawing/2014/main" id="{E731CEE6-57E3-418B-AC92-FAB6D8893445}"/>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0" name="直線コネクタ 509">
          <a:extLst>
            <a:ext uri="{FF2B5EF4-FFF2-40B4-BE49-F238E27FC236}">
              <a16:creationId xmlns:a16="http://schemas.microsoft.com/office/drawing/2014/main" id="{1B220F8B-E29A-4B19-8F8E-956DBA64F6E9}"/>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11" name="直線コネクタ 510">
          <a:extLst>
            <a:ext uri="{FF2B5EF4-FFF2-40B4-BE49-F238E27FC236}">
              <a16:creationId xmlns:a16="http://schemas.microsoft.com/office/drawing/2014/main" id="{CD12C23A-DC87-429C-9222-83E87DCCE437}"/>
            </a:ext>
          </a:extLst>
        </xdr:cNvPr>
        <xdr:cNvCxnSpPr/>
      </xdr:nvCxnSpPr>
      <xdr:spPr>
        <a:xfrm>
          <a:off x="164592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12" name="テキスト ボックス 511">
          <a:extLst>
            <a:ext uri="{FF2B5EF4-FFF2-40B4-BE49-F238E27FC236}">
              <a16:creationId xmlns:a16="http://schemas.microsoft.com/office/drawing/2014/main" id="{90919511-C8D5-4608-AEF8-25B85586D3E9}"/>
            </a:ext>
          </a:extLst>
        </xdr:cNvPr>
        <xdr:cNvSpPr txBox="1"/>
      </xdr:nvSpPr>
      <xdr:spPr>
        <a:xfrm>
          <a:off x="160472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3" name="直線コネクタ 512">
          <a:extLst>
            <a:ext uri="{FF2B5EF4-FFF2-40B4-BE49-F238E27FC236}">
              <a16:creationId xmlns:a16="http://schemas.microsoft.com/office/drawing/2014/main" id="{E4714F78-97CF-4417-A164-8B371757F3C6}"/>
            </a:ext>
          </a:extLst>
        </xdr:cNvPr>
        <xdr:cNvCxnSpPr/>
      </xdr:nvCxnSpPr>
      <xdr:spPr>
        <a:xfrm>
          <a:off x="164592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4" name="テキスト ボックス 513">
          <a:extLst>
            <a:ext uri="{FF2B5EF4-FFF2-40B4-BE49-F238E27FC236}">
              <a16:creationId xmlns:a16="http://schemas.microsoft.com/office/drawing/2014/main" id="{81961167-66FA-450E-B3AB-CAC67131E789}"/>
            </a:ext>
          </a:extLst>
        </xdr:cNvPr>
        <xdr:cNvSpPr txBox="1"/>
      </xdr:nvSpPr>
      <xdr:spPr>
        <a:xfrm>
          <a:off x="16047266"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5" name="直線コネクタ 514">
          <a:extLst>
            <a:ext uri="{FF2B5EF4-FFF2-40B4-BE49-F238E27FC236}">
              <a16:creationId xmlns:a16="http://schemas.microsoft.com/office/drawing/2014/main" id="{470561DD-5912-42C0-9DDE-AE953E3E3519}"/>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6" name="テキスト ボックス 515">
          <a:extLst>
            <a:ext uri="{FF2B5EF4-FFF2-40B4-BE49-F238E27FC236}">
              <a16:creationId xmlns:a16="http://schemas.microsoft.com/office/drawing/2014/main" id="{F43FD109-F917-4A7F-927A-EDCDA30C2E80}"/>
            </a:ext>
          </a:extLst>
        </xdr:cNvPr>
        <xdr:cNvSpPr txBox="1"/>
      </xdr:nvSpPr>
      <xdr:spPr>
        <a:xfrm>
          <a:off x="16047266"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7" name="直線コネクタ 516">
          <a:extLst>
            <a:ext uri="{FF2B5EF4-FFF2-40B4-BE49-F238E27FC236}">
              <a16:creationId xmlns:a16="http://schemas.microsoft.com/office/drawing/2014/main" id="{4A91F8DB-8150-41EE-806F-8ADFE78DFD11}"/>
            </a:ext>
          </a:extLst>
        </xdr:cNvPr>
        <xdr:cNvCxnSpPr/>
      </xdr:nvCxnSpPr>
      <xdr:spPr>
        <a:xfrm>
          <a:off x="164592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18" name="テキスト ボックス 517">
          <a:extLst>
            <a:ext uri="{FF2B5EF4-FFF2-40B4-BE49-F238E27FC236}">
              <a16:creationId xmlns:a16="http://schemas.microsoft.com/office/drawing/2014/main" id="{5AAE0A50-A271-403F-8CCF-7A3A63375DA4}"/>
            </a:ext>
          </a:extLst>
        </xdr:cNvPr>
        <xdr:cNvSpPr txBox="1"/>
      </xdr:nvSpPr>
      <xdr:spPr>
        <a:xfrm>
          <a:off x="16047266"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19" name="直線コネクタ 518">
          <a:extLst>
            <a:ext uri="{FF2B5EF4-FFF2-40B4-BE49-F238E27FC236}">
              <a16:creationId xmlns:a16="http://schemas.microsoft.com/office/drawing/2014/main" id="{E4929F52-5C80-4910-9B5D-84CF2B7A0618}"/>
            </a:ext>
          </a:extLst>
        </xdr:cNvPr>
        <xdr:cNvCxnSpPr/>
      </xdr:nvCxnSpPr>
      <xdr:spPr>
        <a:xfrm>
          <a:off x="164592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20" name="テキスト ボックス 519">
          <a:extLst>
            <a:ext uri="{FF2B5EF4-FFF2-40B4-BE49-F238E27FC236}">
              <a16:creationId xmlns:a16="http://schemas.microsoft.com/office/drawing/2014/main" id="{2AAC318C-FF92-46F6-8B62-95D62751F608}"/>
            </a:ext>
          </a:extLst>
        </xdr:cNvPr>
        <xdr:cNvSpPr txBox="1"/>
      </xdr:nvSpPr>
      <xdr:spPr>
        <a:xfrm>
          <a:off x="16047266"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1" name="直線コネクタ 520">
          <a:extLst>
            <a:ext uri="{FF2B5EF4-FFF2-40B4-BE49-F238E27FC236}">
              <a16:creationId xmlns:a16="http://schemas.microsoft.com/office/drawing/2014/main" id="{C103CEA8-7120-481D-8F01-CEB54AFF5AEF}"/>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22" name="テキスト ボックス 521">
          <a:extLst>
            <a:ext uri="{FF2B5EF4-FFF2-40B4-BE49-F238E27FC236}">
              <a16:creationId xmlns:a16="http://schemas.microsoft.com/office/drawing/2014/main" id="{F97CF01A-CBCD-4F96-BB42-42FD9C293436}"/>
            </a:ext>
          </a:extLst>
        </xdr:cNvPr>
        <xdr:cNvSpPr txBox="1"/>
      </xdr:nvSpPr>
      <xdr:spPr>
        <a:xfrm>
          <a:off x="15985051" y="1662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3" name="【公民館】&#10;一人当たり面積グラフ枠">
          <a:extLst>
            <a:ext uri="{FF2B5EF4-FFF2-40B4-BE49-F238E27FC236}">
              <a16:creationId xmlns:a16="http://schemas.microsoft.com/office/drawing/2014/main" id="{DFAD0E3C-B2F0-48C9-875D-02E3F6199273}"/>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524" name="直線コネクタ 523">
          <a:extLst>
            <a:ext uri="{FF2B5EF4-FFF2-40B4-BE49-F238E27FC236}">
              <a16:creationId xmlns:a16="http://schemas.microsoft.com/office/drawing/2014/main" id="{C5935DD5-52A9-4A86-B2A7-EF2289B61265}"/>
            </a:ext>
          </a:extLst>
        </xdr:cNvPr>
        <xdr:cNvCxnSpPr/>
      </xdr:nvCxnSpPr>
      <xdr:spPr>
        <a:xfrm flipV="1">
          <a:off x="19947254" y="17338167"/>
          <a:ext cx="0" cy="13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525" name="【公民館】&#10;一人当たり面積最小値テキスト">
          <a:extLst>
            <a:ext uri="{FF2B5EF4-FFF2-40B4-BE49-F238E27FC236}">
              <a16:creationId xmlns:a16="http://schemas.microsoft.com/office/drawing/2014/main" id="{B7895FB1-274A-421C-B143-11D051736724}"/>
            </a:ext>
          </a:extLst>
        </xdr:cNvPr>
        <xdr:cNvSpPr txBox="1"/>
      </xdr:nvSpPr>
      <xdr:spPr>
        <a:xfrm>
          <a:off x="19985990" y="18647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526" name="直線コネクタ 525">
          <a:extLst>
            <a:ext uri="{FF2B5EF4-FFF2-40B4-BE49-F238E27FC236}">
              <a16:creationId xmlns:a16="http://schemas.microsoft.com/office/drawing/2014/main" id="{D22C7758-934E-4C41-BEDD-1FF8A2BE3483}"/>
            </a:ext>
          </a:extLst>
        </xdr:cNvPr>
        <xdr:cNvCxnSpPr/>
      </xdr:nvCxnSpPr>
      <xdr:spPr>
        <a:xfrm>
          <a:off x="19885660" y="186516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527" name="【公民館】&#10;一人当たり面積最大値テキスト">
          <a:extLst>
            <a:ext uri="{FF2B5EF4-FFF2-40B4-BE49-F238E27FC236}">
              <a16:creationId xmlns:a16="http://schemas.microsoft.com/office/drawing/2014/main" id="{1ADD8068-AB46-4A5B-84AE-255BC9E977E3}"/>
            </a:ext>
          </a:extLst>
        </xdr:cNvPr>
        <xdr:cNvSpPr txBox="1"/>
      </xdr:nvSpPr>
      <xdr:spPr>
        <a:xfrm>
          <a:off x="19985990" y="17105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528" name="直線コネクタ 527">
          <a:extLst>
            <a:ext uri="{FF2B5EF4-FFF2-40B4-BE49-F238E27FC236}">
              <a16:creationId xmlns:a16="http://schemas.microsoft.com/office/drawing/2014/main" id="{1B2C2DCD-EEBC-4C14-BA05-F24B3123F8A3}"/>
            </a:ext>
          </a:extLst>
        </xdr:cNvPr>
        <xdr:cNvCxnSpPr/>
      </xdr:nvCxnSpPr>
      <xdr:spPr>
        <a:xfrm>
          <a:off x="19885660" y="173381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134002</xdr:rowOff>
    </xdr:from>
    <xdr:ext cx="469744" cy="259045"/>
    <xdr:sp macro="" textlink="">
      <xdr:nvSpPr>
        <xdr:cNvPr id="529" name="【公民館】&#10;一人当たり面積平均値テキスト">
          <a:extLst>
            <a:ext uri="{FF2B5EF4-FFF2-40B4-BE49-F238E27FC236}">
              <a16:creationId xmlns:a16="http://schemas.microsoft.com/office/drawing/2014/main" id="{4FA8C89F-9BB3-4236-8BDC-26AA26CBCC79}"/>
            </a:ext>
          </a:extLst>
        </xdr:cNvPr>
        <xdr:cNvSpPr txBox="1"/>
      </xdr:nvSpPr>
      <xdr:spPr>
        <a:xfrm>
          <a:off x="19985990" y="183038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530" name="フローチャート: 判断 529">
          <a:extLst>
            <a:ext uri="{FF2B5EF4-FFF2-40B4-BE49-F238E27FC236}">
              <a16:creationId xmlns:a16="http://schemas.microsoft.com/office/drawing/2014/main" id="{EAE0795E-6F19-4914-AC18-51D2FDC3DD2D}"/>
            </a:ext>
          </a:extLst>
        </xdr:cNvPr>
        <xdr:cNvSpPr/>
      </xdr:nvSpPr>
      <xdr:spPr>
        <a:xfrm>
          <a:off x="19904710" y="184562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87503</xdr:rowOff>
    </xdr:from>
    <xdr:to>
      <xdr:col>112</xdr:col>
      <xdr:colOff>38100</xdr:colOff>
      <xdr:row>108</xdr:row>
      <xdr:rowOff>17653</xdr:rowOff>
    </xdr:to>
    <xdr:sp macro="" textlink="">
      <xdr:nvSpPr>
        <xdr:cNvPr id="531" name="フローチャート: 判断 530">
          <a:extLst>
            <a:ext uri="{FF2B5EF4-FFF2-40B4-BE49-F238E27FC236}">
              <a16:creationId xmlns:a16="http://schemas.microsoft.com/office/drawing/2014/main" id="{792DB470-CB1D-4DAE-B28D-480E36793DF1}"/>
            </a:ext>
          </a:extLst>
        </xdr:cNvPr>
        <xdr:cNvSpPr/>
      </xdr:nvSpPr>
      <xdr:spPr>
        <a:xfrm>
          <a:off x="19161760" y="1843455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86740</xdr:rowOff>
    </xdr:from>
    <xdr:to>
      <xdr:col>107</xdr:col>
      <xdr:colOff>101600</xdr:colOff>
      <xdr:row>108</xdr:row>
      <xdr:rowOff>16890</xdr:rowOff>
    </xdr:to>
    <xdr:sp macro="" textlink="">
      <xdr:nvSpPr>
        <xdr:cNvPr id="532" name="フローチャート: 判断 531">
          <a:extLst>
            <a:ext uri="{FF2B5EF4-FFF2-40B4-BE49-F238E27FC236}">
              <a16:creationId xmlns:a16="http://schemas.microsoft.com/office/drawing/2014/main" id="{2B466C99-76F7-4FAE-BBDC-D81A94560AF7}"/>
            </a:ext>
          </a:extLst>
        </xdr:cNvPr>
        <xdr:cNvSpPr/>
      </xdr:nvSpPr>
      <xdr:spPr>
        <a:xfrm>
          <a:off x="18345150" y="1843379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73977</xdr:rowOff>
    </xdr:from>
    <xdr:to>
      <xdr:col>102</xdr:col>
      <xdr:colOff>165100</xdr:colOff>
      <xdr:row>108</xdr:row>
      <xdr:rowOff>4127</xdr:rowOff>
    </xdr:to>
    <xdr:sp macro="" textlink="">
      <xdr:nvSpPr>
        <xdr:cNvPr id="533" name="フローチャート: 判断 532">
          <a:extLst>
            <a:ext uri="{FF2B5EF4-FFF2-40B4-BE49-F238E27FC236}">
              <a16:creationId xmlns:a16="http://schemas.microsoft.com/office/drawing/2014/main" id="{28C0DF8F-9D64-4D58-A61E-CD37CCF8BCA2}"/>
            </a:ext>
          </a:extLst>
        </xdr:cNvPr>
        <xdr:cNvSpPr/>
      </xdr:nvSpPr>
      <xdr:spPr>
        <a:xfrm>
          <a:off x="17547590" y="1841912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84074</xdr:rowOff>
    </xdr:from>
    <xdr:to>
      <xdr:col>98</xdr:col>
      <xdr:colOff>38100</xdr:colOff>
      <xdr:row>108</xdr:row>
      <xdr:rowOff>14224</xdr:rowOff>
    </xdr:to>
    <xdr:sp macro="" textlink="">
      <xdr:nvSpPr>
        <xdr:cNvPr id="534" name="フローチャート: 判断 533">
          <a:extLst>
            <a:ext uri="{FF2B5EF4-FFF2-40B4-BE49-F238E27FC236}">
              <a16:creationId xmlns:a16="http://schemas.microsoft.com/office/drawing/2014/main" id="{354BA8CB-6ECB-4FD2-AB98-4E9965357A9F}"/>
            </a:ext>
          </a:extLst>
        </xdr:cNvPr>
        <xdr:cNvSpPr/>
      </xdr:nvSpPr>
      <xdr:spPr>
        <a:xfrm>
          <a:off x="16761460" y="1843112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97B53214-C426-4D53-A1BE-C4F2A0C68F27}"/>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016EF7C9-CE27-4119-8D6F-9B55ADFFA6F9}"/>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C974B258-A17D-491C-9412-DD9464804AA0}"/>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2DAC243A-E967-4A0A-B399-27A4C47987D5}"/>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81BBF005-4DD9-4263-939D-A4EED217E861}"/>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76645</xdr:rowOff>
    </xdr:from>
    <xdr:to>
      <xdr:col>116</xdr:col>
      <xdr:colOff>114300</xdr:colOff>
      <xdr:row>109</xdr:row>
      <xdr:rowOff>6795</xdr:rowOff>
    </xdr:to>
    <xdr:sp macro="" textlink="">
      <xdr:nvSpPr>
        <xdr:cNvPr id="540" name="楕円 539">
          <a:extLst>
            <a:ext uri="{FF2B5EF4-FFF2-40B4-BE49-F238E27FC236}">
              <a16:creationId xmlns:a16="http://schemas.microsoft.com/office/drawing/2014/main" id="{BA5707E2-1E3D-4C05-94F9-C5FF814548EA}"/>
            </a:ext>
          </a:extLst>
        </xdr:cNvPr>
        <xdr:cNvSpPr/>
      </xdr:nvSpPr>
      <xdr:spPr>
        <a:xfrm>
          <a:off x="19904710" y="1859324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163022</xdr:rowOff>
    </xdr:from>
    <xdr:ext cx="469744" cy="259045"/>
    <xdr:sp macro="" textlink="">
      <xdr:nvSpPr>
        <xdr:cNvPr id="541" name="【公民館】&#10;一人当たり面積該当値テキスト">
          <a:extLst>
            <a:ext uri="{FF2B5EF4-FFF2-40B4-BE49-F238E27FC236}">
              <a16:creationId xmlns:a16="http://schemas.microsoft.com/office/drawing/2014/main" id="{018F3B59-2806-4A61-B820-E1A2810F128A}"/>
            </a:ext>
          </a:extLst>
        </xdr:cNvPr>
        <xdr:cNvSpPr txBox="1"/>
      </xdr:nvSpPr>
      <xdr:spPr>
        <a:xfrm>
          <a:off x="19985990" y="1851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77025</xdr:rowOff>
    </xdr:from>
    <xdr:to>
      <xdr:col>112</xdr:col>
      <xdr:colOff>38100</xdr:colOff>
      <xdr:row>109</xdr:row>
      <xdr:rowOff>7175</xdr:rowOff>
    </xdr:to>
    <xdr:sp macro="" textlink="">
      <xdr:nvSpPr>
        <xdr:cNvPr id="542" name="楕円 541">
          <a:extLst>
            <a:ext uri="{FF2B5EF4-FFF2-40B4-BE49-F238E27FC236}">
              <a16:creationId xmlns:a16="http://schemas.microsoft.com/office/drawing/2014/main" id="{6E251D79-6CA2-4D00-BC37-0293B26D391C}"/>
            </a:ext>
          </a:extLst>
        </xdr:cNvPr>
        <xdr:cNvSpPr/>
      </xdr:nvSpPr>
      <xdr:spPr>
        <a:xfrm>
          <a:off x="19161760" y="1859362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127445</xdr:rowOff>
    </xdr:from>
    <xdr:to>
      <xdr:col>116</xdr:col>
      <xdr:colOff>63500</xdr:colOff>
      <xdr:row>108</xdr:row>
      <xdr:rowOff>127825</xdr:rowOff>
    </xdr:to>
    <xdr:cxnSp macro="">
      <xdr:nvCxnSpPr>
        <xdr:cNvPr id="543" name="直線コネクタ 542">
          <a:extLst>
            <a:ext uri="{FF2B5EF4-FFF2-40B4-BE49-F238E27FC236}">
              <a16:creationId xmlns:a16="http://schemas.microsoft.com/office/drawing/2014/main" id="{15F0761E-DDBA-443A-9745-7D136FCADE29}"/>
            </a:ext>
          </a:extLst>
        </xdr:cNvPr>
        <xdr:cNvCxnSpPr/>
      </xdr:nvCxnSpPr>
      <xdr:spPr>
        <a:xfrm flipV="1">
          <a:off x="19204940" y="18647855"/>
          <a:ext cx="74295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77597</xdr:rowOff>
    </xdr:from>
    <xdr:to>
      <xdr:col>107</xdr:col>
      <xdr:colOff>101600</xdr:colOff>
      <xdr:row>109</xdr:row>
      <xdr:rowOff>7747</xdr:rowOff>
    </xdr:to>
    <xdr:sp macro="" textlink="">
      <xdr:nvSpPr>
        <xdr:cNvPr id="544" name="楕円 543">
          <a:extLst>
            <a:ext uri="{FF2B5EF4-FFF2-40B4-BE49-F238E27FC236}">
              <a16:creationId xmlns:a16="http://schemas.microsoft.com/office/drawing/2014/main" id="{4A52D29E-BAD6-44CD-B568-52C4649FEB77}"/>
            </a:ext>
          </a:extLst>
        </xdr:cNvPr>
        <xdr:cNvSpPr/>
      </xdr:nvSpPr>
      <xdr:spPr>
        <a:xfrm>
          <a:off x="18345150" y="1859419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127825</xdr:rowOff>
    </xdr:from>
    <xdr:to>
      <xdr:col>111</xdr:col>
      <xdr:colOff>177800</xdr:colOff>
      <xdr:row>108</xdr:row>
      <xdr:rowOff>128397</xdr:rowOff>
    </xdr:to>
    <xdr:cxnSp macro="">
      <xdr:nvCxnSpPr>
        <xdr:cNvPr id="545" name="直線コネクタ 544">
          <a:extLst>
            <a:ext uri="{FF2B5EF4-FFF2-40B4-BE49-F238E27FC236}">
              <a16:creationId xmlns:a16="http://schemas.microsoft.com/office/drawing/2014/main" id="{79E12169-6B5A-4E76-BC00-9C5C950F3A1A}"/>
            </a:ext>
          </a:extLst>
        </xdr:cNvPr>
        <xdr:cNvCxnSpPr/>
      </xdr:nvCxnSpPr>
      <xdr:spPr>
        <a:xfrm flipV="1">
          <a:off x="18399760" y="18648235"/>
          <a:ext cx="80518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78360</xdr:rowOff>
    </xdr:from>
    <xdr:to>
      <xdr:col>102</xdr:col>
      <xdr:colOff>165100</xdr:colOff>
      <xdr:row>109</xdr:row>
      <xdr:rowOff>8510</xdr:rowOff>
    </xdr:to>
    <xdr:sp macro="" textlink="">
      <xdr:nvSpPr>
        <xdr:cNvPr id="546" name="楕円 545">
          <a:extLst>
            <a:ext uri="{FF2B5EF4-FFF2-40B4-BE49-F238E27FC236}">
              <a16:creationId xmlns:a16="http://schemas.microsoft.com/office/drawing/2014/main" id="{6C4A50A1-3FD3-422B-9678-BCBF94AB3DA2}"/>
            </a:ext>
          </a:extLst>
        </xdr:cNvPr>
        <xdr:cNvSpPr/>
      </xdr:nvSpPr>
      <xdr:spPr>
        <a:xfrm>
          <a:off x="17547590" y="1859496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128397</xdr:rowOff>
    </xdr:from>
    <xdr:to>
      <xdr:col>107</xdr:col>
      <xdr:colOff>50800</xdr:colOff>
      <xdr:row>108</xdr:row>
      <xdr:rowOff>129160</xdr:rowOff>
    </xdr:to>
    <xdr:cxnSp macro="">
      <xdr:nvCxnSpPr>
        <xdr:cNvPr id="547" name="直線コネクタ 546">
          <a:extLst>
            <a:ext uri="{FF2B5EF4-FFF2-40B4-BE49-F238E27FC236}">
              <a16:creationId xmlns:a16="http://schemas.microsoft.com/office/drawing/2014/main" id="{532FA996-5FEB-4811-B0C4-057250ED3F0E}"/>
            </a:ext>
          </a:extLst>
        </xdr:cNvPr>
        <xdr:cNvCxnSpPr/>
      </xdr:nvCxnSpPr>
      <xdr:spPr>
        <a:xfrm flipV="1">
          <a:off x="17602200" y="18648807"/>
          <a:ext cx="79756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78930</xdr:rowOff>
    </xdr:from>
    <xdr:to>
      <xdr:col>98</xdr:col>
      <xdr:colOff>38100</xdr:colOff>
      <xdr:row>109</xdr:row>
      <xdr:rowOff>9080</xdr:rowOff>
    </xdr:to>
    <xdr:sp macro="" textlink="">
      <xdr:nvSpPr>
        <xdr:cNvPr id="548" name="楕円 547">
          <a:extLst>
            <a:ext uri="{FF2B5EF4-FFF2-40B4-BE49-F238E27FC236}">
              <a16:creationId xmlns:a16="http://schemas.microsoft.com/office/drawing/2014/main" id="{39A088D1-9FC5-4B79-A4F6-1EAC9265B174}"/>
            </a:ext>
          </a:extLst>
        </xdr:cNvPr>
        <xdr:cNvSpPr/>
      </xdr:nvSpPr>
      <xdr:spPr>
        <a:xfrm>
          <a:off x="16761460" y="1859553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129160</xdr:rowOff>
    </xdr:from>
    <xdr:to>
      <xdr:col>102</xdr:col>
      <xdr:colOff>114300</xdr:colOff>
      <xdr:row>108</xdr:row>
      <xdr:rowOff>129730</xdr:rowOff>
    </xdr:to>
    <xdr:cxnSp macro="">
      <xdr:nvCxnSpPr>
        <xdr:cNvPr id="549" name="直線コネクタ 548">
          <a:extLst>
            <a:ext uri="{FF2B5EF4-FFF2-40B4-BE49-F238E27FC236}">
              <a16:creationId xmlns:a16="http://schemas.microsoft.com/office/drawing/2014/main" id="{96A77610-81DE-4DDF-819A-1DF2FC91F4E2}"/>
            </a:ext>
          </a:extLst>
        </xdr:cNvPr>
        <xdr:cNvCxnSpPr/>
      </xdr:nvCxnSpPr>
      <xdr:spPr>
        <a:xfrm flipV="1">
          <a:off x="16804640" y="18649570"/>
          <a:ext cx="79756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34180</xdr:rowOff>
    </xdr:from>
    <xdr:ext cx="469744" cy="259045"/>
    <xdr:sp macro="" textlink="">
      <xdr:nvSpPr>
        <xdr:cNvPr id="550" name="n_1aveValue【公民館】&#10;一人当たり面積">
          <a:extLst>
            <a:ext uri="{FF2B5EF4-FFF2-40B4-BE49-F238E27FC236}">
              <a16:creationId xmlns:a16="http://schemas.microsoft.com/office/drawing/2014/main" id="{E550C113-AEFB-403F-BB5E-19794F06D3B1}"/>
            </a:ext>
          </a:extLst>
        </xdr:cNvPr>
        <xdr:cNvSpPr txBox="1"/>
      </xdr:nvSpPr>
      <xdr:spPr>
        <a:xfrm>
          <a:off x="18982132" y="1820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33417</xdr:rowOff>
    </xdr:from>
    <xdr:ext cx="469744" cy="259045"/>
    <xdr:sp macro="" textlink="">
      <xdr:nvSpPr>
        <xdr:cNvPr id="551" name="n_2aveValue【公民館】&#10;一人当たり面積">
          <a:extLst>
            <a:ext uri="{FF2B5EF4-FFF2-40B4-BE49-F238E27FC236}">
              <a16:creationId xmlns:a16="http://schemas.microsoft.com/office/drawing/2014/main" id="{65673A8E-DF60-4EB6-9314-74AF79EB6B65}"/>
            </a:ext>
          </a:extLst>
        </xdr:cNvPr>
        <xdr:cNvSpPr txBox="1"/>
      </xdr:nvSpPr>
      <xdr:spPr>
        <a:xfrm>
          <a:off x="18182032" y="1820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20654</xdr:rowOff>
    </xdr:from>
    <xdr:ext cx="469744" cy="259045"/>
    <xdr:sp macro="" textlink="">
      <xdr:nvSpPr>
        <xdr:cNvPr id="552" name="n_3aveValue【公民館】&#10;一人当たり面積">
          <a:extLst>
            <a:ext uri="{FF2B5EF4-FFF2-40B4-BE49-F238E27FC236}">
              <a16:creationId xmlns:a16="http://schemas.microsoft.com/office/drawing/2014/main" id="{27BE4915-4E4A-4865-8CE7-0F5EE1504424}"/>
            </a:ext>
          </a:extLst>
        </xdr:cNvPr>
        <xdr:cNvSpPr txBox="1"/>
      </xdr:nvSpPr>
      <xdr:spPr>
        <a:xfrm>
          <a:off x="17384472" y="1819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30751</xdr:rowOff>
    </xdr:from>
    <xdr:ext cx="469744" cy="259045"/>
    <xdr:sp macro="" textlink="">
      <xdr:nvSpPr>
        <xdr:cNvPr id="553" name="n_4aveValue【公民館】&#10;一人当たり面積">
          <a:extLst>
            <a:ext uri="{FF2B5EF4-FFF2-40B4-BE49-F238E27FC236}">
              <a16:creationId xmlns:a16="http://schemas.microsoft.com/office/drawing/2014/main" id="{17A722B5-C69C-4FC5-B15E-5263837E9D84}"/>
            </a:ext>
          </a:extLst>
        </xdr:cNvPr>
        <xdr:cNvSpPr txBox="1"/>
      </xdr:nvSpPr>
      <xdr:spPr>
        <a:xfrm>
          <a:off x="16588817" y="1820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169752</xdr:rowOff>
    </xdr:from>
    <xdr:ext cx="469744" cy="259045"/>
    <xdr:sp macro="" textlink="">
      <xdr:nvSpPr>
        <xdr:cNvPr id="554" name="n_1mainValue【公民館】&#10;一人当たり面積">
          <a:extLst>
            <a:ext uri="{FF2B5EF4-FFF2-40B4-BE49-F238E27FC236}">
              <a16:creationId xmlns:a16="http://schemas.microsoft.com/office/drawing/2014/main" id="{2037BB51-6D76-462B-A4F1-F5255BD8DCDB}"/>
            </a:ext>
          </a:extLst>
        </xdr:cNvPr>
        <xdr:cNvSpPr txBox="1"/>
      </xdr:nvSpPr>
      <xdr:spPr>
        <a:xfrm>
          <a:off x="18982132" y="1869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170324</xdr:rowOff>
    </xdr:from>
    <xdr:ext cx="469744" cy="259045"/>
    <xdr:sp macro="" textlink="">
      <xdr:nvSpPr>
        <xdr:cNvPr id="555" name="n_2mainValue【公民館】&#10;一人当たり面積">
          <a:extLst>
            <a:ext uri="{FF2B5EF4-FFF2-40B4-BE49-F238E27FC236}">
              <a16:creationId xmlns:a16="http://schemas.microsoft.com/office/drawing/2014/main" id="{D98FD847-0862-49D4-AB4F-DD7E610AED0A}"/>
            </a:ext>
          </a:extLst>
        </xdr:cNvPr>
        <xdr:cNvSpPr txBox="1"/>
      </xdr:nvSpPr>
      <xdr:spPr>
        <a:xfrm>
          <a:off x="18182032" y="1869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171087</xdr:rowOff>
    </xdr:from>
    <xdr:ext cx="469744" cy="259045"/>
    <xdr:sp macro="" textlink="">
      <xdr:nvSpPr>
        <xdr:cNvPr id="556" name="n_3mainValue【公民館】&#10;一人当たり面積">
          <a:extLst>
            <a:ext uri="{FF2B5EF4-FFF2-40B4-BE49-F238E27FC236}">
              <a16:creationId xmlns:a16="http://schemas.microsoft.com/office/drawing/2014/main" id="{1751A51C-1C93-4BA4-B2E5-DF492AAF4074}"/>
            </a:ext>
          </a:extLst>
        </xdr:cNvPr>
        <xdr:cNvSpPr txBox="1"/>
      </xdr:nvSpPr>
      <xdr:spPr>
        <a:xfrm>
          <a:off x="17384472" y="1869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207</xdr:rowOff>
    </xdr:from>
    <xdr:ext cx="469744" cy="259045"/>
    <xdr:sp macro="" textlink="">
      <xdr:nvSpPr>
        <xdr:cNvPr id="557" name="n_4mainValue【公民館】&#10;一人当たり面積">
          <a:extLst>
            <a:ext uri="{FF2B5EF4-FFF2-40B4-BE49-F238E27FC236}">
              <a16:creationId xmlns:a16="http://schemas.microsoft.com/office/drawing/2014/main" id="{DDA676D1-F084-4729-B828-4A4ADB9DA795}"/>
            </a:ext>
          </a:extLst>
        </xdr:cNvPr>
        <xdr:cNvSpPr txBox="1"/>
      </xdr:nvSpPr>
      <xdr:spPr>
        <a:xfrm>
          <a:off x="16588817" y="1868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8" name="正方形/長方形 557">
          <a:extLst>
            <a:ext uri="{FF2B5EF4-FFF2-40B4-BE49-F238E27FC236}">
              <a16:creationId xmlns:a16="http://schemas.microsoft.com/office/drawing/2014/main" id="{A4BF47D3-7550-49FC-8E05-333944CB8709}"/>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9" name="正方形/長方形 558">
          <a:extLst>
            <a:ext uri="{FF2B5EF4-FFF2-40B4-BE49-F238E27FC236}">
              <a16:creationId xmlns:a16="http://schemas.microsoft.com/office/drawing/2014/main" id="{C42CF304-F009-4C93-9C04-B6B5E57D1B72}"/>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0" name="テキスト ボックス 559">
          <a:extLst>
            <a:ext uri="{FF2B5EF4-FFF2-40B4-BE49-F238E27FC236}">
              <a16:creationId xmlns:a16="http://schemas.microsoft.com/office/drawing/2014/main" id="{15EF8D8F-862F-4BA9-86D3-BD31D763FD7B}"/>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い施設は公民館である。これは村内唯一の公民館が特に大規模な改修をせずに建築後４０年余り経過しており、その施設の数値がそのまま反映されるためである。</a:t>
          </a:r>
          <a:endParaRPr lang="ja-JP" altLang="ja-JP" sz="1400">
            <a:effectLst/>
          </a:endParaRPr>
        </a:p>
        <a:p>
          <a:r>
            <a:rPr kumimoji="1" lang="ja-JP" altLang="ja-JP" sz="1100">
              <a:solidFill>
                <a:schemeClr val="dk1"/>
              </a:solidFill>
              <a:effectLst/>
              <a:latin typeface="+mn-lt"/>
              <a:ea typeface="+mn-ea"/>
              <a:cs typeface="+mn-cs"/>
            </a:rPr>
            <a:t>保育所については、平成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園を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園に統合したが、旧施設を地域の活性化等のための拠点として除去せずに使用しているため、減価償却率が高止まりしている。</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人あたり面積が増加しているが、これは増築等を行った結果ではなく開園からの園児の減少を意味しており、少子化が進んでいることを表している。</a:t>
          </a:r>
          <a:endParaRPr lang="ja-JP" altLang="ja-JP" sz="1400">
            <a:effectLst/>
          </a:endParaRPr>
        </a:p>
        <a:p>
          <a:r>
            <a:rPr kumimoji="1" lang="ja-JP" altLang="ja-JP" sz="1100">
              <a:solidFill>
                <a:schemeClr val="dk1"/>
              </a:solidFill>
              <a:effectLst/>
              <a:latin typeface="+mn-lt"/>
              <a:ea typeface="+mn-ea"/>
              <a:cs typeface="+mn-cs"/>
            </a:rPr>
            <a:t>道路の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人あたりの延長については、曲がりくねった道路が真っすぐになることで減少することもあるが、人口減少による増加の方が要因としては大きいと考えられる。</a:t>
          </a:r>
          <a:endParaRPr lang="ja-JP" altLang="ja-JP" sz="1400">
            <a:effectLst/>
          </a:endParaRPr>
        </a:p>
        <a:p>
          <a:r>
            <a:rPr kumimoji="1" lang="ja-JP" altLang="ja-JP" sz="1100">
              <a:solidFill>
                <a:schemeClr val="dk1"/>
              </a:solidFill>
              <a:effectLst/>
              <a:latin typeface="+mn-lt"/>
              <a:ea typeface="+mn-ea"/>
              <a:cs typeface="+mn-cs"/>
            </a:rPr>
            <a:t>学校施設が表示されないのは、相楽東部広域連合に資産が譲渡されているためであるが、補修・改修時には多額の負担金が発生する。建築後１８年が経過しており、徐々に修繕作業等が必要となってきている。施設の資産規模が大きく、今後も補修箇所が増加することが見込まれるため、そのほかの資産とともに、適切な維持管理や小・中学校の長寿命化計画に基づく計画的な修繕を実施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E202AB1-F626-428F-9891-A402A606D357}"/>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A965DF8-9158-4459-A63A-45FA5A4DE9B4}"/>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E83EBF7-DDD4-48FE-ADA4-667629CEDAFC}"/>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89A5477-8BD7-4F36-A9BB-E4001589D842}"/>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京都府南山城村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9352C1E-38C7-4E23-BFA1-BCFCDA712A7B}"/>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D3EE594-2D8D-417A-BD8C-2B6D59D08592}"/>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46FE7E4-7348-4743-8956-9D9E5B752444}"/>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BE0F7CC-F8C1-4E76-B0E4-A655D94B2639}"/>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092D345-F746-4FCA-B099-34B3E330320A}"/>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252FC26-4664-4C23-9159-43DCECCE05AC}"/>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2,562
2,532
64.11
2,872,748
2,790,166
65,478
1,870,682
2,753,395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1BAB1EA-AB58-493A-A232-F784B5FD2756}"/>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FD8894F-1500-4911-A8B9-A4FDCA0037E6}"/>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EE4AC99-57DD-49D5-A694-668DED92F9D6}"/>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8AA0FA0-8847-4100-9FA9-67FF4C6B5140}"/>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4EB145C-2330-4C87-9BFB-F229E994529A}"/>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E9B73C9-0DF6-4415-8C44-FE4270B676E0}"/>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9B4A62E-0859-4119-8EB3-B9E2A1C9BF59}"/>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5E6075F-AFB5-422B-ADA0-96FA4ED9AFEA}"/>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3AE277E-2FA9-48D6-9748-26A9942C0DE0}"/>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52F7DF2-0D84-4D82-98D2-B7A727B1FA27}"/>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E2CC650-4A3D-4E10-8265-4CC8DD69BFDC}"/>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C36E05A-4ED8-4D84-A653-3700B796B941}"/>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2BB95C6-0EBB-456F-A7F1-A0241F3B4EE8}"/>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3AD9B54-A67A-421C-B14E-F921A8E6BED9}"/>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9056CCA-90E6-41D1-8EC0-35FB76121AEE}"/>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085EDA8-D954-4906-83D1-9930623047DB}"/>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D5C810D-9B05-4438-94DE-CAC7F6191EBE}"/>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67F0F40-0A7F-4F7B-A20D-F3754C65C31B}"/>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F870B51-F462-46E5-842D-2D116412336A}"/>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542A4DC-BED3-4E44-8D54-7E07E0C7106B}"/>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3EFD67A-8A13-44A6-80BB-A640AFCD6DD8}"/>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157DB1D-C6FC-4933-AC36-4A13E6C4DEBA}"/>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1F15B8E-FC26-483E-A1BF-5587E5F341B9}"/>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D8052B2-9D01-4D1C-836E-D9CB44102B3F}"/>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115E7F7-EDE3-402A-ACB8-F069D2F886B6}"/>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9B625CE-AD0C-4CB7-A07F-F45EC111D8A2}"/>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CBA18E8-BFCA-47E6-8981-618235C9C511}"/>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F9FE37C-8110-41A0-8F0C-4057B9B843D7}"/>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CC5545F-A09A-4158-9550-6E4DC579F070}"/>
            </a:ext>
          </a:extLst>
        </xdr:cNvPr>
        <xdr:cNvSpPr/>
      </xdr:nvSpPr>
      <xdr:spPr>
        <a:xfrm>
          <a:off x="685800" y="533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DDB854DC-6CB6-49AB-8953-70771C29EEF2}"/>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BB57AFC4-B235-4957-9D92-F451E0ACC027}"/>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C2CDD68D-B993-47DB-AA9E-F1C90250C8E4}"/>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ABF80AD5-81EA-4193-A7F1-210CB2F9B851}"/>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370DD444-1C3D-4C6A-803B-724D79A0ABF6}"/>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E1ECC36B-4B3C-4571-88B4-359594782A96}"/>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4A15F7BE-1F90-45DE-BC0F-68AFE80D407B}"/>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477F6AC5-1D17-4876-B32D-95F1D2112823}"/>
            </a:ext>
          </a:extLst>
        </xdr:cNvPr>
        <xdr:cNvSpPr/>
      </xdr:nvSpPr>
      <xdr:spPr>
        <a:xfrm>
          <a:off x="5960110" y="533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39F3F7A0-C039-4F4F-81E5-204A5E76FA54}"/>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999A8871-8347-4C5F-A529-DFF2CCF44FF0}"/>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14903951-7AEF-4B2B-B337-BD0574611C99}"/>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9EA68D70-1CDA-4BC1-998B-33C10F8648F8}"/>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666A713F-841F-4925-B2A3-8FD1DA627421}"/>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5E2E9264-3048-468A-910C-16BF0E0CAE30}"/>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1210EC86-A14E-4323-A7A4-E5289A6144A3}"/>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D0729542-4D78-4D4F-A0CE-EF90682F429F}"/>
            </a:ext>
          </a:extLst>
        </xdr:cNvPr>
        <xdr:cNvSpPr/>
      </xdr:nvSpPr>
      <xdr:spPr>
        <a:xfrm>
          <a:off x="685800" y="914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ECC5B349-B089-4A61-AF95-A23C66AD2A09}"/>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27FF19CF-0A78-4352-BB27-EF659D2E4B4E}"/>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053414F6-351B-4FB1-A496-5B430AC70E8D}"/>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E985D89E-8074-4937-8380-5C85AB244BDF}"/>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5D2DB21E-C565-45A3-8A66-B6385CC0841E}"/>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AC6D4347-83EC-4BD5-949E-E3FF48CC8A44}"/>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699652A4-7FC4-4281-B4B5-13588EAB34AD}"/>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939D4FD3-6E00-422A-9F12-64FB5784D7EB}"/>
            </a:ext>
          </a:extLst>
        </xdr:cNvPr>
        <xdr:cNvSpPr/>
      </xdr:nvSpPr>
      <xdr:spPr>
        <a:xfrm>
          <a:off x="5960110" y="914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5794628D-ED3D-4D8E-967B-ED0A976B67A4}"/>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9785B061-1C3B-4D23-B87A-C99229318E27}"/>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8FFA2D17-41EB-48B5-A058-33FCA33B14C2}"/>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E7F9AD9B-828A-4AD6-8331-640971AAB275}"/>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57D19647-5E57-418C-9D22-C03290299DB0}"/>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8DE1EC10-65E1-45BE-9EE4-9E4216C39D3E}"/>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43F20EE0-404C-4844-A560-ADA621977929}"/>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022DBB84-6243-406D-B59E-5C6F81E03D44}"/>
            </a:ext>
          </a:extLst>
        </xdr:cNvPr>
        <xdr:cNvSpPr/>
      </xdr:nvSpPr>
      <xdr:spPr>
        <a:xfrm>
          <a:off x="6858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3" name="正方形/長方形 72">
          <a:extLst>
            <a:ext uri="{FF2B5EF4-FFF2-40B4-BE49-F238E27FC236}">
              <a16:creationId xmlns:a16="http://schemas.microsoft.com/office/drawing/2014/main" id="{F0121AC4-5C81-49E4-99D2-33ACF84B47E0}"/>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4" name="正方形/長方形 73">
          <a:extLst>
            <a:ext uri="{FF2B5EF4-FFF2-40B4-BE49-F238E27FC236}">
              <a16:creationId xmlns:a16="http://schemas.microsoft.com/office/drawing/2014/main" id="{11CF3A7A-316E-436B-95D0-7B3EDB9C4B83}"/>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5" name="正方形/長方形 74">
          <a:extLst>
            <a:ext uri="{FF2B5EF4-FFF2-40B4-BE49-F238E27FC236}">
              <a16:creationId xmlns:a16="http://schemas.microsoft.com/office/drawing/2014/main" id="{93388CE9-3D5A-4101-B80A-ED4350AF0D28}"/>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6" name="正方形/長方形 75">
          <a:extLst>
            <a:ext uri="{FF2B5EF4-FFF2-40B4-BE49-F238E27FC236}">
              <a16:creationId xmlns:a16="http://schemas.microsoft.com/office/drawing/2014/main" id="{6C4C9597-0E9F-45FB-A038-093378027C45}"/>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7" name="正方形/長方形 76">
          <a:extLst>
            <a:ext uri="{FF2B5EF4-FFF2-40B4-BE49-F238E27FC236}">
              <a16:creationId xmlns:a16="http://schemas.microsoft.com/office/drawing/2014/main" id="{580C59AB-EC51-4F4E-8865-7C0F67668184}"/>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8" name="正方形/長方形 77">
          <a:extLst>
            <a:ext uri="{FF2B5EF4-FFF2-40B4-BE49-F238E27FC236}">
              <a16:creationId xmlns:a16="http://schemas.microsoft.com/office/drawing/2014/main" id="{D0B1E2B8-F096-4ED9-8B94-D0449DE5A35D}"/>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9" name="正方形/長方形 78">
          <a:extLst>
            <a:ext uri="{FF2B5EF4-FFF2-40B4-BE49-F238E27FC236}">
              <a16:creationId xmlns:a16="http://schemas.microsoft.com/office/drawing/2014/main" id="{25213578-B529-4929-98CA-C19068133362}"/>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80" name="正方形/長方形 79">
          <a:extLst>
            <a:ext uri="{FF2B5EF4-FFF2-40B4-BE49-F238E27FC236}">
              <a16:creationId xmlns:a16="http://schemas.microsoft.com/office/drawing/2014/main" id="{347C1F88-3C33-4937-9870-22E73A125447}"/>
            </a:ext>
          </a:extLst>
        </xdr:cNvPr>
        <xdr:cNvSpPr/>
      </xdr:nvSpPr>
      <xdr:spPr>
        <a:xfrm>
          <a:off x="596011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1" name="正方形/長方形 80">
          <a:extLst>
            <a:ext uri="{FF2B5EF4-FFF2-40B4-BE49-F238E27FC236}">
              <a16:creationId xmlns:a16="http://schemas.microsoft.com/office/drawing/2014/main" id="{66C1AABF-7E86-4918-8EBB-A9995E3B7F4C}"/>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2" name="正方形/長方形 81">
          <a:extLst>
            <a:ext uri="{FF2B5EF4-FFF2-40B4-BE49-F238E27FC236}">
              <a16:creationId xmlns:a16="http://schemas.microsoft.com/office/drawing/2014/main" id="{8B46A683-228F-414B-890F-A0C4270C1141}"/>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3" name="正方形/長方形 82">
          <a:extLst>
            <a:ext uri="{FF2B5EF4-FFF2-40B4-BE49-F238E27FC236}">
              <a16:creationId xmlns:a16="http://schemas.microsoft.com/office/drawing/2014/main" id="{496CA69E-17A0-45E0-99A8-F73E00E47817}"/>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4" name="正方形/長方形 83">
          <a:extLst>
            <a:ext uri="{FF2B5EF4-FFF2-40B4-BE49-F238E27FC236}">
              <a16:creationId xmlns:a16="http://schemas.microsoft.com/office/drawing/2014/main" id="{B081B3C9-F981-476C-8578-793317CCD2F1}"/>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5" name="正方形/長方形 84">
          <a:extLst>
            <a:ext uri="{FF2B5EF4-FFF2-40B4-BE49-F238E27FC236}">
              <a16:creationId xmlns:a16="http://schemas.microsoft.com/office/drawing/2014/main" id="{AC6D7CAE-33C0-4C4D-96B5-C0122342DEA1}"/>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6" name="正方形/長方形 85">
          <a:extLst>
            <a:ext uri="{FF2B5EF4-FFF2-40B4-BE49-F238E27FC236}">
              <a16:creationId xmlns:a16="http://schemas.microsoft.com/office/drawing/2014/main" id="{C0373A80-4042-466F-8085-778006FA5576}"/>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7" name="正方形/長方形 86">
          <a:extLst>
            <a:ext uri="{FF2B5EF4-FFF2-40B4-BE49-F238E27FC236}">
              <a16:creationId xmlns:a16="http://schemas.microsoft.com/office/drawing/2014/main" id="{1FAC1D55-88DC-46A8-8848-E0DAF6B50EC0}"/>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8" name="正方形/長方形 87">
          <a:extLst>
            <a:ext uri="{FF2B5EF4-FFF2-40B4-BE49-F238E27FC236}">
              <a16:creationId xmlns:a16="http://schemas.microsoft.com/office/drawing/2014/main" id="{449493F8-A28A-41BB-B30A-BB2BD89A9A64}"/>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89" name="テキスト ボックス 88">
          <a:extLst>
            <a:ext uri="{FF2B5EF4-FFF2-40B4-BE49-F238E27FC236}">
              <a16:creationId xmlns:a16="http://schemas.microsoft.com/office/drawing/2014/main" id="{456C3181-87CD-4760-B91F-A96D2189DB03}"/>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90" name="直線コネクタ 89">
          <a:extLst>
            <a:ext uri="{FF2B5EF4-FFF2-40B4-BE49-F238E27FC236}">
              <a16:creationId xmlns:a16="http://schemas.microsoft.com/office/drawing/2014/main" id="{FF4E8913-2B1A-4263-A6D4-2186C4DF1EFA}"/>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91" name="テキスト ボックス 90">
          <a:extLst>
            <a:ext uri="{FF2B5EF4-FFF2-40B4-BE49-F238E27FC236}">
              <a16:creationId xmlns:a16="http://schemas.microsoft.com/office/drawing/2014/main" id="{192BB7C4-6A47-4A04-A07A-06DC64981727}"/>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92" name="直線コネクタ 91">
          <a:extLst>
            <a:ext uri="{FF2B5EF4-FFF2-40B4-BE49-F238E27FC236}">
              <a16:creationId xmlns:a16="http://schemas.microsoft.com/office/drawing/2014/main" id="{BD08A356-3FD1-405E-9FA4-401D0EAE3785}"/>
            </a:ext>
          </a:extLst>
        </xdr:cNvPr>
        <xdr:cNvCxnSpPr/>
      </xdr:nvCxnSpPr>
      <xdr:spPr>
        <a:xfrm>
          <a:off x="6858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93" name="テキスト ボックス 92">
          <a:extLst>
            <a:ext uri="{FF2B5EF4-FFF2-40B4-BE49-F238E27FC236}">
              <a16:creationId xmlns:a16="http://schemas.microsoft.com/office/drawing/2014/main" id="{BE270221-5FD9-4A23-B683-23696232238E}"/>
            </a:ext>
          </a:extLst>
        </xdr:cNvPr>
        <xdr:cNvSpPr txBox="1"/>
      </xdr:nvSpPr>
      <xdr:spPr>
        <a:xfrm>
          <a:off x="2738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94" name="直線コネクタ 93">
          <a:extLst>
            <a:ext uri="{FF2B5EF4-FFF2-40B4-BE49-F238E27FC236}">
              <a16:creationId xmlns:a16="http://schemas.microsoft.com/office/drawing/2014/main" id="{284CD551-5180-4EBD-8AA6-8340FED528E2}"/>
            </a:ext>
          </a:extLst>
        </xdr:cNvPr>
        <xdr:cNvCxnSpPr/>
      </xdr:nvCxnSpPr>
      <xdr:spPr>
        <a:xfrm>
          <a:off x="6858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95" name="テキスト ボックス 94">
          <a:extLst>
            <a:ext uri="{FF2B5EF4-FFF2-40B4-BE49-F238E27FC236}">
              <a16:creationId xmlns:a16="http://schemas.microsoft.com/office/drawing/2014/main" id="{43D32411-B8A4-4D9A-A4B4-BD4AA13C8F17}"/>
            </a:ext>
          </a:extLst>
        </xdr:cNvPr>
        <xdr:cNvSpPr txBox="1"/>
      </xdr:nvSpPr>
      <xdr:spPr>
        <a:xfrm>
          <a:off x="34370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96" name="直線コネクタ 95">
          <a:extLst>
            <a:ext uri="{FF2B5EF4-FFF2-40B4-BE49-F238E27FC236}">
              <a16:creationId xmlns:a16="http://schemas.microsoft.com/office/drawing/2014/main" id="{48A70071-653F-4664-A4B4-A2E326ACE344}"/>
            </a:ext>
          </a:extLst>
        </xdr:cNvPr>
        <xdr:cNvCxnSpPr/>
      </xdr:nvCxnSpPr>
      <xdr:spPr>
        <a:xfrm>
          <a:off x="6858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97" name="テキスト ボックス 96">
          <a:extLst>
            <a:ext uri="{FF2B5EF4-FFF2-40B4-BE49-F238E27FC236}">
              <a16:creationId xmlns:a16="http://schemas.microsoft.com/office/drawing/2014/main" id="{5C74DD9B-BE99-4469-B098-0272FF3079B7}"/>
            </a:ext>
          </a:extLst>
        </xdr:cNvPr>
        <xdr:cNvSpPr txBox="1"/>
      </xdr:nvSpPr>
      <xdr:spPr>
        <a:xfrm>
          <a:off x="34370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98" name="直線コネクタ 97">
          <a:extLst>
            <a:ext uri="{FF2B5EF4-FFF2-40B4-BE49-F238E27FC236}">
              <a16:creationId xmlns:a16="http://schemas.microsoft.com/office/drawing/2014/main" id="{6E75D629-58FC-4558-A700-821CA70EFB42}"/>
            </a:ext>
          </a:extLst>
        </xdr:cNvPr>
        <xdr:cNvCxnSpPr/>
      </xdr:nvCxnSpPr>
      <xdr:spPr>
        <a:xfrm>
          <a:off x="6858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99" name="テキスト ボックス 98">
          <a:extLst>
            <a:ext uri="{FF2B5EF4-FFF2-40B4-BE49-F238E27FC236}">
              <a16:creationId xmlns:a16="http://schemas.microsoft.com/office/drawing/2014/main" id="{BC80522A-AA9E-4140-AA5C-8C707FD01B76}"/>
            </a:ext>
          </a:extLst>
        </xdr:cNvPr>
        <xdr:cNvSpPr txBox="1"/>
      </xdr:nvSpPr>
      <xdr:spPr>
        <a:xfrm>
          <a:off x="34370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00" name="直線コネクタ 99">
          <a:extLst>
            <a:ext uri="{FF2B5EF4-FFF2-40B4-BE49-F238E27FC236}">
              <a16:creationId xmlns:a16="http://schemas.microsoft.com/office/drawing/2014/main" id="{B86D4E04-DC6C-412F-987F-610E0F33D2BD}"/>
            </a:ext>
          </a:extLst>
        </xdr:cNvPr>
        <xdr:cNvCxnSpPr/>
      </xdr:nvCxnSpPr>
      <xdr:spPr>
        <a:xfrm>
          <a:off x="6858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01" name="テキスト ボックス 100">
          <a:extLst>
            <a:ext uri="{FF2B5EF4-FFF2-40B4-BE49-F238E27FC236}">
              <a16:creationId xmlns:a16="http://schemas.microsoft.com/office/drawing/2014/main" id="{27365B2F-B192-45DF-96F5-5FD530BBF201}"/>
            </a:ext>
          </a:extLst>
        </xdr:cNvPr>
        <xdr:cNvSpPr txBox="1"/>
      </xdr:nvSpPr>
      <xdr:spPr>
        <a:xfrm>
          <a:off x="34370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02" name="直線コネクタ 101">
          <a:extLst>
            <a:ext uri="{FF2B5EF4-FFF2-40B4-BE49-F238E27FC236}">
              <a16:creationId xmlns:a16="http://schemas.microsoft.com/office/drawing/2014/main" id="{DAEAE7CB-16F5-44D8-BA27-F3C2FC24842D}"/>
            </a:ext>
          </a:extLst>
        </xdr:cNvPr>
        <xdr:cNvCxnSpPr/>
      </xdr:nvCxnSpPr>
      <xdr:spPr>
        <a:xfrm>
          <a:off x="6858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103" name="テキスト ボックス 102">
          <a:extLst>
            <a:ext uri="{FF2B5EF4-FFF2-40B4-BE49-F238E27FC236}">
              <a16:creationId xmlns:a16="http://schemas.microsoft.com/office/drawing/2014/main" id="{E53B7C0D-01D1-4426-9F94-DB2434C2B10B}"/>
            </a:ext>
          </a:extLst>
        </xdr:cNvPr>
        <xdr:cNvSpPr txBox="1"/>
      </xdr:nvSpPr>
      <xdr:spPr>
        <a:xfrm>
          <a:off x="38686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04" name="直線コネクタ 103">
          <a:extLst>
            <a:ext uri="{FF2B5EF4-FFF2-40B4-BE49-F238E27FC236}">
              <a16:creationId xmlns:a16="http://schemas.microsoft.com/office/drawing/2014/main" id="{80B3EBCB-074C-4BDF-83A4-65117C557EE3}"/>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105" name="【市民会館】&#10;有形固定資産減価償却率グラフ枠">
          <a:extLst>
            <a:ext uri="{FF2B5EF4-FFF2-40B4-BE49-F238E27FC236}">
              <a16:creationId xmlns:a16="http://schemas.microsoft.com/office/drawing/2014/main" id="{B43AC194-34EE-4D20-9F68-8938FB6AC468}"/>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139881</xdr:rowOff>
    </xdr:from>
    <xdr:to>
      <xdr:col>24</xdr:col>
      <xdr:colOff>62865</xdr:colOff>
      <xdr:row>109</xdr:row>
      <xdr:rowOff>35379</xdr:rowOff>
    </xdr:to>
    <xdr:cxnSp macro="">
      <xdr:nvCxnSpPr>
        <xdr:cNvPr id="106" name="直線コネクタ 105">
          <a:extLst>
            <a:ext uri="{FF2B5EF4-FFF2-40B4-BE49-F238E27FC236}">
              <a16:creationId xmlns:a16="http://schemas.microsoft.com/office/drawing/2014/main" id="{64B3F7BB-8F0E-479F-B4E1-6EA995F26BFA}"/>
            </a:ext>
          </a:extLst>
        </xdr:cNvPr>
        <xdr:cNvCxnSpPr/>
      </xdr:nvCxnSpPr>
      <xdr:spPr>
        <a:xfrm flipV="1">
          <a:off x="4173855" y="17281071"/>
          <a:ext cx="0" cy="1442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107" name="【市民会館】&#10;有形固定資産減価償却率最小値テキスト">
          <a:extLst>
            <a:ext uri="{FF2B5EF4-FFF2-40B4-BE49-F238E27FC236}">
              <a16:creationId xmlns:a16="http://schemas.microsoft.com/office/drawing/2014/main" id="{2B190314-FF97-4D3B-B3F5-9EC22B923557}"/>
            </a:ext>
          </a:extLst>
        </xdr:cNvPr>
        <xdr:cNvSpPr txBox="1"/>
      </xdr:nvSpPr>
      <xdr:spPr>
        <a:xfrm>
          <a:off x="421259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108" name="直線コネクタ 107">
          <a:extLst>
            <a:ext uri="{FF2B5EF4-FFF2-40B4-BE49-F238E27FC236}">
              <a16:creationId xmlns:a16="http://schemas.microsoft.com/office/drawing/2014/main" id="{3B7F910D-24D7-4543-BACC-E6CC4E5F0C92}"/>
            </a:ext>
          </a:extLst>
        </xdr:cNvPr>
        <xdr:cNvCxnSpPr/>
      </xdr:nvCxnSpPr>
      <xdr:spPr>
        <a:xfrm>
          <a:off x="411226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86558</xdr:rowOff>
    </xdr:from>
    <xdr:ext cx="405111" cy="259045"/>
    <xdr:sp macro="" textlink="">
      <xdr:nvSpPr>
        <xdr:cNvPr id="109" name="【市民会館】&#10;有形固定資産減価償却率最大値テキスト">
          <a:extLst>
            <a:ext uri="{FF2B5EF4-FFF2-40B4-BE49-F238E27FC236}">
              <a16:creationId xmlns:a16="http://schemas.microsoft.com/office/drawing/2014/main" id="{B4553150-F6FE-4058-9973-8C320AC3C831}"/>
            </a:ext>
          </a:extLst>
        </xdr:cNvPr>
        <xdr:cNvSpPr txBox="1"/>
      </xdr:nvSpPr>
      <xdr:spPr>
        <a:xfrm>
          <a:off x="4212590" y="17062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139881</xdr:rowOff>
    </xdr:from>
    <xdr:to>
      <xdr:col>24</xdr:col>
      <xdr:colOff>152400</xdr:colOff>
      <xdr:row>100</xdr:row>
      <xdr:rowOff>139881</xdr:rowOff>
    </xdr:to>
    <xdr:cxnSp macro="">
      <xdr:nvCxnSpPr>
        <xdr:cNvPr id="110" name="直線コネクタ 109">
          <a:extLst>
            <a:ext uri="{FF2B5EF4-FFF2-40B4-BE49-F238E27FC236}">
              <a16:creationId xmlns:a16="http://schemas.microsoft.com/office/drawing/2014/main" id="{66AB3FF9-B2EB-48B8-ABBD-9D70284EA8F6}"/>
            </a:ext>
          </a:extLst>
        </xdr:cNvPr>
        <xdr:cNvCxnSpPr/>
      </xdr:nvCxnSpPr>
      <xdr:spPr>
        <a:xfrm>
          <a:off x="4112260" y="172810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10721</xdr:rowOff>
    </xdr:from>
    <xdr:ext cx="405111" cy="259045"/>
    <xdr:sp macro="" textlink="">
      <xdr:nvSpPr>
        <xdr:cNvPr id="111" name="【市民会館】&#10;有形固定資産減価償却率平均値テキスト">
          <a:extLst>
            <a:ext uri="{FF2B5EF4-FFF2-40B4-BE49-F238E27FC236}">
              <a16:creationId xmlns:a16="http://schemas.microsoft.com/office/drawing/2014/main" id="{16F395BE-C912-403D-9D29-57C0BB5512B1}"/>
            </a:ext>
          </a:extLst>
        </xdr:cNvPr>
        <xdr:cNvSpPr txBox="1"/>
      </xdr:nvSpPr>
      <xdr:spPr>
        <a:xfrm>
          <a:off x="4212590" y="178434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112" name="フローチャート: 判断 111">
          <a:extLst>
            <a:ext uri="{FF2B5EF4-FFF2-40B4-BE49-F238E27FC236}">
              <a16:creationId xmlns:a16="http://schemas.microsoft.com/office/drawing/2014/main" id="{A0AC8BB2-86DF-4875-A9E8-CAE8A18C9DB8}"/>
            </a:ext>
          </a:extLst>
        </xdr:cNvPr>
        <xdr:cNvSpPr/>
      </xdr:nvSpPr>
      <xdr:spPr>
        <a:xfrm>
          <a:off x="4131310" y="1799199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72752</xdr:rowOff>
    </xdr:from>
    <xdr:to>
      <xdr:col>20</xdr:col>
      <xdr:colOff>38100</xdr:colOff>
      <xdr:row>106</xdr:row>
      <xdr:rowOff>2902</xdr:rowOff>
    </xdr:to>
    <xdr:sp macro="" textlink="">
      <xdr:nvSpPr>
        <xdr:cNvPr id="113" name="フローチャート: 判断 112">
          <a:extLst>
            <a:ext uri="{FF2B5EF4-FFF2-40B4-BE49-F238E27FC236}">
              <a16:creationId xmlns:a16="http://schemas.microsoft.com/office/drawing/2014/main" id="{9790A6EC-0A8F-4CB9-971C-B0AD27275CE0}"/>
            </a:ext>
          </a:extLst>
        </xdr:cNvPr>
        <xdr:cNvSpPr/>
      </xdr:nvSpPr>
      <xdr:spPr>
        <a:xfrm>
          <a:off x="3388360" y="180750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40095</xdr:rowOff>
    </xdr:from>
    <xdr:to>
      <xdr:col>15</xdr:col>
      <xdr:colOff>101600</xdr:colOff>
      <xdr:row>105</xdr:row>
      <xdr:rowOff>141695</xdr:rowOff>
    </xdr:to>
    <xdr:sp macro="" textlink="">
      <xdr:nvSpPr>
        <xdr:cNvPr id="114" name="フローチャート: 判断 113">
          <a:extLst>
            <a:ext uri="{FF2B5EF4-FFF2-40B4-BE49-F238E27FC236}">
              <a16:creationId xmlns:a16="http://schemas.microsoft.com/office/drawing/2014/main" id="{52599DE0-F916-498D-AF40-D7F387E08B51}"/>
            </a:ext>
          </a:extLst>
        </xdr:cNvPr>
        <xdr:cNvSpPr/>
      </xdr:nvSpPr>
      <xdr:spPr>
        <a:xfrm>
          <a:off x="2571750" y="1804234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154395</xdr:rowOff>
    </xdr:from>
    <xdr:to>
      <xdr:col>10</xdr:col>
      <xdr:colOff>165100</xdr:colOff>
      <xdr:row>105</xdr:row>
      <xdr:rowOff>84545</xdr:rowOff>
    </xdr:to>
    <xdr:sp macro="" textlink="">
      <xdr:nvSpPr>
        <xdr:cNvPr id="115" name="フローチャート: 判断 114">
          <a:extLst>
            <a:ext uri="{FF2B5EF4-FFF2-40B4-BE49-F238E27FC236}">
              <a16:creationId xmlns:a16="http://schemas.microsoft.com/office/drawing/2014/main" id="{2ADA22BE-FD40-40B3-AAF2-375A3326F51D}"/>
            </a:ext>
          </a:extLst>
        </xdr:cNvPr>
        <xdr:cNvSpPr/>
      </xdr:nvSpPr>
      <xdr:spPr>
        <a:xfrm>
          <a:off x="1774190" y="1798519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95613</xdr:rowOff>
    </xdr:from>
    <xdr:to>
      <xdr:col>6</xdr:col>
      <xdr:colOff>38100</xdr:colOff>
      <xdr:row>105</xdr:row>
      <xdr:rowOff>25763</xdr:rowOff>
    </xdr:to>
    <xdr:sp macro="" textlink="">
      <xdr:nvSpPr>
        <xdr:cNvPr id="116" name="フローチャート: 判断 115">
          <a:extLst>
            <a:ext uri="{FF2B5EF4-FFF2-40B4-BE49-F238E27FC236}">
              <a16:creationId xmlns:a16="http://schemas.microsoft.com/office/drawing/2014/main" id="{C32F7F96-43D4-4E81-A2DE-DFCB50E6241E}"/>
            </a:ext>
          </a:extLst>
        </xdr:cNvPr>
        <xdr:cNvSpPr/>
      </xdr:nvSpPr>
      <xdr:spPr>
        <a:xfrm>
          <a:off x="988060" y="179226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117" name="テキスト ボックス 116">
          <a:extLst>
            <a:ext uri="{FF2B5EF4-FFF2-40B4-BE49-F238E27FC236}">
              <a16:creationId xmlns:a16="http://schemas.microsoft.com/office/drawing/2014/main" id="{BD2C7D4C-F000-42B3-B01D-F654822ADF70}"/>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18" name="テキスト ボックス 117">
          <a:extLst>
            <a:ext uri="{FF2B5EF4-FFF2-40B4-BE49-F238E27FC236}">
              <a16:creationId xmlns:a16="http://schemas.microsoft.com/office/drawing/2014/main" id="{3E995DE7-D615-49F8-95C1-92507431CF5C}"/>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19" name="テキスト ボックス 118">
          <a:extLst>
            <a:ext uri="{FF2B5EF4-FFF2-40B4-BE49-F238E27FC236}">
              <a16:creationId xmlns:a16="http://schemas.microsoft.com/office/drawing/2014/main" id="{2387DF2E-5D9F-42E5-9A88-610BD0D54E30}"/>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20" name="テキスト ボックス 119">
          <a:extLst>
            <a:ext uri="{FF2B5EF4-FFF2-40B4-BE49-F238E27FC236}">
              <a16:creationId xmlns:a16="http://schemas.microsoft.com/office/drawing/2014/main" id="{48D7A87E-19CB-4522-B2A5-F87492D52211}"/>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21" name="テキスト ボックス 120">
          <a:extLst>
            <a:ext uri="{FF2B5EF4-FFF2-40B4-BE49-F238E27FC236}">
              <a16:creationId xmlns:a16="http://schemas.microsoft.com/office/drawing/2014/main" id="{E387555F-CE44-45F1-93A2-5AC59AAAB54A}"/>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144599</xdr:rowOff>
    </xdr:from>
    <xdr:to>
      <xdr:col>24</xdr:col>
      <xdr:colOff>114300</xdr:colOff>
      <xdr:row>107</xdr:row>
      <xdr:rowOff>74749</xdr:rowOff>
    </xdr:to>
    <xdr:sp macro="" textlink="">
      <xdr:nvSpPr>
        <xdr:cNvPr id="122" name="楕円 121">
          <a:extLst>
            <a:ext uri="{FF2B5EF4-FFF2-40B4-BE49-F238E27FC236}">
              <a16:creationId xmlns:a16="http://schemas.microsoft.com/office/drawing/2014/main" id="{0162188A-5609-4F65-A25C-58010FC07512}"/>
            </a:ext>
          </a:extLst>
        </xdr:cNvPr>
        <xdr:cNvSpPr/>
      </xdr:nvSpPr>
      <xdr:spPr>
        <a:xfrm>
          <a:off x="4131310" y="1831639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123026</xdr:rowOff>
    </xdr:from>
    <xdr:ext cx="405111" cy="259045"/>
    <xdr:sp macro="" textlink="">
      <xdr:nvSpPr>
        <xdr:cNvPr id="123" name="【市民会館】&#10;有形固定資産減価償却率該当値テキスト">
          <a:extLst>
            <a:ext uri="{FF2B5EF4-FFF2-40B4-BE49-F238E27FC236}">
              <a16:creationId xmlns:a16="http://schemas.microsoft.com/office/drawing/2014/main" id="{E2B0D113-C3DD-45A9-BE33-FC972A8327CE}"/>
            </a:ext>
          </a:extLst>
        </xdr:cNvPr>
        <xdr:cNvSpPr txBox="1"/>
      </xdr:nvSpPr>
      <xdr:spPr>
        <a:xfrm>
          <a:off x="4212590" y="1829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125005</xdr:rowOff>
    </xdr:from>
    <xdr:to>
      <xdr:col>20</xdr:col>
      <xdr:colOff>38100</xdr:colOff>
      <xdr:row>107</xdr:row>
      <xdr:rowOff>55155</xdr:rowOff>
    </xdr:to>
    <xdr:sp macro="" textlink="">
      <xdr:nvSpPr>
        <xdr:cNvPr id="124" name="楕円 123">
          <a:extLst>
            <a:ext uri="{FF2B5EF4-FFF2-40B4-BE49-F238E27FC236}">
              <a16:creationId xmlns:a16="http://schemas.microsoft.com/office/drawing/2014/main" id="{8B873257-4E0A-4168-8615-3110308154F8}"/>
            </a:ext>
          </a:extLst>
        </xdr:cNvPr>
        <xdr:cNvSpPr/>
      </xdr:nvSpPr>
      <xdr:spPr>
        <a:xfrm>
          <a:off x="3388360" y="1830061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4355</xdr:rowOff>
    </xdr:from>
    <xdr:to>
      <xdr:col>24</xdr:col>
      <xdr:colOff>63500</xdr:colOff>
      <xdr:row>107</xdr:row>
      <xdr:rowOff>23949</xdr:rowOff>
    </xdr:to>
    <xdr:cxnSp macro="">
      <xdr:nvCxnSpPr>
        <xdr:cNvPr id="125" name="直線コネクタ 124">
          <a:extLst>
            <a:ext uri="{FF2B5EF4-FFF2-40B4-BE49-F238E27FC236}">
              <a16:creationId xmlns:a16="http://schemas.microsoft.com/office/drawing/2014/main" id="{B79436FB-FDE0-459C-9D13-51ACD01C5856}"/>
            </a:ext>
          </a:extLst>
        </xdr:cNvPr>
        <xdr:cNvCxnSpPr/>
      </xdr:nvCxnSpPr>
      <xdr:spPr>
        <a:xfrm>
          <a:off x="3431540" y="18351410"/>
          <a:ext cx="742950" cy="1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98879</xdr:rowOff>
    </xdr:from>
    <xdr:to>
      <xdr:col>15</xdr:col>
      <xdr:colOff>101600</xdr:colOff>
      <xdr:row>107</xdr:row>
      <xdr:rowOff>29029</xdr:rowOff>
    </xdr:to>
    <xdr:sp macro="" textlink="">
      <xdr:nvSpPr>
        <xdr:cNvPr id="126" name="楕円 125">
          <a:extLst>
            <a:ext uri="{FF2B5EF4-FFF2-40B4-BE49-F238E27FC236}">
              <a16:creationId xmlns:a16="http://schemas.microsoft.com/office/drawing/2014/main" id="{D7534075-9157-4E4D-9F64-447738CE7024}"/>
            </a:ext>
          </a:extLst>
        </xdr:cNvPr>
        <xdr:cNvSpPr/>
      </xdr:nvSpPr>
      <xdr:spPr>
        <a:xfrm>
          <a:off x="2571750" y="1826876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149679</xdr:rowOff>
    </xdr:from>
    <xdr:to>
      <xdr:col>19</xdr:col>
      <xdr:colOff>177800</xdr:colOff>
      <xdr:row>107</xdr:row>
      <xdr:rowOff>4355</xdr:rowOff>
    </xdr:to>
    <xdr:cxnSp macro="">
      <xdr:nvCxnSpPr>
        <xdr:cNvPr id="127" name="直線コネクタ 126">
          <a:extLst>
            <a:ext uri="{FF2B5EF4-FFF2-40B4-BE49-F238E27FC236}">
              <a16:creationId xmlns:a16="http://schemas.microsoft.com/office/drawing/2014/main" id="{07E63598-0438-457D-9BB4-3405720B0AD7}"/>
            </a:ext>
          </a:extLst>
        </xdr:cNvPr>
        <xdr:cNvCxnSpPr/>
      </xdr:nvCxnSpPr>
      <xdr:spPr>
        <a:xfrm>
          <a:off x="2626360" y="18323379"/>
          <a:ext cx="805180" cy="2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74386</xdr:rowOff>
    </xdr:from>
    <xdr:to>
      <xdr:col>10</xdr:col>
      <xdr:colOff>165100</xdr:colOff>
      <xdr:row>107</xdr:row>
      <xdr:rowOff>4536</xdr:rowOff>
    </xdr:to>
    <xdr:sp macro="" textlink="">
      <xdr:nvSpPr>
        <xdr:cNvPr id="128" name="楕円 127">
          <a:extLst>
            <a:ext uri="{FF2B5EF4-FFF2-40B4-BE49-F238E27FC236}">
              <a16:creationId xmlns:a16="http://schemas.microsoft.com/office/drawing/2014/main" id="{0568D275-8A5B-4B69-8B88-9CD71D4FFE20}"/>
            </a:ext>
          </a:extLst>
        </xdr:cNvPr>
        <xdr:cNvSpPr/>
      </xdr:nvSpPr>
      <xdr:spPr>
        <a:xfrm>
          <a:off x="1774190" y="1824808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125186</xdr:rowOff>
    </xdr:from>
    <xdr:to>
      <xdr:col>15</xdr:col>
      <xdr:colOff>50800</xdr:colOff>
      <xdr:row>106</xdr:row>
      <xdr:rowOff>149679</xdr:rowOff>
    </xdr:to>
    <xdr:cxnSp macro="">
      <xdr:nvCxnSpPr>
        <xdr:cNvPr id="129" name="直線コネクタ 128">
          <a:extLst>
            <a:ext uri="{FF2B5EF4-FFF2-40B4-BE49-F238E27FC236}">
              <a16:creationId xmlns:a16="http://schemas.microsoft.com/office/drawing/2014/main" id="{B86FF139-483A-4B24-85AB-6C42D97EA44F}"/>
            </a:ext>
          </a:extLst>
        </xdr:cNvPr>
        <xdr:cNvCxnSpPr/>
      </xdr:nvCxnSpPr>
      <xdr:spPr>
        <a:xfrm>
          <a:off x="1828800" y="18300791"/>
          <a:ext cx="797560" cy="2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49893</xdr:rowOff>
    </xdr:from>
    <xdr:to>
      <xdr:col>6</xdr:col>
      <xdr:colOff>38100</xdr:colOff>
      <xdr:row>106</xdr:row>
      <xdr:rowOff>151493</xdr:rowOff>
    </xdr:to>
    <xdr:sp macro="" textlink="">
      <xdr:nvSpPr>
        <xdr:cNvPr id="130" name="楕円 129">
          <a:extLst>
            <a:ext uri="{FF2B5EF4-FFF2-40B4-BE49-F238E27FC236}">
              <a16:creationId xmlns:a16="http://schemas.microsoft.com/office/drawing/2014/main" id="{FF8E9DFF-BFB2-4FA6-8DB3-8D5DC42B1AB7}"/>
            </a:ext>
          </a:extLst>
        </xdr:cNvPr>
        <xdr:cNvSpPr/>
      </xdr:nvSpPr>
      <xdr:spPr>
        <a:xfrm>
          <a:off x="988060" y="182274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100693</xdr:rowOff>
    </xdr:from>
    <xdr:to>
      <xdr:col>10</xdr:col>
      <xdr:colOff>114300</xdr:colOff>
      <xdr:row>106</xdr:row>
      <xdr:rowOff>125186</xdr:rowOff>
    </xdr:to>
    <xdr:cxnSp macro="">
      <xdr:nvCxnSpPr>
        <xdr:cNvPr id="131" name="直線コネクタ 130">
          <a:extLst>
            <a:ext uri="{FF2B5EF4-FFF2-40B4-BE49-F238E27FC236}">
              <a16:creationId xmlns:a16="http://schemas.microsoft.com/office/drawing/2014/main" id="{4D271BA5-28A7-4A89-B7CA-F1E177650F38}"/>
            </a:ext>
          </a:extLst>
        </xdr:cNvPr>
        <xdr:cNvCxnSpPr/>
      </xdr:nvCxnSpPr>
      <xdr:spPr>
        <a:xfrm>
          <a:off x="1031240" y="18270583"/>
          <a:ext cx="797560" cy="3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19429</xdr:rowOff>
    </xdr:from>
    <xdr:ext cx="405111" cy="259045"/>
    <xdr:sp macro="" textlink="">
      <xdr:nvSpPr>
        <xdr:cNvPr id="132" name="n_1aveValue【市民会館】&#10;有形固定資産減価償却率">
          <a:extLst>
            <a:ext uri="{FF2B5EF4-FFF2-40B4-BE49-F238E27FC236}">
              <a16:creationId xmlns:a16="http://schemas.microsoft.com/office/drawing/2014/main" id="{E4040907-6641-42BE-B389-50C34ECF1556}"/>
            </a:ext>
          </a:extLst>
        </xdr:cNvPr>
        <xdr:cNvSpPr txBox="1"/>
      </xdr:nvSpPr>
      <xdr:spPr>
        <a:xfrm>
          <a:off x="3239144" y="1784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158222</xdr:rowOff>
    </xdr:from>
    <xdr:ext cx="405111" cy="259045"/>
    <xdr:sp macro="" textlink="">
      <xdr:nvSpPr>
        <xdr:cNvPr id="133" name="n_2aveValue【市民会館】&#10;有形固定資産減価償却率">
          <a:extLst>
            <a:ext uri="{FF2B5EF4-FFF2-40B4-BE49-F238E27FC236}">
              <a16:creationId xmlns:a16="http://schemas.microsoft.com/office/drawing/2014/main" id="{589443F2-7A40-46C4-B6AE-B6A28278E0C9}"/>
            </a:ext>
          </a:extLst>
        </xdr:cNvPr>
        <xdr:cNvSpPr txBox="1"/>
      </xdr:nvSpPr>
      <xdr:spPr>
        <a:xfrm>
          <a:off x="2439044" y="178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101072</xdr:rowOff>
    </xdr:from>
    <xdr:ext cx="405111" cy="259045"/>
    <xdr:sp macro="" textlink="">
      <xdr:nvSpPr>
        <xdr:cNvPr id="134" name="n_3aveValue【市民会館】&#10;有形固定資産減価償却率">
          <a:extLst>
            <a:ext uri="{FF2B5EF4-FFF2-40B4-BE49-F238E27FC236}">
              <a16:creationId xmlns:a16="http://schemas.microsoft.com/office/drawing/2014/main" id="{41E7619F-CCDA-4B5B-8BDB-996EB467E84E}"/>
            </a:ext>
          </a:extLst>
        </xdr:cNvPr>
        <xdr:cNvSpPr txBox="1"/>
      </xdr:nvSpPr>
      <xdr:spPr>
        <a:xfrm>
          <a:off x="1641484" y="1775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42290</xdr:rowOff>
    </xdr:from>
    <xdr:ext cx="405111" cy="259045"/>
    <xdr:sp macro="" textlink="">
      <xdr:nvSpPr>
        <xdr:cNvPr id="135" name="n_4aveValue【市民会館】&#10;有形固定資産減価償却率">
          <a:extLst>
            <a:ext uri="{FF2B5EF4-FFF2-40B4-BE49-F238E27FC236}">
              <a16:creationId xmlns:a16="http://schemas.microsoft.com/office/drawing/2014/main" id="{0FC2A161-DA5A-4412-B57E-AD1AD43FED09}"/>
            </a:ext>
          </a:extLst>
        </xdr:cNvPr>
        <xdr:cNvSpPr txBox="1"/>
      </xdr:nvSpPr>
      <xdr:spPr>
        <a:xfrm>
          <a:off x="855354" y="17703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46282</xdr:rowOff>
    </xdr:from>
    <xdr:ext cx="405111" cy="259045"/>
    <xdr:sp macro="" textlink="">
      <xdr:nvSpPr>
        <xdr:cNvPr id="136" name="n_1mainValue【市民会館】&#10;有形固定資産減価償却率">
          <a:extLst>
            <a:ext uri="{FF2B5EF4-FFF2-40B4-BE49-F238E27FC236}">
              <a16:creationId xmlns:a16="http://schemas.microsoft.com/office/drawing/2014/main" id="{50C2CBA2-A3BE-4B23-924E-FF7690F50239}"/>
            </a:ext>
          </a:extLst>
        </xdr:cNvPr>
        <xdr:cNvSpPr txBox="1"/>
      </xdr:nvSpPr>
      <xdr:spPr>
        <a:xfrm>
          <a:off x="3239144" y="1839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20156</xdr:rowOff>
    </xdr:from>
    <xdr:ext cx="405111" cy="259045"/>
    <xdr:sp macro="" textlink="">
      <xdr:nvSpPr>
        <xdr:cNvPr id="137" name="n_2mainValue【市民会館】&#10;有形固定資産減価償却率">
          <a:extLst>
            <a:ext uri="{FF2B5EF4-FFF2-40B4-BE49-F238E27FC236}">
              <a16:creationId xmlns:a16="http://schemas.microsoft.com/office/drawing/2014/main" id="{A5459074-7F43-4389-9235-122C714A23D9}"/>
            </a:ext>
          </a:extLst>
        </xdr:cNvPr>
        <xdr:cNvSpPr txBox="1"/>
      </xdr:nvSpPr>
      <xdr:spPr>
        <a:xfrm>
          <a:off x="2439044" y="18361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167113</xdr:rowOff>
    </xdr:from>
    <xdr:ext cx="405111" cy="259045"/>
    <xdr:sp macro="" textlink="">
      <xdr:nvSpPr>
        <xdr:cNvPr id="138" name="n_3mainValue【市民会館】&#10;有形固定資産減価償却率">
          <a:extLst>
            <a:ext uri="{FF2B5EF4-FFF2-40B4-BE49-F238E27FC236}">
              <a16:creationId xmlns:a16="http://schemas.microsoft.com/office/drawing/2014/main" id="{6375713F-F7F5-436B-BCF7-93738021188C}"/>
            </a:ext>
          </a:extLst>
        </xdr:cNvPr>
        <xdr:cNvSpPr txBox="1"/>
      </xdr:nvSpPr>
      <xdr:spPr>
        <a:xfrm>
          <a:off x="1641484" y="1834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142620</xdr:rowOff>
    </xdr:from>
    <xdr:ext cx="405111" cy="259045"/>
    <xdr:sp macro="" textlink="">
      <xdr:nvSpPr>
        <xdr:cNvPr id="139" name="n_4mainValue【市民会館】&#10;有形固定資産減価償却率">
          <a:extLst>
            <a:ext uri="{FF2B5EF4-FFF2-40B4-BE49-F238E27FC236}">
              <a16:creationId xmlns:a16="http://schemas.microsoft.com/office/drawing/2014/main" id="{86C676E6-ADD2-45DC-85A0-56510E4852B8}"/>
            </a:ext>
          </a:extLst>
        </xdr:cNvPr>
        <xdr:cNvSpPr txBox="1"/>
      </xdr:nvSpPr>
      <xdr:spPr>
        <a:xfrm>
          <a:off x="855354" y="18314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140" name="正方形/長方形 139">
          <a:extLst>
            <a:ext uri="{FF2B5EF4-FFF2-40B4-BE49-F238E27FC236}">
              <a16:creationId xmlns:a16="http://schemas.microsoft.com/office/drawing/2014/main" id="{8333FB6F-1BD9-4F66-8C9D-01FE5DBCB2F8}"/>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41" name="正方形/長方形 140">
          <a:extLst>
            <a:ext uri="{FF2B5EF4-FFF2-40B4-BE49-F238E27FC236}">
              <a16:creationId xmlns:a16="http://schemas.microsoft.com/office/drawing/2014/main" id="{B6CCB014-8EA0-4FBE-83E1-B866836C0850}"/>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42" name="正方形/長方形 141">
          <a:extLst>
            <a:ext uri="{FF2B5EF4-FFF2-40B4-BE49-F238E27FC236}">
              <a16:creationId xmlns:a16="http://schemas.microsoft.com/office/drawing/2014/main" id="{C2FA0BF0-A51D-4D5A-A687-13BE1450D9E6}"/>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43" name="正方形/長方形 142">
          <a:extLst>
            <a:ext uri="{FF2B5EF4-FFF2-40B4-BE49-F238E27FC236}">
              <a16:creationId xmlns:a16="http://schemas.microsoft.com/office/drawing/2014/main" id="{642BDE59-E23C-404A-9BAE-93AEBC1925CF}"/>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44" name="正方形/長方形 143">
          <a:extLst>
            <a:ext uri="{FF2B5EF4-FFF2-40B4-BE49-F238E27FC236}">
              <a16:creationId xmlns:a16="http://schemas.microsoft.com/office/drawing/2014/main" id="{07C3CFFE-B721-49FC-B416-EC531F266B70}"/>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45" name="正方形/長方形 144">
          <a:extLst>
            <a:ext uri="{FF2B5EF4-FFF2-40B4-BE49-F238E27FC236}">
              <a16:creationId xmlns:a16="http://schemas.microsoft.com/office/drawing/2014/main" id="{9C49F8A2-6D5B-483C-92C7-AA9B89B29DBA}"/>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46" name="正方形/長方形 145">
          <a:extLst>
            <a:ext uri="{FF2B5EF4-FFF2-40B4-BE49-F238E27FC236}">
              <a16:creationId xmlns:a16="http://schemas.microsoft.com/office/drawing/2014/main" id="{65ED1894-E275-4F23-A956-7F0B9B68AB20}"/>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47" name="正方形/長方形 146">
          <a:extLst>
            <a:ext uri="{FF2B5EF4-FFF2-40B4-BE49-F238E27FC236}">
              <a16:creationId xmlns:a16="http://schemas.microsoft.com/office/drawing/2014/main" id="{018FA59F-1C44-4D48-805F-B3C6120730DB}"/>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148" name="テキスト ボックス 147">
          <a:extLst>
            <a:ext uri="{FF2B5EF4-FFF2-40B4-BE49-F238E27FC236}">
              <a16:creationId xmlns:a16="http://schemas.microsoft.com/office/drawing/2014/main" id="{BE9AB228-06B2-476E-984E-4B0D81536340}"/>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149" name="直線コネクタ 148">
          <a:extLst>
            <a:ext uri="{FF2B5EF4-FFF2-40B4-BE49-F238E27FC236}">
              <a16:creationId xmlns:a16="http://schemas.microsoft.com/office/drawing/2014/main" id="{D838B07F-0303-4107-8B24-47F3D0583E84}"/>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150" name="直線コネクタ 149">
          <a:extLst>
            <a:ext uri="{FF2B5EF4-FFF2-40B4-BE49-F238E27FC236}">
              <a16:creationId xmlns:a16="http://schemas.microsoft.com/office/drawing/2014/main" id="{C4D9FF06-05B0-4854-88A9-9229C5C25915}"/>
            </a:ext>
          </a:extLst>
        </xdr:cNvPr>
        <xdr:cNvCxnSpPr/>
      </xdr:nvCxnSpPr>
      <xdr:spPr>
        <a:xfrm>
          <a:off x="5960110" y="1866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151" name="テキスト ボックス 150">
          <a:extLst>
            <a:ext uri="{FF2B5EF4-FFF2-40B4-BE49-F238E27FC236}">
              <a16:creationId xmlns:a16="http://schemas.microsoft.com/office/drawing/2014/main" id="{3CFBCA9E-61B1-4C7E-A779-A7FF191B26B7}"/>
            </a:ext>
          </a:extLst>
        </xdr:cNvPr>
        <xdr:cNvSpPr txBox="1"/>
      </xdr:nvSpPr>
      <xdr:spPr>
        <a:xfrm>
          <a:off x="552722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152" name="直線コネクタ 151">
          <a:extLst>
            <a:ext uri="{FF2B5EF4-FFF2-40B4-BE49-F238E27FC236}">
              <a16:creationId xmlns:a16="http://schemas.microsoft.com/office/drawing/2014/main" id="{8932D8D6-6C8A-48FD-9B2E-F6A3306D7303}"/>
            </a:ext>
          </a:extLst>
        </xdr:cNvPr>
        <xdr:cNvCxnSpPr/>
      </xdr:nvCxnSpPr>
      <xdr:spPr>
        <a:xfrm>
          <a:off x="5960110" y="182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153" name="テキスト ボックス 152">
          <a:extLst>
            <a:ext uri="{FF2B5EF4-FFF2-40B4-BE49-F238E27FC236}">
              <a16:creationId xmlns:a16="http://schemas.microsoft.com/office/drawing/2014/main" id="{9F31470C-5CF2-4EDB-9616-0934E9E6B946}"/>
            </a:ext>
          </a:extLst>
        </xdr:cNvPr>
        <xdr:cNvSpPr txBox="1"/>
      </xdr:nvSpPr>
      <xdr:spPr>
        <a:xfrm>
          <a:off x="5527221"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154" name="直線コネクタ 153">
          <a:extLst>
            <a:ext uri="{FF2B5EF4-FFF2-40B4-BE49-F238E27FC236}">
              <a16:creationId xmlns:a16="http://schemas.microsoft.com/office/drawing/2014/main" id="{1376F879-C4D7-472B-9155-176C8D966E15}"/>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155" name="テキスト ボックス 154">
          <a:extLst>
            <a:ext uri="{FF2B5EF4-FFF2-40B4-BE49-F238E27FC236}">
              <a16:creationId xmlns:a16="http://schemas.microsoft.com/office/drawing/2014/main" id="{7DCA93A0-F1E6-4DE1-836C-0380AF3E5AA3}"/>
            </a:ext>
          </a:extLst>
        </xdr:cNvPr>
        <xdr:cNvSpPr txBox="1"/>
      </xdr:nvSpPr>
      <xdr:spPr>
        <a:xfrm>
          <a:off x="5527221"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156" name="直線コネクタ 155">
          <a:extLst>
            <a:ext uri="{FF2B5EF4-FFF2-40B4-BE49-F238E27FC236}">
              <a16:creationId xmlns:a16="http://schemas.microsoft.com/office/drawing/2014/main" id="{03E48DEA-A081-42EF-90A1-D873AA241696}"/>
            </a:ext>
          </a:extLst>
        </xdr:cNvPr>
        <xdr:cNvCxnSpPr/>
      </xdr:nvCxnSpPr>
      <xdr:spPr>
        <a:xfrm>
          <a:off x="5960110" y="1752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157" name="テキスト ボックス 156">
          <a:extLst>
            <a:ext uri="{FF2B5EF4-FFF2-40B4-BE49-F238E27FC236}">
              <a16:creationId xmlns:a16="http://schemas.microsoft.com/office/drawing/2014/main" id="{9F328FE0-CF22-4B50-B98E-19B3826C6623}"/>
            </a:ext>
          </a:extLst>
        </xdr:cNvPr>
        <xdr:cNvSpPr txBox="1"/>
      </xdr:nvSpPr>
      <xdr:spPr>
        <a:xfrm>
          <a:off x="5527221"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158" name="直線コネクタ 157">
          <a:extLst>
            <a:ext uri="{FF2B5EF4-FFF2-40B4-BE49-F238E27FC236}">
              <a16:creationId xmlns:a16="http://schemas.microsoft.com/office/drawing/2014/main" id="{BEDB9084-5B0B-4FD5-8519-FF3A5B05F960}"/>
            </a:ext>
          </a:extLst>
        </xdr:cNvPr>
        <xdr:cNvCxnSpPr/>
      </xdr:nvCxnSpPr>
      <xdr:spPr>
        <a:xfrm>
          <a:off x="5960110" y="17145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159" name="テキスト ボックス 158">
          <a:extLst>
            <a:ext uri="{FF2B5EF4-FFF2-40B4-BE49-F238E27FC236}">
              <a16:creationId xmlns:a16="http://schemas.microsoft.com/office/drawing/2014/main" id="{83A151DD-E85B-48BB-A3DD-11DD959CC47F}"/>
            </a:ext>
          </a:extLst>
        </xdr:cNvPr>
        <xdr:cNvSpPr txBox="1"/>
      </xdr:nvSpPr>
      <xdr:spPr>
        <a:xfrm>
          <a:off x="5527221"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160" name="直線コネクタ 159">
          <a:extLst>
            <a:ext uri="{FF2B5EF4-FFF2-40B4-BE49-F238E27FC236}">
              <a16:creationId xmlns:a16="http://schemas.microsoft.com/office/drawing/2014/main" id="{7BCC3641-3277-496E-BD96-45E6EEFAA59A}"/>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161" name="テキスト ボックス 160">
          <a:extLst>
            <a:ext uri="{FF2B5EF4-FFF2-40B4-BE49-F238E27FC236}">
              <a16:creationId xmlns:a16="http://schemas.microsoft.com/office/drawing/2014/main" id="{BE30A3B0-41E8-458C-9156-623D157CC5C3}"/>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162" name="【市民会館】&#10;一人当たり面積グラフ枠">
          <a:extLst>
            <a:ext uri="{FF2B5EF4-FFF2-40B4-BE49-F238E27FC236}">
              <a16:creationId xmlns:a16="http://schemas.microsoft.com/office/drawing/2014/main" id="{A0B3D67D-7519-47AE-9FB4-D4EE6C23130F}"/>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169163</xdr:rowOff>
    </xdr:from>
    <xdr:to>
      <xdr:col>54</xdr:col>
      <xdr:colOff>189865</xdr:colOff>
      <xdr:row>108</xdr:row>
      <xdr:rowOff>92963</xdr:rowOff>
    </xdr:to>
    <xdr:cxnSp macro="">
      <xdr:nvCxnSpPr>
        <xdr:cNvPr id="163" name="直線コネクタ 162">
          <a:extLst>
            <a:ext uri="{FF2B5EF4-FFF2-40B4-BE49-F238E27FC236}">
              <a16:creationId xmlns:a16="http://schemas.microsoft.com/office/drawing/2014/main" id="{3583D724-FDCE-42B5-AE33-3483940C9111}"/>
            </a:ext>
          </a:extLst>
        </xdr:cNvPr>
        <xdr:cNvCxnSpPr/>
      </xdr:nvCxnSpPr>
      <xdr:spPr>
        <a:xfrm flipV="1">
          <a:off x="9429115" y="17317973"/>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164" name="【市民会館】&#10;一人当たり面積最小値テキスト">
          <a:extLst>
            <a:ext uri="{FF2B5EF4-FFF2-40B4-BE49-F238E27FC236}">
              <a16:creationId xmlns:a16="http://schemas.microsoft.com/office/drawing/2014/main" id="{B9E55B88-071E-4C10-8522-9665CAC3A2F9}"/>
            </a:ext>
          </a:extLst>
        </xdr:cNvPr>
        <xdr:cNvSpPr txBox="1"/>
      </xdr:nvSpPr>
      <xdr:spPr>
        <a:xfrm>
          <a:off x="9467850" y="186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165" name="直線コネクタ 164">
          <a:extLst>
            <a:ext uri="{FF2B5EF4-FFF2-40B4-BE49-F238E27FC236}">
              <a16:creationId xmlns:a16="http://schemas.microsoft.com/office/drawing/2014/main" id="{0A437ADB-B8C8-470A-B68C-0F295DD17E14}"/>
            </a:ext>
          </a:extLst>
        </xdr:cNvPr>
        <xdr:cNvCxnSpPr/>
      </xdr:nvCxnSpPr>
      <xdr:spPr>
        <a:xfrm>
          <a:off x="9356090" y="1861337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115840</xdr:rowOff>
    </xdr:from>
    <xdr:ext cx="469744" cy="259045"/>
    <xdr:sp macro="" textlink="">
      <xdr:nvSpPr>
        <xdr:cNvPr id="166" name="【市民会館】&#10;一人当たり面積最大値テキスト">
          <a:extLst>
            <a:ext uri="{FF2B5EF4-FFF2-40B4-BE49-F238E27FC236}">
              <a16:creationId xmlns:a16="http://schemas.microsoft.com/office/drawing/2014/main" id="{177D1AF8-A603-4B7B-8B52-FD8FF6C7A17F}"/>
            </a:ext>
          </a:extLst>
        </xdr:cNvPr>
        <xdr:cNvSpPr txBox="1"/>
      </xdr:nvSpPr>
      <xdr:spPr>
        <a:xfrm>
          <a:off x="9467850" y="1708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169163</xdr:rowOff>
    </xdr:from>
    <xdr:to>
      <xdr:col>55</xdr:col>
      <xdr:colOff>88900</xdr:colOff>
      <xdr:row>100</xdr:row>
      <xdr:rowOff>169163</xdr:rowOff>
    </xdr:to>
    <xdr:cxnSp macro="">
      <xdr:nvCxnSpPr>
        <xdr:cNvPr id="167" name="直線コネクタ 166">
          <a:extLst>
            <a:ext uri="{FF2B5EF4-FFF2-40B4-BE49-F238E27FC236}">
              <a16:creationId xmlns:a16="http://schemas.microsoft.com/office/drawing/2014/main" id="{00CB1399-5367-471E-8A6F-D26032401EEC}"/>
            </a:ext>
          </a:extLst>
        </xdr:cNvPr>
        <xdr:cNvCxnSpPr/>
      </xdr:nvCxnSpPr>
      <xdr:spPr>
        <a:xfrm>
          <a:off x="9356090" y="1731797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169815</xdr:rowOff>
    </xdr:from>
    <xdr:ext cx="469744" cy="259045"/>
    <xdr:sp macro="" textlink="">
      <xdr:nvSpPr>
        <xdr:cNvPr id="168" name="【市民会館】&#10;一人当たり面積平均値テキスト">
          <a:extLst>
            <a:ext uri="{FF2B5EF4-FFF2-40B4-BE49-F238E27FC236}">
              <a16:creationId xmlns:a16="http://schemas.microsoft.com/office/drawing/2014/main" id="{2CDA10EF-8DD2-49C4-9FA5-16897E7128A3}"/>
            </a:ext>
          </a:extLst>
        </xdr:cNvPr>
        <xdr:cNvSpPr txBox="1"/>
      </xdr:nvSpPr>
      <xdr:spPr>
        <a:xfrm>
          <a:off x="9467850" y="181758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146938</xdr:rowOff>
    </xdr:from>
    <xdr:to>
      <xdr:col>55</xdr:col>
      <xdr:colOff>50800</xdr:colOff>
      <xdr:row>107</xdr:row>
      <xdr:rowOff>77088</xdr:rowOff>
    </xdr:to>
    <xdr:sp macro="" textlink="">
      <xdr:nvSpPr>
        <xdr:cNvPr id="169" name="フローチャート: 判断 168">
          <a:extLst>
            <a:ext uri="{FF2B5EF4-FFF2-40B4-BE49-F238E27FC236}">
              <a16:creationId xmlns:a16="http://schemas.microsoft.com/office/drawing/2014/main" id="{34B82088-C209-4154-9CC0-443DA3C96A00}"/>
            </a:ext>
          </a:extLst>
        </xdr:cNvPr>
        <xdr:cNvSpPr/>
      </xdr:nvSpPr>
      <xdr:spPr>
        <a:xfrm>
          <a:off x="9394190" y="18318733"/>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134747</xdr:rowOff>
    </xdr:from>
    <xdr:to>
      <xdr:col>50</xdr:col>
      <xdr:colOff>165100</xdr:colOff>
      <xdr:row>107</xdr:row>
      <xdr:rowOff>64897</xdr:rowOff>
    </xdr:to>
    <xdr:sp macro="" textlink="">
      <xdr:nvSpPr>
        <xdr:cNvPr id="170" name="フローチャート: 判断 169">
          <a:extLst>
            <a:ext uri="{FF2B5EF4-FFF2-40B4-BE49-F238E27FC236}">
              <a16:creationId xmlns:a16="http://schemas.microsoft.com/office/drawing/2014/main" id="{2339E06F-777D-4185-BB4D-BE5096CC27D2}"/>
            </a:ext>
          </a:extLst>
        </xdr:cNvPr>
        <xdr:cNvSpPr/>
      </xdr:nvSpPr>
      <xdr:spPr>
        <a:xfrm>
          <a:off x="8632190" y="1830463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96265</xdr:rowOff>
    </xdr:from>
    <xdr:to>
      <xdr:col>46</xdr:col>
      <xdr:colOff>38100</xdr:colOff>
      <xdr:row>107</xdr:row>
      <xdr:rowOff>26415</xdr:rowOff>
    </xdr:to>
    <xdr:sp macro="" textlink="">
      <xdr:nvSpPr>
        <xdr:cNvPr id="171" name="フローチャート: 判断 170">
          <a:extLst>
            <a:ext uri="{FF2B5EF4-FFF2-40B4-BE49-F238E27FC236}">
              <a16:creationId xmlns:a16="http://schemas.microsoft.com/office/drawing/2014/main" id="{00F8E811-9FEA-4C1C-A9D8-675635B53602}"/>
            </a:ext>
          </a:extLst>
        </xdr:cNvPr>
        <xdr:cNvSpPr/>
      </xdr:nvSpPr>
      <xdr:spPr>
        <a:xfrm>
          <a:off x="7846060" y="182661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81787</xdr:rowOff>
    </xdr:from>
    <xdr:to>
      <xdr:col>41</xdr:col>
      <xdr:colOff>101600</xdr:colOff>
      <xdr:row>107</xdr:row>
      <xdr:rowOff>11937</xdr:rowOff>
    </xdr:to>
    <xdr:sp macro="" textlink="">
      <xdr:nvSpPr>
        <xdr:cNvPr id="172" name="フローチャート: 判断 171">
          <a:extLst>
            <a:ext uri="{FF2B5EF4-FFF2-40B4-BE49-F238E27FC236}">
              <a16:creationId xmlns:a16="http://schemas.microsoft.com/office/drawing/2014/main" id="{D4E021A7-2A91-47EE-A792-A20DF716EA2D}"/>
            </a:ext>
          </a:extLst>
        </xdr:cNvPr>
        <xdr:cNvSpPr/>
      </xdr:nvSpPr>
      <xdr:spPr>
        <a:xfrm>
          <a:off x="7029450" y="1825739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93599</xdr:rowOff>
    </xdr:from>
    <xdr:to>
      <xdr:col>36</xdr:col>
      <xdr:colOff>165100</xdr:colOff>
      <xdr:row>107</xdr:row>
      <xdr:rowOff>23749</xdr:rowOff>
    </xdr:to>
    <xdr:sp macro="" textlink="">
      <xdr:nvSpPr>
        <xdr:cNvPr id="173" name="フローチャート: 判断 172">
          <a:extLst>
            <a:ext uri="{FF2B5EF4-FFF2-40B4-BE49-F238E27FC236}">
              <a16:creationId xmlns:a16="http://schemas.microsoft.com/office/drawing/2014/main" id="{71D1F6F3-3B9D-418E-925D-81EF9DEFCC6D}"/>
            </a:ext>
          </a:extLst>
        </xdr:cNvPr>
        <xdr:cNvSpPr/>
      </xdr:nvSpPr>
      <xdr:spPr>
        <a:xfrm>
          <a:off x="6231890" y="18271109"/>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174" name="テキスト ボックス 173">
          <a:extLst>
            <a:ext uri="{FF2B5EF4-FFF2-40B4-BE49-F238E27FC236}">
              <a16:creationId xmlns:a16="http://schemas.microsoft.com/office/drawing/2014/main" id="{B2E794C0-1CBE-4476-AD6C-EBBD2A803DFE}"/>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175" name="テキスト ボックス 174">
          <a:extLst>
            <a:ext uri="{FF2B5EF4-FFF2-40B4-BE49-F238E27FC236}">
              <a16:creationId xmlns:a16="http://schemas.microsoft.com/office/drawing/2014/main" id="{D4D61A25-9AB1-4A59-91B6-8C544643B28F}"/>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176" name="テキスト ボックス 175">
          <a:extLst>
            <a:ext uri="{FF2B5EF4-FFF2-40B4-BE49-F238E27FC236}">
              <a16:creationId xmlns:a16="http://schemas.microsoft.com/office/drawing/2014/main" id="{DCD986E6-159C-4404-92BB-4BC90615B92D}"/>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177" name="テキスト ボックス 176">
          <a:extLst>
            <a:ext uri="{FF2B5EF4-FFF2-40B4-BE49-F238E27FC236}">
              <a16:creationId xmlns:a16="http://schemas.microsoft.com/office/drawing/2014/main" id="{3948F6E9-8642-4C28-ABE7-FB52B4ED826D}"/>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178" name="テキスト ボックス 177">
          <a:extLst>
            <a:ext uri="{FF2B5EF4-FFF2-40B4-BE49-F238E27FC236}">
              <a16:creationId xmlns:a16="http://schemas.microsoft.com/office/drawing/2014/main" id="{C0829F52-DA2E-4638-9886-7A0D9E71BDE8}"/>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159513</xdr:rowOff>
    </xdr:from>
    <xdr:to>
      <xdr:col>55</xdr:col>
      <xdr:colOff>50800</xdr:colOff>
      <xdr:row>107</xdr:row>
      <xdr:rowOff>89663</xdr:rowOff>
    </xdr:to>
    <xdr:sp macro="" textlink="">
      <xdr:nvSpPr>
        <xdr:cNvPr id="179" name="楕円 178">
          <a:extLst>
            <a:ext uri="{FF2B5EF4-FFF2-40B4-BE49-F238E27FC236}">
              <a16:creationId xmlns:a16="http://schemas.microsoft.com/office/drawing/2014/main" id="{4B157920-4713-4088-AE5D-511980F81C4E}"/>
            </a:ext>
          </a:extLst>
        </xdr:cNvPr>
        <xdr:cNvSpPr/>
      </xdr:nvSpPr>
      <xdr:spPr>
        <a:xfrm>
          <a:off x="9394190" y="18335118"/>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137940</xdr:rowOff>
    </xdr:from>
    <xdr:ext cx="469744" cy="259045"/>
    <xdr:sp macro="" textlink="">
      <xdr:nvSpPr>
        <xdr:cNvPr id="180" name="【市民会館】&#10;一人当たり面積該当値テキスト">
          <a:extLst>
            <a:ext uri="{FF2B5EF4-FFF2-40B4-BE49-F238E27FC236}">
              <a16:creationId xmlns:a16="http://schemas.microsoft.com/office/drawing/2014/main" id="{7C759C81-E9B7-496F-A42B-3C162235051C}"/>
            </a:ext>
          </a:extLst>
        </xdr:cNvPr>
        <xdr:cNvSpPr txBox="1"/>
      </xdr:nvSpPr>
      <xdr:spPr>
        <a:xfrm>
          <a:off x="9467850" y="1830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164085</xdr:rowOff>
    </xdr:from>
    <xdr:to>
      <xdr:col>50</xdr:col>
      <xdr:colOff>165100</xdr:colOff>
      <xdr:row>107</xdr:row>
      <xdr:rowOff>94235</xdr:rowOff>
    </xdr:to>
    <xdr:sp macro="" textlink="">
      <xdr:nvSpPr>
        <xdr:cNvPr id="181" name="楕円 180">
          <a:extLst>
            <a:ext uri="{FF2B5EF4-FFF2-40B4-BE49-F238E27FC236}">
              <a16:creationId xmlns:a16="http://schemas.microsoft.com/office/drawing/2014/main" id="{FDDA88F7-7F2D-47D6-8C41-0A9FE9FFE2B0}"/>
            </a:ext>
          </a:extLst>
        </xdr:cNvPr>
        <xdr:cNvSpPr/>
      </xdr:nvSpPr>
      <xdr:spPr>
        <a:xfrm>
          <a:off x="8632190" y="18341595"/>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38863</xdr:rowOff>
    </xdr:from>
    <xdr:to>
      <xdr:col>55</xdr:col>
      <xdr:colOff>0</xdr:colOff>
      <xdr:row>107</xdr:row>
      <xdr:rowOff>43435</xdr:rowOff>
    </xdr:to>
    <xdr:cxnSp macro="">
      <xdr:nvCxnSpPr>
        <xdr:cNvPr id="182" name="直線コネクタ 181">
          <a:extLst>
            <a:ext uri="{FF2B5EF4-FFF2-40B4-BE49-F238E27FC236}">
              <a16:creationId xmlns:a16="http://schemas.microsoft.com/office/drawing/2014/main" id="{841D48E2-36D6-4065-ABF1-5397DB4EC1FB}"/>
            </a:ext>
          </a:extLst>
        </xdr:cNvPr>
        <xdr:cNvCxnSpPr/>
      </xdr:nvCxnSpPr>
      <xdr:spPr>
        <a:xfrm flipV="1">
          <a:off x="8686800" y="18384013"/>
          <a:ext cx="74295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171323</xdr:rowOff>
    </xdr:from>
    <xdr:to>
      <xdr:col>46</xdr:col>
      <xdr:colOff>38100</xdr:colOff>
      <xdr:row>107</xdr:row>
      <xdr:rowOff>101473</xdr:rowOff>
    </xdr:to>
    <xdr:sp macro="" textlink="">
      <xdr:nvSpPr>
        <xdr:cNvPr id="183" name="楕円 182">
          <a:extLst>
            <a:ext uri="{FF2B5EF4-FFF2-40B4-BE49-F238E27FC236}">
              <a16:creationId xmlns:a16="http://schemas.microsoft.com/office/drawing/2014/main" id="{500F8A1C-52B1-426D-8876-CC0F5911B7F8}"/>
            </a:ext>
          </a:extLst>
        </xdr:cNvPr>
        <xdr:cNvSpPr/>
      </xdr:nvSpPr>
      <xdr:spPr>
        <a:xfrm>
          <a:off x="7846060" y="18348833"/>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43435</xdr:rowOff>
    </xdr:from>
    <xdr:to>
      <xdr:col>50</xdr:col>
      <xdr:colOff>114300</xdr:colOff>
      <xdr:row>107</xdr:row>
      <xdr:rowOff>50673</xdr:rowOff>
    </xdr:to>
    <xdr:cxnSp macro="">
      <xdr:nvCxnSpPr>
        <xdr:cNvPr id="184" name="直線コネクタ 183">
          <a:extLst>
            <a:ext uri="{FF2B5EF4-FFF2-40B4-BE49-F238E27FC236}">
              <a16:creationId xmlns:a16="http://schemas.microsoft.com/office/drawing/2014/main" id="{B19E9987-5ED1-41EF-85D3-FA354B653D10}"/>
            </a:ext>
          </a:extLst>
        </xdr:cNvPr>
        <xdr:cNvCxnSpPr/>
      </xdr:nvCxnSpPr>
      <xdr:spPr>
        <a:xfrm flipV="1">
          <a:off x="7889240" y="18390490"/>
          <a:ext cx="79756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7874</xdr:rowOff>
    </xdr:from>
    <xdr:to>
      <xdr:col>41</xdr:col>
      <xdr:colOff>101600</xdr:colOff>
      <xdr:row>107</xdr:row>
      <xdr:rowOff>109474</xdr:rowOff>
    </xdr:to>
    <xdr:sp macro="" textlink="">
      <xdr:nvSpPr>
        <xdr:cNvPr id="185" name="楕円 184">
          <a:extLst>
            <a:ext uri="{FF2B5EF4-FFF2-40B4-BE49-F238E27FC236}">
              <a16:creationId xmlns:a16="http://schemas.microsoft.com/office/drawing/2014/main" id="{54F020D5-7A91-4603-9CE4-AD6AB248C3F0}"/>
            </a:ext>
          </a:extLst>
        </xdr:cNvPr>
        <xdr:cNvSpPr/>
      </xdr:nvSpPr>
      <xdr:spPr>
        <a:xfrm>
          <a:off x="7029450" y="1835492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50673</xdr:rowOff>
    </xdr:from>
    <xdr:to>
      <xdr:col>45</xdr:col>
      <xdr:colOff>177800</xdr:colOff>
      <xdr:row>107</xdr:row>
      <xdr:rowOff>58674</xdr:rowOff>
    </xdr:to>
    <xdr:cxnSp macro="">
      <xdr:nvCxnSpPr>
        <xdr:cNvPr id="186" name="直線コネクタ 185">
          <a:extLst>
            <a:ext uri="{FF2B5EF4-FFF2-40B4-BE49-F238E27FC236}">
              <a16:creationId xmlns:a16="http://schemas.microsoft.com/office/drawing/2014/main" id="{7DAD8635-E58D-4D56-BF70-3AA7D07CB5DC}"/>
            </a:ext>
          </a:extLst>
        </xdr:cNvPr>
        <xdr:cNvCxnSpPr/>
      </xdr:nvCxnSpPr>
      <xdr:spPr>
        <a:xfrm flipV="1">
          <a:off x="7084060" y="18399633"/>
          <a:ext cx="80518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13970</xdr:rowOff>
    </xdr:from>
    <xdr:to>
      <xdr:col>36</xdr:col>
      <xdr:colOff>165100</xdr:colOff>
      <xdr:row>107</xdr:row>
      <xdr:rowOff>115570</xdr:rowOff>
    </xdr:to>
    <xdr:sp macro="" textlink="">
      <xdr:nvSpPr>
        <xdr:cNvPr id="187" name="楕円 186">
          <a:extLst>
            <a:ext uri="{FF2B5EF4-FFF2-40B4-BE49-F238E27FC236}">
              <a16:creationId xmlns:a16="http://schemas.microsoft.com/office/drawing/2014/main" id="{C68ABD31-F4CF-473B-8F27-6E19F999982C}"/>
            </a:ext>
          </a:extLst>
        </xdr:cNvPr>
        <xdr:cNvSpPr/>
      </xdr:nvSpPr>
      <xdr:spPr>
        <a:xfrm>
          <a:off x="6231890" y="1836293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58674</xdr:rowOff>
    </xdr:from>
    <xdr:to>
      <xdr:col>41</xdr:col>
      <xdr:colOff>50800</xdr:colOff>
      <xdr:row>107</xdr:row>
      <xdr:rowOff>64770</xdr:rowOff>
    </xdr:to>
    <xdr:cxnSp macro="">
      <xdr:nvCxnSpPr>
        <xdr:cNvPr id="188" name="直線コネクタ 187">
          <a:extLst>
            <a:ext uri="{FF2B5EF4-FFF2-40B4-BE49-F238E27FC236}">
              <a16:creationId xmlns:a16="http://schemas.microsoft.com/office/drawing/2014/main" id="{17816D11-6333-42AB-A85F-89B5B6F2B41F}"/>
            </a:ext>
          </a:extLst>
        </xdr:cNvPr>
        <xdr:cNvCxnSpPr/>
      </xdr:nvCxnSpPr>
      <xdr:spPr>
        <a:xfrm flipV="1">
          <a:off x="6286500" y="18400014"/>
          <a:ext cx="79756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81424</xdr:rowOff>
    </xdr:from>
    <xdr:ext cx="469744" cy="259045"/>
    <xdr:sp macro="" textlink="">
      <xdr:nvSpPr>
        <xdr:cNvPr id="189" name="n_1aveValue【市民会館】&#10;一人当たり面積">
          <a:extLst>
            <a:ext uri="{FF2B5EF4-FFF2-40B4-BE49-F238E27FC236}">
              <a16:creationId xmlns:a16="http://schemas.microsoft.com/office/drawing/2014/main" id="{620EB5AF-5569-445F-8365-E457D47474CD}"/>
            </a:ext>
          </a:extLst>
        </xdr:cNvPr>
        <xdr:cNvSpPr txBox="1"/>
      </xdr:nvSpPr>
      <xdr:spPr>
        <a:xfrm>
          <a:off x="8454467" y="1808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42942</xdr:rowOff>
    </xdr:from>
    <xdr:ext cx="469744" cy="259045"/>
    <xdr:sp macro="" textlink="">
      <xdr:nvSpPr>
        <xdr:cNvPr id="190" name="n_2aveValue【市民会館】&#10;一人当たり面積">
          <a:extLst>
            <a:ext uri="{FF2B5EF4-FFF2-40B4-BE49-F238E27FC236}">
              <a16:creationId xmlns:a16="http://schemas.microsoft.com/office/drawing/2014/main" id="{ECA185F9-E489-440F-8A4F-B7B3A29F0E1B}"/>
            </a:ext>
          </a:extLst>
        </xdr:cNvPr>
        <xdr:cNvSpPr txBox="1"/>
      </xdr:nvSpPr>
      <xdr:spPr>
        <a:xfrm>
          <a:off x="7673417" y="1804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28464</xdr:rowOff>
    </xdr:from>
    <xdr:ext cx="469744" cy="259045"/>
    <xdr:sp macro="" textlink="">
      <xdr:nvSpPr>
        <xdr:cNvPr id="191" name="n_3aveValue【市民会館】&#10;一人当たり面積">
          <a:extLst>
            <a:ext uri="{FF2B5EF4-FFF2-40B4-BE49-F238E27FC236}">
              <a16:creationId xmlns:a16="http://schemas.microsoft.com/office/drawing/2014/main" id="{DB55AD24-27A8-46AD-8816-D452154EC8C5}"/>
            </a:ext>
          </a:extLst>
        </xdr:cNvPr>
        <xdr:cNvSpPr txBox="1"/>
      </xdr:nvSpPr>
      <xdr:spPr>
        <a:xfrm>
          <a:off x="6866332" y="1802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40276</xdr:rowOff>
    </xdr:from>
    <xdr:ext cx="469744" cy="259045"/>
    <xdr:sp macro="" textlink="">
      <xdr:nvSpPr>
        <xdr:cNvPr id="192" name="n_4aveValue【市民会館】&#10;一人当たり面積">
          <a:extLst>
            <a:ext uri="{FF2B5EF4-FFF2-40B4-BE49-F238E27FC236}">
              <a16:creationId xmlns:a16="http://schemas.microsoft.com/office/drawing/2014/main" id="{6E0E2581-3C74-4452-B7F1-7B20903BFD00}"/>
            </a:ext>
          </a:extLst>
        </xdr:cNvPr>
        <xdr:cNvSpPr txBox="1"/>
      </xdr:nvSpPr>
      <xdr:spPr>
        <a:xfrm>
          <a:off x="6068772"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85362</xdr:rowOff>
    </xdr:from>
    <xdr:ext cx="469744" cy="259045"/>
    <xdr:sp macro="" textlink="">
      <xdr:nvSpPr>
        <xdr:cNvPr id="193" name="n_1mainValue【市民会館】&#10;一人当たり面積">
          <a:extLst>
            <a:ext uri="{FF2B5EF4-FFF2-40B4-BE49-F238E27FC236}">
              <a16:creationId xmlns:a16="http://schemas.microsoft.com/office/drawing/2014/main" id="{6B7F79CE-1E88-4EF0-9179-09AC5E7ADCB7}"/>
            </a:ext>
          </a:extLst>
        </xdr:cNvPr>
        <xdr:cNvSpPr txBox="1"/>
      </xdr:nvSpPr>
      <xdr:spPr>
        <a:xfrm>
          <a:off x="8454467" y="1843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92600</xdr:rowOff>
    </xdr:from>
    <xdr:ext cx="469744" cy="259045"/>
    <xdr:sp macro="" textlink="">
      <xdr:nvSpPr>
        <xdr:cNvPr id="194" name="n_2mainValue【市民会館】&#10;一人当たり面積">
          <a:extLst>
            <a:ext uri="{FF2B5EF4-FFF2-40B4-BE49-F238E27FC236}">
              <a16:creationId xmlns:a16="http://schemas.microsoft.com/office/drawing/2014/main" id="{FFA74F8A-A4B8-4600-AA2A-09E0A26F11BB}"/>
            </a:ext>
          </a:extLst>
        </xdr:cNvPr>
        <xdr:cNvSpPr txBox="1"/>
      </xdr:nvSpPr>
      <xdr:spPr>
        <a:xfrm>
          <a:off x="7673417" y="184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100601</xdr:rowOff>
    </xdr:from>
    <xdr:ext cx="469744" cy="259045"/>
    <xdr:sp macro="" textlink="">
      <xdr:nvSpPr>
        <xdr:cNvPr id="195" name="n_3mainValue【市民会館】&#10;一人当たり面積">
          <a:extLst>
            <a:ext uri="{FF2B5EF4-FFF2-40B4-BE49-F238E27FC236}">
              <a16:creationId xmlns:a16="http://schemas.microsoft.com/office/drawing/2014/main" id="{6C42BCE8-205A-434B-891E-2BEA1A799D6C}"/>
            </a:ext>
          </a:extLst>
        </xdr:cNvPr>
        <xdr:cNvSpPr txBox="1"/>
      </xdr:nvSpPr>
      <xdr:spPr>
        <a:xfrm>
          <a:off x="6866332" y="1844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106697</xdr:rowOff>
    </xdr:from>
    <xdr:ext cx="469744" cy="259045"/>
    <xdr:sp macro="" textlink="">
      <xdr:nvSpPr>
        <xdr:cNvPr id="196" name="n_4mainValue【市民会館】&#10;一人当たり面積">
          <a:extLst>
            <a:ext uri="{FF2B5EF4-FFF2-40B4-BE49-F238E27FC236}">
              <a16:creationId xmlns:a16="http://schemas.microsoft.com/office/drawing/2014/main" id="{5C52BAB4-5F7D-4BC6-B335-505032254C82}"/>
            </a:ext>
          </a:extLst>
        </xdr:cNvPr>
        <xdr:cNvSpPr txBox="1"/>
      </xdr:nvSpPr>
      <xdr:spPr>
        <a:xfrm>
          <a:off x="6068772" y="1844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197" name="正方形/長方形 196">
          <a:extLst>
            <a:ext uri="{FF2B5EF4-FFF2-40B4-BE49-F238E27FC236}">
              <a16:creationId xmlns:a16="http://schemas.microsoft.com/office/drawing/2014/main" id="{B2F009FA-DF5A-4AA2-8583-829D4221A6DB}"/>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8" name="正方形/長方形 197">
          <a:extLst>
            <a:ext uri="{FF2B5EF4-FFF2-40B4-BE49-F238E27FC236}">
              <a16:creationId xmlns:a16="http://schemas.microsoft.com/office/drawing/2014/main" id="{266A1F51-067C-4A1E-A1DC-9C013D8CFB3B}"/>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9" name="正方形/長方形 198">
          <a:extLst>
            <a:ext uri="{FF2B5EF4-FFF2-40B4-BE49-F238E27FC236}">
              <a16:creationId xmlns:a16="http://schemas.microsoft.com/office/drawing/2014/main" id="{001CC086-D6EF-4CE6-ABFB-7D32A61AFC70}"/>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0" name="正方形/長方形 199">
          <a:extLst>
            <a:ext uri="{FF2B5EF4-FFF2-40B4-BE49-F238E27FC236}">
              <a16:creationId xmlns:a16="http://schemas.microsoft.com/office/drawing/2014/main" id="{6FA37BE2-E619-43D2-8AFF-8636363F1753}"/>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1" name="正方形/長方形 200">
          <a:extLst>
            <a:ext uri="{FF2B5EF4-FFF2-40B4-BE49-F238E27FC236}">
              <a16:creationId xmlns:a16="http://schemas.microsoft.com/office/drawing/2014/main" id="{13846684-ECAE-4037-A6FA-393BA5ACFC7C}"/>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2" name="正方形/長方形 201">
          <a:extLst>
            <a:ext uri="{FF2B5EF4-FFF2-40B4-BE49-F238E27FC236}">
              <a16:creationId xmlns:a16="http://schemas.microsoft.com/office/drawing/2014/main" id="{50A534EF-36E0-418E-BE67-7BE5469F83D9}"/>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3" name="正方形/長方形 202">
          <a:extLst>
            <a:ext uri="{FF2B5EF4-FFF2-40B4-BE49-F238E27FC236}">
              <a16:creationId xmlns:a16="http://schemas.microsoft.com/office/drawing/2014/main" id="{8D88A9CC-5A43-4351-BCC5-F5E949B4F5C2}"/>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4" name="正方形/長方形 203">
          <a:extLst>
            <a:ext uri="{FF2B5EF4-FFF2-40B4-BE49-F238E27FC236}">
              <a16:creationId xmlns:a16="http://schemas.microsoft.com/office/drawing/2014/main" id="{49DBD933-C64D-4949-9B41-195C5F229CD2}"/>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5" name="テキスト ボックス 204">
          <a:extLst>
            <a:ext uri="{FF2B5EF4-FFF2-40B4-BE49-F238E27FC236}">
              <a16:creationId xmlns:a16="http://schemas.microsoft.com/office/drawing/2014/main" id="{E2100F6E-977B-47DA-9A3A-97B52CA8CA67}"/>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6" name="直線コネクタ 205">
          <a:extLst>
            <a:ext uri="{FF2B5EF4-FFF2-40B4-BE49-F238E27FC236}">
              <a16:creationId xmlns:a16="http://schemas.microsoft.com/office/drawing/2014/main" id="{66632CC7-CE01-490D-93BC-10D63E4B7A88}"/>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7" name="テキスト ボックス 206">
          <a:extLst>
            <a:ext uri="{FF2B5EF4-FFF2-40B4-BE49-F238E27FC236}">
              <a16:creationId xmlns:a16="http://schemas.microsoft.com/office/drawing/2014/main" id="{AF4B1C0F-A8FF-46D5-AAAA-BFE5635E24B4}"/>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08" name="直線コネクタ 207">
          <a:extLst>
            <a:ext uri="{FF2B5EF4-FFF2-40B4-BE49-F238E27FC236}">
              <a16:creationId xmlns:a16="http://schemas.microsoft.com/office/drawing/2014/main" id="{67493E85-382E-4075-9958-9E125729E605}"/>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09" name="テキスト ボックス 208">
          <a:extLst>
            <a:ext uri="{FF2B5EF4-FFF2-40B4-BE49-F238E27FC236}">
              <a16:creationId xmlns:a16="http://schemas.microsoft.com/office/drawing/2014/main" id="{3A9061F2-340D-41A6-A82D-249CD3B1948A}"/>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10" name="直線コネクタ 209">
          <a:extLst>
            <a:ext uri="{FF2B5EF4-FFF2-40B4-BE49-F238E27FC236}">
              <a16:creationId xmlns:a16="http://schemas.microsoft.com/office/drawing/2014/main" id="{59EA6F18-D3DE-4E0F-86E5-1CBD04124393}"/>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11" name="テキスト ボックス 210">
          <a:extLst>
            <a:ext uri="{FF2B5EF4-FFF2-40B4-BE49-F238E27FC236}">
              <a16:creationId xmlns:a16="http://schemas.microsoft.com/office/drawing/2014/main" id="{9EFE529F-DAC8-45E5-B226-1D0CCBAAAD68}"/>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12" name="直線コネクタ 211">
          <a:extLst>
            <a:ext uri="{FF2B5EF4-FFF2-40B4-BE49-F238E27FC236}">
              <a16:creationId xmlns:a16="http://schemas.microsoft.com/office/drawing/2014/main" id="{44398EFA-9E9F-41B7-9ECF-F8B86B7F4131}"/>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3" name="テキスト ボックス 212">
          <a:extLst>
            <a:ext uri="{FF2B5EF4-FFF2-40B4-BE49-F238E27FC236}">
              <a16:creationId xmlns:a16="http://schemas.microsoft.com/office/drawing/2014/main" id="{A00B35A6-7BA8-4225-A80C-745002E5B0FA}"/>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4" name="直線コネクタ 213">
          <a:extLst>
            <a:ext uri="{FF2B5EF4-FFF2-40B4-BE49-F238E27FC236}">
              <a16:creationId xmlns:a16="http://schemas.microsoft.com/office/drawing/2014/main" id="{0521385C-3EBB-4A54-B68A-A66EA49A8488}"/>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5" name="テキスト ボックス 214">
          <a:extLst>
            <a:ext uri="{FF2B5EF4-FFF2-40B4-BE49-F238E27FC236}">
              <a16:creationId xmlns:a16="http://schemas.microsoft.com/office/drawing/2014/main" id="{41F2FCD4-A0C0-4483-900B-5D773A42A1F9}"/>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6" name="直線コネクタ 215">
          <a:extLst>
            <a:ext uri="{FF2B5EF4-FFF2-40B4-BE49-F238E27FC236}">
              <a16:creationId xmlns:a16="http://schemas.microsoft.com/office/drawing/2014/main" id="{B18D3ED2-AE68-488C-8558-33E422FE50B6}"/>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7" name="テキスト ボックス 216">
          <a:extLst>
            <a:ext uri="{FF2B5EF4-FFF2-40B4-BE49-F238E27FC236}">
              <a16:creationId xmlns:a16="http://schemas.microsoft.com/office/drawing/2014/main" id="{D4974071-BEA3-4736-BAD5-BFACA28501E6}"/>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8" name="直線コネクタ 217">
          <a:extLst>
            <a:ext uri="{FF2B5EF4-FFF2-40B4-BE49-F238E27FC236}">
              <a16:creationId xmlns:a16="http://schemas.microsoft.com/office/drawing/2014/main" id="{62B70F3D-486F-4033-B4ED-D61D1389B14E}"/>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19" name="テキスト ボックス 218">
          <a:extLst>
            <a:ext uri="{FF2B5EF4-FFF2-40B4-BE49-F238E27FC236}">
              <a16:creationId xmlns:a16="http://schemas.microsoft.com/office/drawing/2014/main" id="{ABB363F2-79BE-495A-A15F-13CD7D01B649}"/>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20" name="直線コネクタ 219">
          <a:extLst>
            <a:ext uri="{FF2B5EF4-FFF2-40B4-BE49-F238E27FC236}">
              <a16:creationId xmlns:a16="http://schemas.microsoft.com/office/drawing/2014/main" id="{9DF53AF9-7004-4824-8765-906A59C458F4}"/>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21" name="【一般廃棄物処理施設】&#10;有形固定資産減価償却率グラフ枠">
          <a:extLst>
            <a:ext uri="{FF2B5EF4-FFF2-40B4-BE49-F238E27FC236}">
              <a16:creationId xmlns:a16="http://schemas.microsoft.com/office/drawing/2014/main" id="{E8D04054-75F1-4AF4-885A-D5538D4C7011}"/>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222" name="直線コネクタ 221">
          <a:extLst>
            <a:ext uri="{FF2B5EF4-FFF2-40B4-BE49-F238E27FC236}">
              <a16:creationId xmlns:a16="http://schemas.microsoft.com/office/drawing/2014/main" id="{03C7B4FC-13B8-43B0-876C-82C75B9DB2CD}"/>
            </a:ext>
          </a:extLst>
        </xdr:cNvPr>
        <xdr:cNvCxnSpPr/>
      </xdr:nvCxnSpPr>
      <xdr:spPr>
        <a:xfrm flipV="1">
          <a:off x="14703424" y="571227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223" name="【一般廃棄物処理施設】&#10;有形固定資産減価償却率最小値テキスト">
          <a:extLst>
            <a:ext uri="{FF2B5EF4-FFF2-40B4-BE49-F238E27FC236}">
              <a16:creationId xmlns:a16="http://schemas.microsoft.com/office/drawing/2014/main" id="{CE075FF1-F505-468C-A3DC-3E22A39B7D8D}"/>
            </a:ext>
          </a:extLst>
        </xdr:cNvPr>
        <xdr:cNvSpPr txBox="1"/>
      </xdr:nvSpPr>
      <xdr:spPr>
        <a:xfrm>
          <a:off x="14742160" y="726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224" name="直線コネクタ 223">
          <a:extLst>
            <a:ext uri="{FF2B5EF4-FFF2-40B4-BE49-F238E27FC236}">
              <a16:creationId xmlns:a16="http://schemas.microsoft.com/office/drawing/2014/main" id="{A3213CD2-35B3-4FA4-A197-D85D43265751}"/>
            </a:ext>
          </a:extLst>
        </xdr:cNvPr>
        <xdr:cNvCxnSpPr/>
      </xdr:nvCxnSpPr>
      <xdr:spPr>
        <a:xfrm>
          <a:off x="14611350" y="72602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225" name="【一般廃棄物処理施設】&#10;有形固定資産減価償却率最大値テキスト">
          <a:extLst>
            <a:ext uri="{FF2B5EF4-FFF2-40B4-BE49-F238E27FC236}">
              <a16:creationId xmlns:a16="http://schemas.microsoft.com/office/drawing/2014/main" id="{E78A3A78-2048-4DC1-A571-DF26A1CFC0B0}"/>
            </a:ext>
          </a:extLst>
        </xdr:cNvPr>
        <xdr:cNvSpPr txBox="1"/>
      </xdr:nvSpPr>
      <xdr:spPr>
        <a:xfrm>
          <a:off x="14742160" y="5493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226" name="直線コネクタ 225">
          <a:extLst>
            <a:ext uri="{FF2B5EF4-FFF2-40B4-BE49-F238E27FC236}">
              <a16:creationId xmlns:a16="http://schemas.microsoft.com/office/drawing/2014/main" id="{6FF9D949-3992-483A-971D-13D36724B371}"/>
            </a:ext>
          </a:extLst>
        </xdr:cNvPr>
        <xdr:cNvCxnSpPr/>
      </xdr:nvCxnSpPr>
      <xdr:spPr>
        <a:xfrm>
          <a:off x="14611350" y="57122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149514</xdr:rowOff>
    </xdr:from>
    <xdr:ext cx="405111" cy="259045"/>
    <xdr:sp macro="" textlink="">
      <xdr:nvSpPr>
        <xdr:cNvPr id="227" name="【一般廃棄物処理施設】&#10;有形固定資産減価償却率平均値テキスト">
          <a:extLst>
            <a:ext uri="{FF2B5EF4-FFF2-40B4-BE49-F238E27FC236}">
              <a16:creationId xmlns:a16="http://schemas.microsoft.com/office/drawing/2014/main" id="{87213EB7-018E-4785-854E-237703D3604E}"/>
            </a:ext>
          </a:extLst>
        </xdr:cNvPr>
        <xdr:cNvSpPr txBox="1"/>
      </xdr:nvSpPr>
      <xdr:spPr>
        <a:xfrm>
          <a:off x="14742160" y="632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228" name="フローチャート: 判断 227">
          <a:extLst>
            <a:ext uri="{FF2B5EF4-FFF2-40B4-BE49-F238E27FC236}">
              <a16:creationId xmlns:a16="http://schemas.microsoft.com/office/drawing/2014/main" id="{BD74D9EB-186D-4BEB-8647-B006E18FFEFC}"/>
            </a:ext>
          </a:extLst>
        </xdr:cNvPr>
        <xdr:cNvSpPr/>
      </xdr:nvSpPr>
      <xdr:spPr>
        <a:xfrm>
          <a:off x="14649450" y="647409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229" name="フローチャート: 判断 228">
          <a:extLst>
            <a:ext uri="{FF2B5EF4-FFF2-40B4-BE49-F238E27FC236}">
              <a16:creationId xmlns:a16="http://schemas.microsoft.com/office/drawing/2014/main" id="{EE3A2A93-C82B-4718-AA71-0C279ED670EC}"/>
            </a:ext>
          </a:extLst>
        </xdr:cNvPr>
        <xdr:cNvSpPr/>
      </xdr:nvSpPr>
      <xdr:spPr>
        <a:xfrm>
          <a:off x="13887450" y="653669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230" name="フローチャート: 判断 229">
          <a:extLst>
            <a:ext uri="{FF2B5EF4-FFF2-40B4-BE49-F238E27FC236}">
              <a16:creationId xmlns:a16="http://schemas.microsoft.com/office/drawing/2014/main" id="{B9F39953-C45C-42FF-8717-5E5F286256DF}"/>
            </a:ext>
          </a:extLst>
        </xdr:cNvPr>
        <xdr:cNvSpPr/>
      </xdr:nvSpPr>
      <xdr:spPr>
        <a:xfrm>
          <a:off x="13089890" y="6543494"/>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231" name="フローチャート: 判断 230">
          <a:extLst>
            <a:ext uri="{FF2B5EF4-FFF2-40B4-BE49-F238E27FC236}">
              <a16:creationId xmlns:a16="http://schemas.microsoft.com/office/drawing/2014/main" id="{6AAC6D4E-FF29-4A79-89D6-CC6F4D4462FC}"/>
            </a:ext>
          </a:extLst>
        </xdr:cNvPr>
        <xdr:cNvSpPr/>
      </xdr:nvSpPr>
      <xdr:spPr>
        <a:xfrm>
          <a:off x="12303760" y="6503216"/>
          <a:ext cx="78740" cy="10350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232" name="フローチャート: 判断 231">
          <a:extLst>
            <a:ext uri="{FF2B5EF4-FFF2-40B4-BE49-F238E27FC236}">
              <a16:creationId xmlns:a16="http://schemas.microsoft.com/office/drawing/2014/main" id="{8F9532E2-18B9-4251-A353-05735A960D15}"/>
            </a:ext>
          </a:extLst>
        </xdr:cNvPr>
        <xdr:cNvSpPr/>
      </xdr:nvSpPr>
      <xdr:spPr>
        <a:xfrm>
          <a:off x="11487150" y="646892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3" name="テキスト ボックス 232">
          <a:extLst>
            <a:ext uri="{FF2B5EF4-FFF2-40B4-BE49-F238E27FC236}">
              <a16:creationId xmlns:a16="http://schemas.microsoft.com/office/drawing/2014/main" id="{707DDBD5-54A4-460E-B214-849AAFC0C8D1}"/>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4" name="テキスト ボックス 233">
          <a:extLst>
            <a:ext uri="{FF2B5EF4-FFF2-40B4-BE49-F238E27FC236}">
              <a16:creationId xmlns:a16="http://schemas.microsoft.com/office/drawing/2014/main" id="{14024BE3-FA3C-416B-A1B4-7B2DBA4BA867}"/>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5" name="テキスト ボックス 234">
          <a:extLst>
            <a:ext uri="{FF2B5EF4-FFF2-40B4-BE49-F238E27FC236}">
              <a16:creationId xmlns:a16="http://schemas.microsoft.com/office/drawing/2014/main" id="{5082B2AB-6073-42A4-881D-09EAF456C2D6}"/>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6" name="テキスト ボックス 235">
          <a:extLst>
            <a:ext uri="{FF2B5EF4-FFF2-40B4-BE49-F238E27FC236}">
              <a16:creationId xmlns:a16="http://schemas.microsoft.com/office/drawing/2014/main" id="{3E68686C-9295-4CB3-8130-3D38C1AA2A9F}"/>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7" name="テキスト ボックス 236">
          <a:extLst>
            <a:ext uri="{FF2B5EF4-FFF2-40B4-BE49-F238E27FC236}">
              <a16:creationId xmlns:a16="http://schemas.microsoft.com/office/drawing/2014/main" id="{31AE9201-517B-4BCB-8F09-E796AFCC3091}"/>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146231</xdr:rowOff>
    </xdr:from>
    <xdr:to>
      <xdr:col>85</xdr:col>
      <xdr:colOff>177800</xdr:colOff>
      <xdr:row>40</xdr:row>
      <xdr:rowOff>76381</xdr:rowOff>
    </xdr:to>
    <xdr:sp macro="" textlink="">
      <xdr:nvSpPr>
        <xdr:cNvPr id="238" name="楕円 237">
          <a:extLst>
            <a:ext uri="{FF2B5EF4-FFF2-40B4-BE49-F238E27FC236}">
              <a16:creationId xmlns:a16="http://schemas.microsoft.com/office/drawing/2014/main" id="{9AAE6F30-19A6-49D2-9AF8-8AA58703CC50}"/>
            </a:ext>
          </a:extLst>
        </xdr:cNvPr>
        <xdr:cNvSpPr/>
      </xdr:nvSpPr>
      <xdr:spPr>
        <a:xfrm>
          <a:off x="14649450" y="683087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124658</xdr:rowOff>
    </xdr:from>
    <xdr:ext cx="405111" cy="259045"/>
    <xdr:sp macro="" textlink="">
      <xdr:nvSpPr>
        <xdr:cNvPr id="239" name="【一般廃棄物処理施設】&#10;有形固定資産減価償却率該当値テキスト">
          <a:extLst>
            <a:ext uri="{FF2B5EF4-FFF2-40B4-BE49-F238E27FC236}">
              <a16:creationId xmlns:a16="http://schemas.microsoft.com/office/drawing/2014/main" id="{7CADF963-CF9E-4F07-AFBD-FC0ADB05300E}"/>
            </a:ext>
          </a:extLst>
        </xdr:cNvPr>
        <xdr:cNvSpPr txBox="1"/>
      </xdr:nvSpPr>
      <xdr:spPr>
        <a:xfrm>
          <a:off x="14742160" y="6813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121738</xdr:rowOff>
    </xdr:from>
    <xdr:to>
      <xdr:col>81</xdr:col>
      <xdr:colOff>101600</xdr:colOff>
      <xdr:row>40</xdr:row>
      <xdr:rowOff>51888</xdr:rowOff>
    </xdr:to>
    <xdr:sp macro="" textlink="">
      <xdr:nvSpPr>
        <xdr:cNvPr id="240" name="楕円 239">
          <a:extLst>
            <a:ext uri="{FF2B5EF4-FFF2-40B4-BE49-F238E27FC236}">
              <a16:creationId xmlns:a16="http://schemas.microsoft.com/office/drawing/2014/main" id="{D6EEB1F0-EDCF-49F6-8A96-984203026333}"/>
            </a:ext>
          </a:extLst>
        </xdr:cNvPr>
        <xdr:cNvSpPr/>
      </xdr:nvSpPr>
      <xdr:spPr>
        <a:xfrm>
          <a:off x="13887450" y="681019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1088</xdr:rowOff>
    </xdr:from>
    <xdr:to>
      <xdr:col>85</xdr:col>
      <xdr:colOff>127000</xdr:colOff>
      <xdr:row>40</xdr:row>
      <xdr:rowOff>25581</xdr:rowOff>
    </xdr:to>
    <xdr:cxnSp macro="">
      <xdr:nvCxnSpPr>
        <xdr:cNvPr id="241" name="直線コネクタ 240">
          <a:extLst>
            <a:ext uri="{FF2B5EF4-FFF2-40B4-BE49-F238E27FC236}">
              <a16:creationId xmlns:a16="http://schemas.microsoft.com/office/drawing/2014/main" id="{B6B27DD3-06E8-42F6-9748-A7F4BAB028CC}"/>
            </a:ext>
          </a:extLst>
        </xdr:cNvPr>
        <xdr:cNvCxnSpPr/>
      </xdr:nvCxnSpPr>
      <xdr:spPr>
        <a:xfrm>
          <a:off x="13942060" y="6859088"/>
          <a:ext cx="762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98878</xdr:rowOff>
    </xdr:from>
    <xdr:to>
      <xdr:col>76</xdr:col>
      <xdr:colOff>165100</xdr:colOff>
      <xdr:row>40</xdr:row>
      <xdr:rowOff>29028</xdr:rowOff>
    </xdr:to>
    <xdr:sp macro="" textlink="">
      <xdr:nvSpPr>
        <xdr:cNvPr id="242" name="楕円 241">
          <a:extLst>
            <a:ext uri="{FF2B5EF4-FFF2-40B4-BE49-F238E27FC236}">
              <a16:creationId xmlns:a16="http://schemas.microsoft.com/office/drawing/2014/main" id="{4E6DC24D-C5DE-4C10-B540-144E43E411CA}"/>
            </a:ext>
          </a:extLst>
        </xdr:cNvPr>
        <xdr:cNvSpPr/>
      </xdr:nvSpPr>
      <xdr:spPr>
        <a:xfrm>
          <a:off x="13089890" y="678161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149678</xdr:rowOff>
    </xdr:from>
    <xdr:to>
      <xdr:col>81</xdr:col>
      <xdr:colOff>50800</xdr:colOff>
      <xdr:row>40</xdr:row>
      <xdr:rowOff>1088</xdr:rowOff>
    </xdr:to>
    <xdr:cxnSp macro="">
      <xdr:nvCxnSpPr>
        <xdr:cNvPr id="243" name="直線コネクタ 242">
          <a:extLst>
            <a:ext uri="{FF2B5EF4-FFF2-40B4-BE49-F238E27FC236}">
              <a16:creationId xmlns:a16="http://schemas.microsoft.com/office/drawing/2014/main" id="{4FDEC423-DFDD-40FF-A4F9-559BBB74CBDD}"/>
            </a:ext>
          </a:extLst>
        </xdr:cNvPr>
        <xdr:cNvCxnSpPr/>
      </xdr:nvCxnSpPr>
      <xdr:spPr>
        <a:xfrm>
          <a:off x="13144500" y="6836228"/>
          <a:ext cx="7975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74385</xdr:rowOff>
    </xdr:from>
    <xdr:to>
      <xdr:col>72</xdr:col>
      <xdr:colOff>38100</xdr:colOff>
      <xdr:row>40</xdr:row>
      <xdr:rowOff>4535</xdr:rowOff>
    </xdr:to>
    <xdr:sp macro="" textlink="">
      <xdr:nvSpPr>
        <xdr:cNvPr id="244" name="楕円 243">
          <a:extLst>
            <a:ext uri="{FF2B5EF4-FFF2-40B4-BE49-F238E27FC236}">
              <a16:creationId xmlns:a16="http://schemas.microsoft.com/office/drawing/2014/main" id="{0B59B6A6-7EC4-4236-ACF9-2BC3F6E810A6}"/>
            </a:ext>
          </a:extLst>
        </xdr:cNvPr>
        <xdr:cNvSpPr/>
      </xdr:nvSpPr>
      <xdr:spPr>
        <a:xfrm>
          <a:off x="12303760" y="676093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125185</xdr:rowOff>
    </xdr:from>
    <xdr:to>
      <xdr:col>76</xdr:col>
      <xdr:colOff>114300</xdr:colOff>
      <xdr:row>39</xdr:row>
      <xdr:rowOff>149678</xdr:rowOff>
    </xdr:to>
    <xdr:cxnSp macro="">
      <xdr:nvCxnSpPr>
        <xdr:cNvPr id="245" name="直線コネクタ 244">
          <a:extLst>
            <a:ext uri="{FF2B5EF4-FFF2-40B4-BE49-F238E27FC236}">
              <a16:creationId xmlns:a16="http://schemas.microsoft.com/office/drawing/2014/main" id="{B78A4D34-859F-4881-840D-FB59A3A24D44}"/>
            </a:ext>
          </a:extLst>
        </xdr:cNvPr>
        <xdr:cNvCxnSpPr/>
      </xdr:nvCxnSpPr>
      <xdr:spPr>
        <a:xfrm>
          <a:off x="12346940" y="6813640"/>
          <a:ext cx="797560" cy="2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40096</xdr:rowOff>
    </xdr:from>
    <xdr:to>
      <xdr:col>67</xdr:col>
      <xdr:colOff>101600</xdr:colOff>
      <xdr:row>39</xdr:row>
      <xdr:rowOff>141696</xdr:rowOff>
    </xdr:to>
    <xdr:sp macro="" textlink="">
      <xdr:nvSpPr>
        <xdr:cNvPr id="246" name="楕円 245">
          <a:extLst>
            <a:ext uri="{FF2B5EF4-FFF2-40B4-BE49-F238E27FC236}">
              <a16:creationId xmlns:a16="http://schemas.microsoft.com/office/drawing/2014/main" id="{DB0EFA9F-5FAD-4CC3-ABE1-D9C417EE28EA}"/>
            </a:ext>
          </a:extLst>
        </xdr:cNvPr>
        <xdr:cNvSpPr/>
      </xdr:nvSpPr>
      <xdr:spPr>
        <a:xfrm>
          <a:off x="11487150" y="6726646"/>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90896</xdr:rowOff>
    </xdr:from>
    <xdr:to>
      <xdr:col>71</xdr:col>
      <xdr:colOff>177800</xdr:colOff>
      <xdr:row>39</xdr:row>
      <xdr:rowOff>125185</xdr:rowOff>
    </xdr:to>
    <xdr:cxnSp macro="">
      <xdr:nvCxnSpPr>
        <xdr:cNvPr id="247" name="直線コネクタ 246">
          <a:extLst>
            <a:ext uri="{FF2B5EF4-FFF2-40B4-BE49-F238E27FC236}">
              <a16:creationId xmlns:a16="http://schemas.microsoft.com/office/drawing/2014/main" id="{16BD2EA1-3714-42A0-9C60-98264A7AC6E3}"/>
            </a:ext>
          </a:extLst>
        </xdr:cNvPr>
        <xdr:cNvCxnSpPr/>
      </xdr:nvCxnSpPr>
      <xdr:spPr>
        <a:xfrm>
          <a:off x="11541760" y="6781256"/>
          <a:ext cx="80518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143527</xdr:rowOff>
    </xdr:from>
    <xdr:ext cx="405111" cy="259045"/>
    <xdr:sp macro="" textlink="">
      <xdr:nvSpPr>
        <xdr:cNvPr id="248" name="n_1aveValue【一般廃棄物処理施設】&#10;有形固定資産減価償却率">
          <a:extLst>
            <a:ext uri="{FF2B5EF4-FFF2-40B4-BE49-F238E27FC236}">
              <a16:creationId xmlns:a16="http://schemas.microsoft.com/office/drawing/2014/main" id="{C54FE9CB-C2DD-4405-90E5-C8F50BC5B8AA}"/>
            </a:ext>
          </a:extLst>
        </xdr:cNvPr>
        <xdr:cNvSpPr txBox="1"/>
      </xdr:nvSpPr>
      <xdr:spPr>
        <a:xfrm>
          <a:off x="1373823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148426</xdr:rowOff>
    </xdr:from>
    <xdr:ext cx="405111" cy="259045"/>
    <xdr:sp macro="" textlink="">
      <xdr:nvSpPr>
        <xdr:cNvPr id="249" name="n_2aveValue【一般廃棄物処理施設】&#10;有形固定資産減価償却率">
          <a:extLst>
            <a:ext uri="{FF2B5EF4-FFF2-40B4-BE49-F238E27FC236}">
              <a16:creationId xmlns:a16="http://schemas.microsoft.com/office/drawing/2014/main" id="{EEF45443-A6EC-4736-9C62-F40CA3F7CF35}"/>
            </a:ext>
          </a:extLst>
        </xdr:cNvPr>
        <xdr:cNvSpPr txBox="1"/>
      </xdr:nvSpPr>
      <xdr:spPr>
        <a:xfrm>
          <a:off x="12957184" y="6318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104338</xdr:rowOff>
    </xdr:from>
    <xdr:ext cx="405111" cy="259045"/>
    <xdr:sp macro="" textlink="">
      <xdr:nvSpPr>
        <xdr:cNvPr id="250" name="n_3aveValue【一般廃棄物処理施設】&#10;有形固定資産減価償却率">
          <a:extLst>
            <a:ext uri="{FF2B5EF4-FFF2-40B4-BE49-F238E27FC236}">
              <a16:creationId xmlns:a16="http://schemas.microsoft.com/office/drawing/2014/main" id="{12C3DAB4-786E-4121-A3C9-D55ED6B3D9D6}"/>
            </a:ext>
          </a:extLst>
        </xdr:cNvPr>
        <xdr:cNvSpPr txBox="1"/>
      </xdr:nvSpPr>
      <xdr:spPr>
        <a:xfrm>
          <a:off x="12171054" y="627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70049</xdr:rowOff>
    </xdr:from>
    <xdr:ext cx="405111" cy="259045"/>
    <xdr:sp macro="" textlink="">
      <xdr:nvSpPr>
        <xdr:cNvPr id="251" name="n_4aveValue【一般廃棄物処理施設】&#10;有形固定資産減価償却率">
          <a:extLst>
            <a:ext uri="{FF2B5EF4-FFF2-40B4-BE49-F238E27FC236}">
              <a16:creationId xmlns:a16="http://schemas.microsoft.com/office/drawing/2014/main" id="{04AA0E11-AD14-4183-AC3B-537749CEEB7C}"/>
            </a:ext>
          </a:extLst>
        </xdr:cNvPr>
        <xdr:cNvSpPr txBox="1"/>
      </xdr:nvSpPr>
      <xdr:spPr>
        <a:xfrm>
          <a:off x="11354444" y="6240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43015</xdr:rowOff>
    </xdr:from>
    <xdr:ext cx="405111" cy="259045"/>
    <xdr:sp macro="" textlink="">
      <xdr:nvSpPr>
        <xdr:cNvPr id="252" name="n_1mainValue【一般廃棄物処理施設】&#10;有形固定資産減価償却率">
          <a:extLst>
            <a:ext uri="{FF2B5EF4-FFF2-40B4-BE49-F238E27FC236}">
              <a16:creationId xmlns:a16="http://schemas.microsoft.com/office/drawing/2014/main" id="{43F8E74F-BBB8-4933-8CA0-762F55E5F2AE}"/>
            </a:ext>
          </a:extLst>
        </xdr:cNvPr>
        <xdr:cNvSpPr txBox="1"/>
      </xdr:nvSpPr>
      <xdr:spPr>
        <a:xfrm>
          <a:off x="13738234" y="690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20155</xdr:rowOff>
    </xdr:from>
    <xdr:ext cx="405111" cy="259045"/>
    <xdr:sp macro="" textlink="">
      <xdr:nvSpPr>
        <xdr:cNvPr id="253" name="n_2mainValue【一般廃棄物処理施設】&#10;有形固定資産減価償却率">
          <a:extLst>
            <a:ext uri="{FF2B5EF4-FFF2-40B4-BE49-F238E27FC236}">
              <a16:creationId xmlns:a16="http://schemas.microsoft.com/office/drawing/2014/main" id="{DA2BB3D0-E054-4E3B-A611-BBF955EE94D6}"/>
            </a:ext>
          </a:extLst>
        </xdr:cNvPr>
        <xdr:cNvSpPr txBox="1"/>
      </xdr:nvSpPr>
      <xdr:spPr>
        <a:xfrm>
          <a:off x="12957184" y="687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167112</xdr:rowOff>
    </xdr:from>
    <xdr:ext cx="405111" cy="259045"/>
    <xdr:sp macro="" textlink="">
      <xdr:nvSpPr>
        <xdr:cNvPr id="254" name="n_3mainValue【一般廃棄物処理施設】&#10;有形固定資産減価償却率">
          <a:extLst>
            <a:ext uri="{FF2B5EF4-FFF2-40B4-BE49-F238E27FC236}">
              <a16:creationId xmlns:a16="http://schemas.microsoft.com/office/drawing/2014/main" id="{F8F8283C-E02B-4523-98F6-AE200B2D6ADF}"/>
            </a:ext>
          </a:extLst>
        </xdr:cNvPr>
        <xdr:cNvSpPr txBox="1"/>
      </xdr:nvSpPr>
      <xdr:spPr>
        <a:xfrm>
          <a:off x="12171054" y="685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132823</xdr:rowOff>
    </xdr:from>
    <xdr:ext cx="405111" cy="259045"/>
    <xdr:sp macro="" textlink="">
      <xdr:nvSpPr>
        <xdr:cNvPr id="255" name="n_4mainValue【一般廃棄物処理施設】&#10;有形固定資産減価償却率">
          <a:extLst>
            <a:ext uri="{FF2B5EF4-FFF2-40B4-BE49-F238E27FC236}">
              <a16:creationId xmlns:a16="http://schemas.microsoft.com/office/drawing/2014/main" id="{EDB7FCF3-7776-46D8-9E33-432752FFCAA0}"/>
            </a:ext>
          </a:extLst>
        </xdr:cNvPr>
        <xdr:cNvSpPr txBox="1"/>
      </xdr:nvSpPr>
      <xdr:spPr>
        <a:xfrm>
          <a:off x="11354444" y="682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6" name="正方形/長方形 255">
          <a:extLst>
            <a:ext uri="{FF2B5EF4-FFF2-40B4-BE49-F238E27FC236}">
              <a16:creationId xmlns:a16="http://schemas.microsoft.com/office/drawing/2014/main" id="{102CFDD6-78A3-495F-A0AA-2E85A4797BFA}"/>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7" name="正方形/長方形 256">
          <a:extLst>
            <a:ext uri="{FF2B5EF4-FFF2-40B4-BE49-F238E27FC236}">
              <a16:creationId xmlns:a16="http://schemas.microsoft.com/office/drawing/2014/main" id="{F4638AA4-EEB4-436B-BE31-67FD736F4C14}"/>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8" name="正方形/長方形 257">
          <a:extLst>
            <a:ext uri="{FF2B5EF4-FFF2-40B4-BE49-F238E27FC236}">
              <a16:creationId xmlns:a16="http://schemas.microsoft.com/office/drawing/2014/main" id="{A052D4CF-11F3-43A5-B47A-0E816076D3BF}"/>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9" name="正方形/長方形 258">
          <a:extLst>
            <a:ext uri="{FF2B5EF4-FFF2-40B4-BE49-F238E27FC236}">
              <a16:creationId xmlns:a16="http://schemas.microsoft.com/office/drawing/2014/main" id="{0340164F-118E-43BB-85B8-C585C0DA26DB}"/>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0" name="正方形/長方形 259">
          <a:extLst>
            <a:ext uri="{FF2B5EF4-FFF2-40B4-BE49-F238E27FC236}">
              <a16:creationId xmlns:a16="http://schemas.microsoft.com/office/drawing/2014/main" id="{B2F14693-79DC-4170-97B3-B2DC04F55A6B}"/>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1" name="正方形/長方形 260">
          <a:extLst>
            <a:ext uri="{FF2B5EF4-FFF2-40B4-BE49-F238E27FC236}">
              <a16:creationId xmlns:a16="http://schemas.microsoft.com/office/drawing/2014/main" id="{F99EF33B-5050-482F-ABFE-6FEA7FEE2356}"/>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2" name="正方形/長方形 261">
          <a:extLst>
            <a:ext uri="{FF2B5EF4-FFF2-40B4-BE49-F238E27FC236}">
              <a16:creationId xmlns:a16="http://schemas.microsoft.com/office/drawing/2014/main" id="{8EF919D9-E736-4B18-BE75-777534051F6A}"/>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3" name="正方形/長方形 262">
          <a:extLst>
            <a:ext uri="{FF2B5EF4-FFF2-40B4-BE49-F238E27FC236}">
              <a16:creationId xmlns:a16="http://schemas.microsoft.com/office/drawing/2014/main" id="{164CBE92-9DFF-46A8-898F-B6564B00EEDF}"/>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4" name="テキスト ボックス 263">
          <a:extLst>
            <a:ext uri="{FF2B5EF4-FFF2-40B4-BE49-F238E27FC236}">
              <a16:creationId xmlns:a16="http://schemas.microsoft.com/office/drawing/2014/main" id="{FC61E794-8945-4354-9D70-BB4C568234F4}"/>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5" name="直線コネクタ 264">
          <a:extLst>
            <a:ext uri="{FF2B5EF4-FFF2-40B4-BE49-F238E27FC236}">
              <a16:creationId xmlns:a16="http://schemas.microsoft.com/office/drawing/2014/main" id="{4C143CCF-3C43-4750-BCC3-977CF787FAEA}"/>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66" name="直線コネクタ 265">
          <a:extLst>
            <a:ext uri="{FF2B5EF4-FFF2-40B4-BE49-F238E27FC236}">
              <a16:creationId xmlns:a16="http://schemas.microsoft.com/office/drawing/2014/main" id="{32D689A6-FB03-4CAD-A12C-9F8A70DC3F9D}"/>
            </a:ext>
          </a:extLst>
        </xdr:cNvPr>
        <xdr:cNvCxnSpPr/>
      </xdr:nvCxnSpPr>
      <xdr:spPr>
        <a:xfrm>
          <a:off x="164592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67" name="テキスト ボックス 266">
          <a:extLst>
            <a:ext uri="{FF2B5EF4-FFF2-40B4-BE49-F238E27FC236}">
              <a16:creationId xmlns:a16="http://schemas.microsoft.com/office/drawing/2014/main" id="{5259806B-7F65-494C-AA10-C779529710A5}"/>
            </a:ext>
          </a:extLst>
        </xdr:cNvPr>
        <xdr:cNvSpPr txBox="1"/>
      </xdr:nvSpPr>
      <xdr:spPr>
        <a:xfrm>
          <a:off x="16252324" y="702248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68" name="直線コネクタ 267">
          <a:extLst>
            <a:ext uri="{FF2B5EF4-FFF2-40B4-BE49-F238E27FC236}">
              <a16:creationId xmlns:a16="http://schemas.microsoft.com/office/drawing/2014/main" id="{F68A37BB-BBCB-4329-98E2-FD72B903E4BA}"/>
            </a:ext>
          </a:extLst>
        </xdr:cNvPr>
        <xdr:cNvCxnSpPr/>
      </xdr:nvCxnSpPr>
      <xdr:spPr>
        <a:xfrm>
          <a:off x="164592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269" name="テキスト ボックス 268">
          <a:extLst>
            <a:ext uri="{FF2B5EF4-FFF2-40B4-BE49-F238E27FC236}">
              <a16:creationId xmlns:a16="http://schemas.microsoft.com/office/drawing/2014/main" id="{52801897-73D3-4A4C-A751-34DD21634411}"/>
            </a:ext>
          </a:extLst>
        </xdr:cNvPr>
        <xdr:cNvSpPr txBox="1"/>
      </xdr:nvSpPr>
      <xdr:spPr>
        <a:xfrm>
          <a:off x="15849828" y="65652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70" name="直線コネクタ 269">
          <a:extLst>
            <a:ext uri="{FF2B5EF4-FFF2-40B4-BE49-F238E27FC236}">
              <a16:creationId xmlns:a16="http://schemas.microsoft.com/office/drawing/2014/main" id="{371B40A3-C737-40B9-B34F-3472D2D2E1F9}"/>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271" name="テキスト ボックス 270">
          <a:extLst>
            <a:ext uri="{FF2B5EF4-FFF2-40B4-BE49-F238E27FC236}">
              <a16:creationId xmlns:a16="http://schemas.microsoft.com/office/drawing/2014/main" id="{2EEC6C74-20DF-4AD3-B849-0693AEBE61A3}"/>
            </a:ext>
          </a:extLst>
        </xdr:cNvPr>
        <xdr:cNvSpPr txBox="1"/>
      </xdr:nvSpPr>
      <xdr:spPr>
        <a:xfrm>
          <a:off x="15849828" y="61042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72" name="直線コネクタ 271">
          <a:extLst>
            <a:ext uri="{FF2B5EF4-FFF2-40B4-BE49-F238E27FC236}">
              <a16:creationId xmlns:a16="http://schemas.microsoft.com/office/drawing/2014/main" id="{98C410F4-8B7B-4C84-AE9B-687BF2C603B5}"/>
            </a:ext>
          </a:extLst>
        </xdr:cNvPr>
        <xdr:cNvCxnSpPr/>
      </xdr:nvCxnSpPr>
      <xdr:spPr>
        <a:xfrm>
          <a:off x="164592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273" name="テキスト ボックス 272">
          <a:extLst>
            <a:ext uri="{FF2B5EF4-FFF2-40B4-BE49-F238E27FC236}">
              <a16:creationId xmlns:a16="http://schemas.microsoft.com/office/drawing/2014/main" id="{BA98A7BF-7870-4101-A3C9-2D76421737F4}"/>
            </a:ext>
          </a:extLst>
        </xdr:cNvPr>
        <xdr:cNvSpPr txBox="1"/>
      </xdr:nvSpPr>
      <xdr:spPr>
        <a:xfrm>
          <a:off x="15849828" y="56508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4" name="直線コネクタ 273">
          <a:extLst>
            <a:ext uri="{FF2B5EF4-FFF2-40B4-BE49-F238E27FC236}">
              <a16:creationId xmlns:a16="http://schemas.microsoft.com/office/drawing/2014/main" id="{00683F74-D8C4-483C-B3EB-5FD359ABD683}"/>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75" name="テキスト ボックス 274">
          <a:extLst>
            <a:ext uri="{FF2B5EF4-FFF2-40B4-BE49-F238E27FC236}">
              <a16:creationId xmlns:a16="http://schemas.microsoft.com/office/drawing/2014/main" id="{1A3827BC-CC0F-42B6-A219-F9086D106359}"/>
            </a:ext>
          </a:extLst>
        </xdr:cNvPr>
        <xdr:cNvSpPr txBox="1"/>
      </xdr:nvSpPr>
      <xdr:spPr>
        <a:xfrm>
          <a:off x="15849828" y="519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6" name="【一般廃棄物処理施設】&#10;一人当たり有形固定資産（償却資産）額グラフ枠">
          <a:extLst>
            <a:ext uri="{FF2B5EF4-FFF2-40B4-BE49-F238E27FC236}">
              <a16:creationId xmlns:a16="http://schemas.microsoft.com/office/drawing/2014/main" id="{9E555487-E427-49E5-8835-639A43936847}"/>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277" name="直線コネクタ 276">
          <a:extLst>
            <a:ext uri="{FF2B5EF4-FFF2-40B4-BE49-F238E27FC236}">
              <a16:creationId xmlns:a16="http://schemas.microsoft.com/office/drawing/2014/main" id="{D52C8D89-E672-4A36-BC79-066B10417D88}"/>
            </a:ext>
          </a:extLst>
        </xdr:cNvPr>
        <xdr:cNvCxnSpPr/>
      </xdr:nvCxnSpPr>
      <xdr:spPr>
        <a:xfrm flipV="1">
          <a:off x="19947254" y="5790705"/>
          <a:ext cx="0" cy="1374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278" name="【一般廃棄物処理施設】&#10;一人当たり有形固定資産（償却資産）額最小値テキスト">
          <a:extLst>
            <a:ext uri="{FF2B5EF4-FFF2-40B4-BE49-F238E27FC236}">
              <a16:creationId xmlns:a16="http://schemas.microsoft.com/office/drawing/2014/main" id="{B2F61B16-B747-4862-9AEE-9C442BDF5772}"/>
            </a:ext>
          </a:extLst>
        </xdr:cNvPr>
        <xdr:cNvSpPr txBox="1"/>
      </xdr:nvSpPr>
      <xdr:spPr>
        <a:xfrm>
          <a:off x="19985990" y="7161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279" name="直線コネクタ 278">
          <a:extLst>
            <a:ext uri="{FF2B5EF4-FFF2-40B4-BE49-F238E27FC236}">
              <a16:creationId xmlns:a16="http://schemas.microsoft.com/office/drawing/2014/main" id="{2852ED21-DED1-49AE-AEC0-1702F4A62B33}"/>
            </a:ext>
          </a:extLst>
        </xdr:cNvPr>
        <xdr:cNvCxnSpPr/>
      </xdr:nvCxnSpPr>
      <xdr:spPr>
        <a:xfrm>
          <a:off x="19885660" y="71654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280" name="【一般廃棄物処理施設】&#10;一人当たり有形固定資産（償却資産）額最大値テキスト">
          <a:extLst>
            <a:ext uri="{FF2B5EF4-FFF2-40B4-BE49-F238E27FC236}">
              <a16:creationId xmlns:a16="http://schemas.microsoft.com/office/drawing/2014/main" id="{C3F2534C-AA7B-4F26-B050-2B4ED390804A}"/>
            </a:ext>
          </a:extLst>
        </xdr:cNvPr>
        <xdr:cNvSpPr txBox="1"/>
      </xdr:nvSpPr>
      <xdr:spPr>
        <a:xfrm>
          <a:off x="19985990" y="55716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281" name="直線コネクタ 280">
          <a:extLst>
            <a:ext uri="{FF2B5EF4-FFF2-40B4-BE49-F238E27FC236}">
              <a16:creationId xmlns:a16="http://schemas.microsoft.com/office/drawing/2014/main" id="{1710A190-6944-42F3-B7A2-6ECFB196A838}"/>
            </a:ext>
          </a:extLst>
        </xdr:cNvPr>
        <xdr:cNvCxnSpPr/>
      </xdr:nvCxnSpPr>
      <xdr:spPr>
        <a:xfrm>
          <a:off x="19885660" y="57907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151518</xdr:rowOff>
    </xdr:from>
    <xdr:ext cx="599010" cy="259045"/>
    <xdr:sp macro="" textlink="">
      <xdr:nvSpPr>
        <xdr:cNvPr id="282" name="【一般廃棄物処理施設】&#10;一人当たり有形固定資産（償却資産）額平均値テキスト">
          <a:extLst>
            <a:ext uri="{FF2B5EF4-FFF2-40B4-BE49-F238E27FC236}">
              <a16:creationId xmlns:a16="http://schemas.microsoft.com/office/drawing/2014/main" id="{C48AEA86-CA82-4CB6-B71B-1BEF28A6A164}"/>
            </a:ext>
          </a:extLst>
        </xdr:cNvPr>
        <xdr:cNvSpPr txBox="1"/>
      </xdr:nvSpPr>
      <xdr:spPr>
        <a:xfrm>
          <a:off x="19985990" y="6838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283" name="フローチャート: 判断 282">
          <a:extLst>
            <a:ext uri="{FF2B5EF4-FFF2-40B4-BE49-F238E27FC236}">
              <a16:creationId xmlns:a16="http://schemas.microsoft.com/office/drawing/2014/main" id="{E618E997-95C7-414F-911F-56F588248C53}"/>
            </a:ext>
          </a:extLst>
        </xdr:cNvPr>
        <xdr:cNvSpPr/>
      </xdr:nvSpPr>
      <xdr:spPr>
        <a:xfrm>
          <a:off x="19904710" y="6990451"/>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10140</xdr:rowOff>
    </xdr:from>
    <xdr:to>
      <xdr:col>112</xdr:col>
      <xdr:colOff>38100</xdr:colOff>
      <xdr:row>41</xdr:row>
      <xdr:rowOff>111740</xdr:rowOff>
    </xdr:to>
    <xdr:sp macro="" textlink="">
      <xdr:nvSpPr>
        <xdr:cNvPr id="284" name="フローチャート: 判断 283">
          <a:extLst>
            <a:ext uri="{FF2B5EF4-FFF2-40B4-BE49-F238E27FC236}">
              <a16:creationId xmlns:a16="http://schemas.microsoft.com/office/drawing/2014/main" id="{6E1611A0-8C40-4B98-96F9-03E0AF0E7E77}"/>
            </a:ext>
          </a:extLst>
        </xdr:cNvPr>
        <xdr:cNvSpPr/>
      </xdr:nvSpPr>
      <xdr:spPr>
        <a:xfrm>
          <a:off x="19161760" y="704149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10412</xdr:rowOff>
    </xdr:from>
    <xdr:to>
      <xdr:col>107</xdr:col>
      <xdr:colOff>101600</xdr:colOff>
      <xdr:row>41</xdr:row>
      <xdr:rowOff>112012</xdr:rowOff>
    </xdr:to>
    <xdr:sp macro="" textlink="">
      <xdr:nvSpPr>
        <xdr:cNvPr id="285" name="フローチャート: 判断 284">
          <a:extLst>
            <a:ext uri="{FF2B5EF4-FFF2-40B4-BE49-F238E27FC236}">
              <a16:creationId xmlns:a16="http://schemas.microsoft.com/office/drawing/2014/main" id="{3CD6394D-9C0F-4008-AE4D-93ABFBBD1672}"/>
            </a:ext>
          </a:extLst>
        </xdr:cNvPr>
        <xdr:cNvSpPr/>
      </xdr:nvSpPr>
      <xdr:spPr>
        <a:xfrm>
          <a:off x="18345150" y="7041767"/>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13717</xdr:rowOff>
    </xdr:from>
    <xdr:to>
      <xdr:col>102</xdr:col>
      <xdr:colOff>165100</xdr:colOff>
      <xdr:row>41</xdr:row>
      <xdr:rowOff>115317</xdr:rowOff>
    </xdr:to>
    <xdr:sp macro="" textlink="">
      <xdr:nvSpPr>
        <xdr:cNvPr id="286" name="フローチャート: 判断 285">
          <a:extLst>
            <a:ext uri="{FF2B5EF4-FFF2-40B4-BE49-F238E27FC236}">
              <a16:creationId xmlns:a16="http://schemas.microsoft.com/office/drawing/2014/main" id="{D47C2AAB-C7F1-4E5D-BC12-129906BDE547}"/>
            </a:ext>
          </a:extLst>
        </xdr:cNvPr>
        <xdr:cNvSpPr/>
      </xdr:nvSpPr>
      <xdr:spPr>
        <a:xfrm>
          <a:off x="17547590" y="7046977"/>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18851</xdr:rowOff>
    </xdr:from>
    <xdr:to>
      <xdr:col>98</xdr:col>
      <xdr:colOff>38100</xdr:colOff>
      <xdr:row>41</xdr:row>
      <xdr:rowOff>120451</xdr:rowOff>
    </xdr:to>
    <xdr:sp macro="" textlink="">
      <xdr:nvSpPr>
        <xdr:cNvPr id="287" name="フローチャート: 判断 286">
          <a:extLst>
            <a:ext uri="{FF2B5EF4-FFF2-40B4-BE49-F238E27FC236}">
              <a16:creationId xmlns:a16="http://schemas.microsoft.com/office/drawing/2014/main" id="{885087C2-4707-48A9-9133-D6EAD641B7BD}"/>
            </a:ext>
          </a:extLst>
        </xdr:cNvPr>
        <xdr:cNvSpPr/>
      </xdr:nvSpPr>
      <xdr:spPr>
        <a:xfrm>
          <a:off x="16761460" y="7052111"/>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8" name="テキスト ボックス 287">
          <a:extLst>
            <a:ext uri="{FF2B5EF4-FFF2-40B4-BE49-F238E27FC236}">
              <a16:creationId xmlns:a16="http://schemas.microsoft.com/office/drawing/2014/main" id="{11409D5B-0A78-4D31-A008-B6DEEABE9226}"/>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9" name="テキスト ボックス 288">
          <a:extLst>
            <a:ext uri="{FF2B5EF4-FFF2-40B4-BE49-F238E27FC236}">
              <a16:creationId xmlns:a16="http://schemas.microsoft.com/office/drawing/2014/main" id="{7AE301CD-E5B2-47B7-BA79-92656A47E55C}"/>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90" name="テキスト ボックス 289">
          <a:extLst>
            <a:ext uri="{FF2B5EF4-FFF2-40B4-BE49-F238E27FC236}">
              <a16:creationId xmlns:a16="http://schemas.microsoft.com/office/drawing/2014/main" id="{263D5D75-172B-45AB-AD63-DDEDA46C95F5}"/>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1" name="テキスト ボックス 290">
          <a:extLst>
            <a:ext uri="{FF2B5EF4-FFF2-40B4-BE49-F238E27FC236}">
              <a16:creationId xmlns:a16="http://schemas.microsoft.com/office/drawing/2014/main" id="{A1A234CC-5A75-4EF5-B632-C50947FCCEF7}"/>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2" name="テキスト ボックス 291">
          <a:extLst>
            <a:ext uri="{FF2B5EF4-FFF2-40B4-BE49-F238E27FC236}">
              <a16:creationId xmlns:a16="http://schemas.microsoft.com/office/drawing/2014/main" id="{C20975D4-B4C0-484F-8A59-029F375E1173}"/>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55603</xdr:rowOff>
    </xdr:from>
    <xdr:to>
      <xdr:col>116</xdr:col>
      <xdr:colOff>114300</xdr:colOff>
      <xdr:row>41</xdr:row>
      <xdr:rowOff>157203</xdr:rowOff>
    </xdr:to>
    <xdr:sp macro="" textlink="">
      <xdr:nvSpPr>
        <xdr:cNvPr id="293" name="楕円 292">
          <a:extLst>
            <a:ext uri="{FF2B5EF4-FFF2-40B4-BE49-F238E27FC236}">
              <a16:creationId xmlns:a16="http://schemas.microsoft.com/office/drawing/2014/main" id="{D6C77830-53D9-46C3-BF81-FEB65BF87B02}"/>
            </a:ext>
          </a:extLst>
        </xdr:cNvPr>
        <xdr:cNvSpPr/>
      </xdr:nvSpPr>
      <xdr:spPr>
        <a:xfrm>
          <a:off x="19904710" y="7088863"/>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141980</xdr:rowOff>
    </xdr:from>
    <xdr:ext cx="534377" cy="259045"/>
    <xdr:sp macro="" textlink="">
      <xdr:nvSpPr>
        <xdr:cNvPr id="294" name="【一般廃棄物処理施設】&#10;一人当たり有形固定資産（償却資産）額該当値テキスト">
          <a:extLst>
            <a:ext uri="{FF2B5EF4-FFF2-40B4-BE49-F238E27FC236}">
              <a16:creationId xmlns:a16="http://schemas.microsoft.com/office/drawing/2014/main" id="{F1E15E46-A6E1-481C-A04A-2421E9CA38B9}"/>
            </a:ext>
          </a:extLst>
        </xdr:cNvPr>
        <xdr:cNvSpPr txBox="1"/>
      </xdr:nvSpPr>
      <xdr:spPr>
        <a:xfrm>
          <a:off x="19985990" y="699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62280</xdr:rowOff>
    </xdr:from>
    <xdr:to>
      <xdr:col>112</xdr:col>
      <xdr:colOff>38100</xdr:colOff>
      <xdr:row>41</xdr:row>
      <xdr:rowOff>163880</xdr:rowOff>
    </xdr:to>
    <xdr:sp macro="" textlink="">
      <xdr:nvSpPr>
        <xdr:cNvPr id="295" name="楕円 294">
          <a:extLst>
            <a:ext uri="{FF2B5EF4-FFF2-40B4-BE49-F238E27FC236}">
              <a16:creationId xmlns:a16="http://schemas.microsoft.com/office/drawing/2014/main" id="{6417DACF-B66B-4773-86E4-843203BB605B}"/>
            </a:ext>
          </a:extLst>
        </xdr:cNvPr>
        <xdr:cNvSpPr/>
      </xdr:nvSpPr>
      <xdr:spPr>
        <a:xfrm>
          <a:off x="19161760" y="708792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106403</xdr:rowOff>
    </xdr:from>
    <xdr:to>
      <xdr:col>116</xdr:col>
      <xdr:colOff>63500</xdr:colOff>
      <xdr:row>41</xdr:row>
      <xdr:rowOff>113080</xdr:rowOff>
    </xdr:to>
    <xdr:cxnSp macro="">
      <xdr:nvCxnSpPr>
        <xdr:cNvPr id="296" name="直線コネクタ 295">
          <a:extLst>
            <a:ext uri="{FF2B5EF4-FFF2-40B4-BE49-F238E27FC236}">
              <a16:creationId xmlns:a16="http://schemas.microsoft.com/office/drawing/2014/main" id="{A66FDD65-D5FE-43E2-A3A3-937239BA4E8E}"/>
            </a:ext>
          </a:extLst>
        </xdr:cNvPr>
        <xdr:cNvCxnSpPr/>
      </xdr:nvCxnSpPr>
      <xdr:spPr>
        <a:xfrm flipV="1">
          <a:off x="19204940" y="7133948"/>
          <a:ext cx="742950" cy="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61354</xdr:rowOff>
    </xdr:from>
    <xdr:to>
      <xdr:col>107</xdr:col>
      <xdr:colOff>101600</xdr:colOff>
      <xdr:row>41</xdr:row>
      <xdr:rowOff>162954</xdr:rowOff>
    </xdr:to>
    <xdr:sp macro="" textlink="">
      <xdr:nvSpPr>
        <xdr:cNvPr id="297" name="楕円 296">
          <a:extLst>
            <a:ext uri="{FF2B5EF4-FFF2-40B4-BE49-F238E27FC236}">
              <a16:creationId xmlns:a16="http://schemas.microsoft.com/office/drawing/2014/main" id="{8EBF8B34-63DE-48AF-9C58-4459035A6858}"/>
            </a:ext>
          </a:extLst>
        </xdr:cNvPr>
        <xdr:cNvSpPr/>
      </xdr:nvSpPr>
      <xdr:spPr>
        <a:xfrm>
          <a:off x="18345150" y="7086994"/>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112154</xdr:rowOff>
    </xdr:from>
    <xdr:to>
      <xdr:col>111</xdr:col>
      <xdr:colOff>177800</xdr:colOff>
      <xdr:row>41</xdr:row>
      <xdr:rowOff>113080</xdr:rowOff>
    </xdr:to>
    <xdr:cxnSp macro="">
      <xdr:nvCxnSpPr>
        <xdr:cNvPr id="298" name="直線コネクタ 297">
          <a:extLst>
            <a:ext uri="{FF2B5EF4-FFF2-40B4-BE49-F238E27FC236}">
              <a16:creationId xmlns:a16="http://schemas.microsoft.com/office/drawing/2014/main" id="{19FDB795-990B-4A8E-B2B1-4783024862E5}"/>
            </a:ext>
          </a:extLst>
        </xdr:cNvPr>
        <xdr:cNvCxnSpPr/>
      </xdr:nvCxnSpPr>
      <xdr:spPr>
        <a:xfrm>
          <a:off x="18399760" y="7141604"/>
          <a:ext cx="805180" cy="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60350</xdr:rowOff>
    </xdr:from>
    <xdr:to>
      <xdr:col>102</xdr:col>
      <xdr:colOff>165100</xdr:colOff>
      <xdr:row>41</xdr:row>
      <xdr:rowOff>161950</xdr:rowOff>
    </xdr:to>
    <xdr:sp macro="" textlink="">
      <xdr:nvSpPr>
        <xdr:cNvPr id="299" name="楕円 298">
          <a:extLst>
            <a:ext uri="{FF2B5EF4-FFF2-40B4-BE49-F238E27FC236}">
              <a16:creationId xmlns:a16="http://schemas.microsoft.com/office/drawing/2014/main" id="{7C76CDB5-E081-4CCC-A31A-A691CA9DEBAE}"/>
            </a:ext>
          </a:extLst>
        </xdr:cNvPr>
        <xdr:cNvSpPr/>
      </xdr:nvSpPr>
      <xdr:spPr>
        <a:xfrm>
          <a:off x="17547590" y="7085990"/>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111150</xdr:rowOff>
    </xdr:from>
    <xdr:to>
      <xdr:col>107</xdr:col>
      <xdr:colOff>50800</xdr:colOff>
      <xdr:row>41</xdr:row>
      <xdr:rowOff>112154</xdr:rowOff>
    </xdr:to>
    <xdr:cxnSp macro="">
      <xdr:nvCxnSpPr>
        <xdr:cNvPr id="300" name="直線コネクタ 299">
          <a:extLst>
            <a:ext uri="{FF2B5EF4-FFF2-40B4-BE49-F238E27FC236}">
              <a16:creationId xmlns:a16="http://schemas.microsoft.com/office/drawing/2014/main" id="{095CD0BF-8D84-4334-800D-3E59BD04741B}"/>
            </a:ext>
          </a:extLst>
        </xdr:cNvPr>
        <xdr:cNvCxnSpPr/>
      </xdr:nvCxnSpPr>
      <xdr:spPr>
        <a:xfrm>
          <a:off x="17602200" y="7140600"/>
          <a:ext cx="797560" cy="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60854</xdr:rowOff>
    </xdr:from>
    <xdr:to>
      <xdr:col>98</xdr:col>
      <xdr:colOff>38100</xdr:colOff>
      <xdr:row>41</xdr:row>
      <xdr:rowOff>162454</xdr:rowOff>
    </xdr:to>
    <xdr:sp macro="" textlink="">
      <xdr:nvSpPr>
        <xdr:cNvPr id="301" name="楕円 300">
          <a:extLst>
            <a:ext uri="{FF2B5EF4-FFF2-40B4-BE49-F238E27FC236}">
              <a16:creationId xmlns:a16="http://schemas.microsoft.com/office/drawing/2014/main" id="{0C46B5CD-4659-4300-819C-038A6FF166ED}"/>
            </a:ext>
          </a:extLst>
        </xdr:cNvPr>
        <xdr:cNvSpPr/>
      </xdr:nvSpPr>
      <xdr:spPr>
        <a:xfrm>
          <a:off x="16761460" y="7086494"/>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111150</xdr:rowOff>
    </xdr:from>
    <xdr:to>
      <xdr:col>102</xdr:col>
      <xdr:colOff>114300</xdr:colOff>
      <xdr:row>41</xdr:row>
      <xdr:rowOff>111654</xdr:rowOff>
    </xdr:to>
    <xdr:cxnSp macro="">
      <xdr:nvCxnSpPr>
        <xdr:cNvPr id="302" name="直線コネクタ 301">
          <a:extLst>
            <a:ext uri="{FF2B5EF4-FFF2-40B4-BE49-F238E27FC236}">
              <a16:creationId xmlns:a16="http://schemas.microsoft.com/office/drawing/2014/main" id="{BB70E220-D2A7-4793-AB51-2E513879F6E3}"/>
            </a:ext>
          </a:extLst>
        </xdr:cNvPr>
        <xdr:cNvCxnSpPr/>
      </xdr:nvCxnSpPr>
      <xdr:spPr>
        <a:xfrm flipV="1">
          <a:off x="16804640" y="7140600"/>
          <a:ext cx="79756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128267</xdr:rowOff>
    </xdr:from>
    <xdr:ext cx="599010" cy="259045"/>
    <xdr:sp macro="" textlink="">
      <xdr:nvSpPr>
        <xdr:cNvPr id="303" name="n_1aveValue【一般廃棄物処理施設】&#10;一人当たり有形固定資産（償却資産）額">
          <a:extLst>
            <a:ext uri="{FF2B5EF4-FFF2-40B4-BE49-F238E27FC236}">
              <a16:creationId xmlns:a16="http://schemas.microsoft.com/office/drawing/2014/main" id="{96EC37B2-D412-49B2-A058-92C7F5AB06E4}"/>
            </a:ext>
          </a:extLst>
        </xdr:cNvPr>
        <xdr:cNvSpPr txBox="1"/>
      </xdr:nvSpPr>
      <xdr:spPr>
        <a:xfrm>
          <a:off x="18919405" y="6818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128539</xdr:rowOff>
    </xdr:from>
    <xdr:ext cx="599010" cy="259045"/>
    <xdr:sp macro="" textlink="">
      <xdr:nvSpPr>
        <xdr:cNvPr id="304" name="n_2aveValue【一般廃棄物処理施設】&#10;一人当たり有形固定資産（償却資産）額">
          <a:extLst>
            <a:ext uri="{FF2B5EF4-FFF2-40B4-BE49-F238E27FC236}">
              <a16:creationId xmlns:a16="http://schemas.microsoft.com/office/drawing/2014/main" id="{96DA727E-322F-41E2-9B4D-32AB3B837F26}"/>
            </a:ext>
          </a:extLst>
        </xdr:cNvPr>
        <xdr:cNvSpPr txBox="1"/>
      </xdr:nvSpPr>
      <xdr:spPr>
        <a:xfrm>
          <a:off x="18138355" y="681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131844</xdr:rowOff>
    </xdr:from>
    <xdr:ext cx="599010" cy="259045"/>
    <xdr:sp macro="" textlink="">
      <xdr:nvSpPr>
        <xdr:cNvPr id="305" name="n_3aveValue【一般廃棄物処理施設】&#10;一人当たり有形固定資産（償却資産）額">
          <a:extLst>
            <a:ext uri="{FF2B5EF4-FFF2-40B4-BE49-F238E27FC236}">
              <a16:creationId xmlns:a16="http://schemas.microsoft.com/office/drawing/2014/main" id="{1AD3143D-FFF5-4E8C-9B8C-110BF35F6D6F}"/>
            </a:ext>
          </a:extLst>
        </xdr:cNvPr>
        <xdr:cNvSpPr txBox="1"/>
      </xdr:nvSpPr>
      <xdr:spPr>
        <a:xfrm>
          <a:off x="17323650" y="6822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136978</xdr:rowOff>
    </xdr:from>
    <xdr:ext cx="599010" cy="259045"/>
    <xdr:sp macro="" textlink="">
      <xdr:nvSpPr>
        <xdr:cNvPr id="306" name="n_4aveValue【一般廃棄物処理施設】&#10;一人当たり有形固定資産（償却資産）額">
          <a:extLst>
            <a:ext uri="{FF2B5EF4-FFF2-40B4-BE49-F238E27FC236}">
              <a16:creationId xmlns:a16="http://schemas.microsoft.com/office/drawing/2014/main" id="{C350E29F-9D65-43F4-9AE2-A982FB893106}"/>
            </a:ext>
          </a:extLst>
        </xdr:cNvPr>
        <xdr:cNvSpPr txBox="1"/>
      </xdr:nvSpPr>
      <xdr:spPr>
        <a:xfrm>
          <a:off x="16526090" y="6819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155007</xdr:rowOff>
    </xdr:from>
    <xdr:ext cx="534377" cy="259045"/>
    <xdr:sp macro="" textlink="">
      <xdr:nvSpPr>
        <xdr:cNvPr id="307" name="n_1mainValue【一般廃棄物処理施設】&#10;一人当たり有形固定資産（償却資産）額">
          <a:extLst>
            <a:ext uri="{FF2B5EF4-FFF2-40B4-BE49-F238E27FC236}">
              <a16:creationId xmlns:a16="http://schemas.microsoft.com/office/drawing/2014/main" id="{3AE73F13-1AF0-4E84-B51D-B2ECB8CB2E69}"/>
            </a:ext>
          </a:extLst>
        </xdr:cNvPr>
        <xdr:cNvSpPr txBox="1"/>
      </xdr:nvSpPr>
      <xdr:spPr>
        <a:xfrm>
          <a:off x="18951721" y="718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154081</xdr:rowOff>
    </xdr:from>
    <xdr:ext cx="534377" cy="259045"/>
    <xdr:sp macro="" textlink="">
      <xdr:nvSpPr>
        <xdr:cNvPr id="308" name="n_2mainValue【一般廃棄物処理施設】&#10;一人当たり有形固定資産（償却資産）額">
          <a:extLst>
            <a:ext uri="{FF2B5EF4-FFF2-40B4-BE49-F238E27FC236}">
              <a16:creationId xmlns:a16="http://schemas.microsoft.com/office/drawing/2014/main" id="{D6072ED7-6340-4574-9EB4-D9E48CF16125}"/>
            </a:ext>
          </a:extLst>
        </xdr:cNvPr>
        <xdr:cNvSpPr txBox="1"/>
      </xdr:nvSpPr>
      <xdr:spPr>
        <a:xfrm>
          <a:off x="18170671" y="718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153077</xdr:rowOff>
    </xdr:from>
    <xdr:ext cx="534377" cy="259045"/>
    <xdr:sp macro="" textlink="">
      <xdr:nvSpPr>
        <xdr:cNvPr id="309" name="n_3mainValue【一般廃棄物処理施設】&#10;一人当たり有形固定資産（償却資産）額">
          <a:extLst>
            <a:ext uri="{FF2B5EF4-FFF2-40B4-BE49-F238E27FC236}">
              <a16:creationId xmlns:a16="http://schemas.microsoft.com/office/drawing/2014/main" id="{D5729F35-3B8F-4D26-BF01-E0CEB12A8E2A}"/>
            </a:ext>
          </a:extLst>
        </xdr:cNvPr>
        <xdr:cNvSpPr txBox="1"/>
      </xdr:nvSpPr>
      <xdr:spPr>
        <a:xfrm>
          <a:off x="17354061" y="718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153581</xdr:rowOff>
    </xdr:from>
    <xdr:ext cx="534377" cy="259045"/>
    <xdr:sp macro="" textlink="">
      <xdr:nvSpPr>
        <xdr:cNvPr id="310" name="n_4mainValue【一般廃棄物処理施設】&#10;一人当たり有形固定資産（償却資産）額">
          <a:extLst>
            <a:ext uri="{FF2B5EF4-FFF2-40B4-BE49-F238E27FC236}">
              <a16:creationId xmlns:a16="http://schemas.microsoft.com/office/drawing/2014/main" id="{DEA1E9FD-1854-4306-A4AA-0537C6554149}"/>
            </a:ext>
          </a:extLst>
        </xdr:cNvPr>
        <xdr:cNvSpPr txBox="1"/>
      </xdr:nvSpPr>
      <xdr:spPr>
        <a:xfrm>
          <a:off x="16556501" y="718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1" name="正方形/長方形 310">
          <a:extLst>
            <a:ext uri="{FF2B5EF4-FFF2-40B4-BE49-F238E27FC236}">
              <a16:creationId xmlns:a16="http://schemas.microsoft.com/office/drawing/2014/main" id="{B061A933-93EF-411E-9C28-42A565C35186}"/>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2" name="正方形/長方形 311">
          <a:extLst>
            <a:ext uri="{FF2B5EF4-FFF2-40B4-BE49-F238E27FC236}">
              <a16:creationId xmlns:a16="http://schemas.microsoft.com/office/drawing/2014/main" id="{D01B9598-4EC6-410D-9E71-F7D576D1CC3B}"/>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3" name="正方形/長方形 312">
          <a:extLst>
            <a:ext uri="{FF2B5EF4-FFF2-40B4-BE49-F238E27FC236}">
              <a16:creationId xmlns:a16="http://schemas.microsoft.com/office/drawing/2014/main" id="{378A3AC9-2F25-4238-B2EE-1E4286745CAB}"/>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4" name="正方形/長方形 313">
          <a:extLst>
            <a:ext uri="{FF2B5EF4-FFF2-40B4-BE49-F238E27FC236}">
              <a16:creationId xmlns:a16="http://schemas.microsoft.com/office/drawing/2014/main" id="{087EDDA5-B8F7-432B-9946-53FADF367C0C}"/>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5" name="正方形/長方形 314">
          <a:extLst>
            <a:ext uri="{FF2B5EF4-FFF2-40B4-BE49-F238E27FC236}">
              <a16:creationId xmlns:a16="http://schemas.microsoft.com/office/drawing/2014/main" id="{2423B895-2E38-42F0-844B-27378057D08C}"/>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6" name="正方形/長方形 315">
          <a:extLst>
            <a:ext uri="{FF2B5EF4-FFF2-40B4-BE49-F238E27FC236}">
              <a16:creationId xmlns:a16="http://schemas.microsoft.com/office/drawing/2014/main" id="{6EA6D618-CE19-4D61-9804-C252A2B44FE0}"/>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7" name="正方形/長方形 316">
          <a:extLst>
            <a:ext uri="{FF2B5EF4-FFF2-40B4-BE49-F238E27FC236}">
              <a16:creationId xmlns:a16="http://schemas.microsoft.com/office/drawing/2014/main" id="{544122FE-1006-407F-956B-79194D9C59DA}"/>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8" name="正方形/長方形 317">
          <a:extLst>
            <a:ext uri="{FF2B5EF4-FFF2-40B4-BE49-F238E27FC236}">
              <a16:creationId xmlns:a16="http://schemas.microsoft.com/office/drawing/2014/main" id="{253005AF-7A7F-459D-97CA-DBC3B15804D6}"/>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9" name="テキスト ボックス 318">
          <a:extLst>
            <a:ext uri="{FF2B5EF4-FFF2-40B4-BE49-F238E27FC236}">
              <a16:creationId xmlns:a16="http://schemas.microsoft.com/office/drawing/2014/main" id="{B0CD863A-B218-423A-AE86-60A4EFC0EC08}"/>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0" name="直線コネクタ 319">
          <a:extLst>
            <a:ext uri="{FF2B5EF4-FFF2-40B4-BE49-F238E27FC236}">
              <a16:creationId xmlns:a16="http://schemas.microsoft.com/office/drawing/2014/main" id="{C6D72ECD-62A2-46E8-8C07-26A10A4126B3}"/>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1" name="テキスト ボックス 320">
          <a:extLst>
            <a:ext uri="{FF2B5EF4-FFF2-40B4-BE49-F238E27FC236}">
              <a16:creationId xmlns:a16="http://schemas.microsoft.com/office/drawing/2014/main" id="{EFF7CDD4-2432-41A0-91CA-6E66B5422821}"/>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2" name="直線コネクタ 321">
          <a:extLst>
            <a:ext uri="{FF2B5EF4-FFF2-40B4-BE49-F238E27FC236}">
              <a16:creationId xmlns:a16="http://schemas.microsoft.com/office/drawing/2014/main" id="{BAB03EC6-F898-4EEF-A4EE-C2C278088B4F}"/>
            </a:ext>
          </a:extLst>
        </xdr:cNvPr>
        <xdr:cNvCxnSpPr/>
      </xdr:nvCxnSpPr>
      <xdr:spPr>
        <a:xfrm>
          <a:off x="1120394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23" name="テキスト ボックス 322">
          <a:extLst>
            <a:ext uri="{FF2B5EF4-FFF2-40B4-BE49-F238E27FC236}">
              <a16:creationId xmlns:a16="http://schemas.microsoft.com/office/drawing/2014/main" id="{E72185B8-718C-4720-8BD6-F3B1252ED9EE}"/>
            </a:ext>
          </a:extLst>
        </xdr:cNvPr>
        <xdr:cNvSpPr txBox="1"/>
      </xdr:nvSpPr>
      <xdr:spPr>
        <a:xfrm>
          <a:off x="1080153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4" name="直線コネクタ 323">
          <a:extLst>
            <a:ext uri="{FF2B5EF4-FFF2-40B4-BE49-F238E27FC236}">
              <a16:creationId xmlns:a16="http://schemas.microsoft.com/office/drawing/2014/main" id="{F7111465-7C1D-46F2-8A76-DF4E3E981CED}"/>
            </a:ext>
          </a:extLst>
        </xdr:cNvPr>
        <xdr:cNvCxnSpPr/>
      </xdr:nvCxnSpPr>
      <xdr:spPr>
        <a:xfrm>
          <a:off x="1120394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5" name="テキスト ボックス 324">
          <a:extLst>
            <a:ext uri="{FF2B5EF4-FFF2-40B4-BE49-F238E27FC236}">
              <a16:creationId xmlns:a16="http://schemas.microsoft.com/office/drawing/2014/main" id="{4D6B3DD3-CDE2-4CAC-8484-DDC62AE5FB73}"/>
            </a:ext>
          </a:extLst>
        </xdr:cNvPr>
        <xdr:cNvSpPr txBox="1"/>
      </xdr:nvSpPr>
      <xdr:spPr>
        <a:xfrm>
          <a:off x="1084279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6" name="直線コネクタ 325">
          <a:extLst>
            <a:ext uri="{FF2B5EF4-FFF2-40B4-BE49-F238E27FC236}">
              <a16:creationId xmlns:a16="http://schemas.microsoft.com/office/drawing/2014/main" id="{C11B5573-1027-47A2-9FBC-E5C681894C7D}"/>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7" name="テキスト ボックス 326">
          <a:extLst>
            <a:ext uri="{FF2B5EF4-FFF2-40B4-BE49-F238E27FC236}">
              <a16:creationId xmlns:a16="http://schemas.microsoft.com/office/drawing/2014/main" id="{62FB5A30-E52A-431A-838C-508062E97C9C}"/>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8" name="直線コネクタ 327">
          <a:extLst>
            <a:ext uri="{FF2B5EF4-FFF2-40B4-BE49-F238E27FC236}">
              <a16:creationId xmlns:a16="http://schemas.microsoft.com/office/drawing/2014/main" id="{24D9AAD1-10F2-4715-8796-01F2B9C2165F}"/>
            </a:ext>
          </a:extLst>
        </xdr:cNvPr>
        <xdr:cNvCxnSpPr/>
      </xdr:nvCxnSpPr>
      <xdr:spPr>
        <a:xfrm>
          <a:off x="1120394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9" name="テキスト ボックス 328">
          <a:extLst>
            <a:ext uri="{FF2B5EF4-FFF2-40B4-BE49-F238E27FC236}">
              <a16:creationId xmlns:a16="http://schemas.microsoft.com/office/drawing/2014/main" id="{4FD959FC-84A1-4427-8DE0-EA532F2242DD}"/>
            </a:ext>
          </a:extLst>
        </xdr:cNvPr>
        <xdr:cNvSpPr txBox="1"/>
      </xdr:nvSpPr>
      <xdr:spPr>
        <a:xfrm>
          <a:off x="1084279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0" name="直線コネクタ 329">
          <a:extLst>
            <a:ext uri="{FF2B5EF4-FFF2-40B4-BE49-F238E27FC236}">
              <a16:creationId xmlns:a16="http://schemas.microsoft.com/office/drawing/2014/main" id="{83D40AFB-3111-4B6E-B941-990A51FB31AE}"/>
            </a:ext>
          </a:extLst>
        </xdr:cNvPr>
        <xdr:cNvCxnSpPr/>
      </xdr:nvCxnSpPr>
      <xdr:spPr>
        <a:xfrm>
          <a:off x="1120394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31" name="テキスト ボックス 330">
          <a:extLst>
            <a:ext uri="{FF2B5EF4-FFF2-40B4-BE49-F238E27FC236}">
              <a16:creationId xmlns:a16="http://schemas.microsoft.com/office/drawing/2014/main" id="{5E71AE81-1249-4AF7-9AFD-C1B0B248157A}"/>
            </a:ext>
          </a:extLst>
        </xdr:cNvPr>
        <xdr:cNvSpPr txBox="1"/>
      </xdr:nvSpPr>
      <xdr:spPr>
        <a:xfrm>
          <a:off x="1084279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2" name="直線コネクタ 331">
          <a:extLst>
            <a:ext uri="{FF2B5EF4-FFF2-40B4-BE49-F238E27FC236}">
              <a16:creationId xmlns:a16="http://schemas.microsoft.com/office/drawing/2014/main" id="{598DE0CB-1EE1-4322-B1AD-AA0B0A0DDF72}"/>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33" name="テキスト ボックス 332">
          <a:extLst>
            <a:ext uri="{FF2B5EF4-FFF2-40B4-BE49-F238E27FC236}">
              <a16:creationId xmlns:a16="http://schemas.microsoft.com/office/drawing/2014/main" id="{3825DF7D-FF4E-45AB-802B-31A55437EBAF}"/>
            </a:ext>
          </a:extLst>
        </xdr:cNvPr>
        <xdr:cNvSpPr txBox="1"/>
      </xdr:nvSpPr>
      <xdr:spPr>
        <a:xfrm>
          <a:off x="1090500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4" name="【保健センター・保健所】&#10;有形固定資産減価償却率グラフ枠">
          <a:extLst>
            <a:ext uri="{FF2B5EF4-FFF2-40B4-BE49-F238E27FC236}">
              <a16:creationId xmlns:a16="http://schemas.microsoft.com/office/drawing/2014/main" id="{A7EB9FC2-4086-4D4A-92AF-859039CE66E4}"/>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76200</xdr:rowOff>
    </xdr:to>
    <xdr:cxnSp macro="">
      <xdr:nvCxnSpPr>
        <xdr:cNvPr id="335" name="直線コネクタ 334">
          <a:extLst>
            <a:ext uri="{FF2B5EF4-FFF2-40B4-BE49-F238E27FC236}">
              <a16:creationId xmlns:a16="http://schemas.microsoft.com/office/drawing/2014/main" id="{1634622E-7B35-4860-B8B5-A953FFEFE14B}"/>
            </a:ext>
          </a:extLst>
        </xdr:cNvPr>
        <xdr:cNvCxnSpPr/>
      </xdr:nvCxnSpPr>
      <xdr:spPr>
        <a:xfrm flipV="1">
          <a:off x="14703424" y="96202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336" name="【保健センター・保健所】&#10;有形固定資産減価償却率最小値テキスト">
          <a:extLst>
            <a:ext uri="{FF2B5EF4-FFF2-40B4-BE49-F238E27FC236}">
              <a16:creationId xmlns:a16="http://schemas.microsoft.com/office/drawing/2014/main" id="{30F4B2BC-7D14-48BF-A45B-5E72A22619A1}"/>
            </a:ext>
          </a:extLst>
        </xdr:cNvPr>
        <xdr:cNvSpPr txBox="1"/>
      </xdr:nvSpPr>
      <xdr:spPr>
        <a:xfrm>
          <a:off x="14742160" y="1105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337" name="直線コネクタ 336">
          <a:extLst>
            <a:ext uri="{FF2B5EF4-FFF2-40B4-BE49-F238E27FC236}">
              <a16:creationId xmlns:a16="http://schemas.microsoft.com/office/drawing/2014/main" id="{F5208933-4098-41D5-811F-774FD17EED9A}"/>
            </a:ext>
          </a:extLst>
        </xdr:cNvPr>
        <xdr:cNvCxnSpPr/>
      </xdr:nvCxnSpPr>
      <xdr:spPr>
        <a:xfrm>
          <a:off x="14611350" y="1104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338" name="【保健センター・保健所】&#10;有形固定資産減価償却率最大値テキスト">
          <a:extLst>
            <a:ext uri="{FF2B5EF4-FFF2-40B4-BE49-F238E27FC236}">
              <a16:creationId xmlns:a16="http://schemas.microsoft.com/office/drawing/2014/main" id="{E5D16B60-74CA-4DB0-8720-DB03C11B3652}"/>
            </a:ext>
          </a:extLst>
        </xdr:cNvPr>
        <xdr:cNvSpPr txBox="1"/>
      </xdr:nvSpPr>
      <xdr:spPr>
        <a:xfrm>
          <a:off x="1474216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339" name="直線コネクタ 338">
          <a:extLst>
            <a:ext uri="{FF2B5EF4-FFF2-40B4-BE49-F238E27FC236}">
              <a16:creationId xmlns:a16="http://schemas.microsoft.com/office/drawing/2014/main" id="{56487C9E-6F89-4EAE-B317-9D3674B0B641}"/>
            </a:ext>
          </a:extLst>
        </xdr:cNvPr>
        <xdr:cNvCxnSpPr/>
      </xdr:nvCxnSpPr>
      <xdr:spPr>
        <a:xfrm>
          <a:off x="14611350" y="9620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59707</xdr:rowOff>
    </xdr:from>
    <xdr:ext cx="405111" cy="259045"/>
    <xdr:sp macro="" textlink="">
      <xdr:nvSpPr>
        <xdr:cNvPr id="340" name="【保健センター・保健所】&#10;有形固定資産減価償却率平均値テキスト">
          <a:extLst>
            <a:ext uri="{FF2B5EF4-FFF2-40B4-BE49-F238E27FC236}">
              <a16:creationId xmlns:a16="http://schemas.microsoft.com/office/drawing/2014/main" id="{A213B62B-97FA-42E6-93DD-2D9982112EC7}"/>
            </a:ext>
          </a:extLst>
        </xdr:cNvPr>
        <xdr:cNvSpPr txBox="1"/>
      </xdr:nvSpPr>
      <xdr:spPr>
        <a:xfrm>
          <a:off x="14742160" y="999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341" name="フローチャート: 判断 340">
          <a:extLst>
            <a:ext uri="{FF2B5EF4-FFF2-40B4-BE49-F238E27FC236}">
              <a16:creationId xmlns:a16="http://schemas.microsoft.com/office/drawing/2014/main" id="{0D34D495-9B63-49ED-A151-557E55FABB39}"/>
            </a:ext>
          </a:extLst>
        </xdr:cNvPr>
        <xdr:cNvSpPr/>
      </xdr:nvSpPr>
      <xdr:spPr>
        <a:xfrm>
          <a:off x="14649450" y="1015238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342" name="フローチャート: 判断 341">
          <a:extLst>
            <a:ext uri="{FF2B5EF4-FFF2-40B4-BE49-F238E27FC236}">
              <a16:creationId xmlns:a16="http://schemas.microsoft.com/office/drawing/2014/main" id="{680C3F31-874E-4819-A95B-9D9B6100DEDB}"/>
            </a:ext>
          </a:extLst>
        </xdr:cNvPr>
        <xdr:cNvSpPr/>
      </xdr:nvSpPr>
      <xdr:spPr>
        <a:xfrm>
          <a:off x="13887450" y="1011428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133985</xdr:rowOff>
    </xdr:from>
    <xdr:to>
      <xdr:col>76</xdr:col>
      <xdr:colOff>165100</xdr:colOff>
      <xdr:row>59</xdr:row>
      <xdr:rowOff>64135</xdr:rowOff>
    </xdr:to>
    <xdr:sp macro="" textlink="">
      <xdr:nvSpPr>
        <xdr:cNvPr id="343" name="フローチャート: 判断 342">
          <a:extLst>
            <a:ext uri="{FF2B5EF4-FFF2-40B4-BE49-F238E27FC236}">
              <a16:creationId xmlns:a16="http://schemas.microsoft.com/office/drawing/2014/main" id="{6E4F182A-36BF-45F2-8F28-95C71CE6A40B}"/>
            </a:ext>
          </a:extLst>
        </xdr:cNvPr>
        <xdr:cNvSpPr/>
      </xdr:nvSpPr>
      <xdr:spPr>
        <a:xfrm>
          <a:off x="13089890" y="10074275"/>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103505</xdr:rowOff>
    </xdr:from>
    <xdr:to>
      <xdr:col>72</xdr:col>
      <xdr:colOff>38100</xdr:colOff>
      <xdr:row>59</xdr:row>
      <xdr:rowOff>33655</xdr:rowOff>
    </xdr:to>
    <xdr:sp macro="" textlink="">
      <xdr:nvSpPr>
        <xdr:cNvPr id="344" name="フローチャート: 判断 343">
          <a:extLst>
            <a:ext uri="{FF2B5EF4-FFF2-40B4-BE49-F238E27FC236}">
              <a16:creationId xmlns:a16="http://schemas.microsoft.com/office/drawing/2014/main" id="{CA201821-C327-4687-A6A4-38FAC8301572}"/>
            </a:ext>
          </a:extLst>
        </xdr:cNvPr>
        <xdr:cNvSpPr/>
      </xdr:nvSpPr>
      <xdr:spPr>
        <a:xfrm>
          <a:off x="12303760" y="100457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36830</xdr:rowOff>
    </xdr:from>
    <xdr:to>
      <xdr:col>67</xdr:col>
      <xdr:colOff>101600</xdr:colOff>
      <xdr:row>58</xdr:row>
      <xdr:rowOff>138430</xdr:rowOff>
    </xdr:to>
    <xdr:sp macro="" textlink="">
      <xdr:nvSpPr>
        <xdr:cNvPr id="345" name="フローチャート: 判断 344">
          <a:extLst>
            <a:ext uri="{FF2B5EF4-FFF2-40B4-BE49-F238E27FC236}">
              <a16:creationId xmlns:a16="http://schemas.microsoft.com/office/drawing/2014/main" id="{F1D301CD-447D-4453-94DE-D53397FE6082}"/>
            </a:ext>
          </a:extLst>
        </xdr:cNvPr>
        <xdr:cNvSpPr/>
      </xdr:nvSpPr>
      <xdr:spPr>
        <a:xfrm>
          <a:off x="11487150" y="99809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6" name="テキスト ボックス 345">
          <a:extLst>
            <a:ext uri="{FF2B5EF4-FFF2-40B4-BE49-F238E27FC236}">
              <a16:creationId xmlns:a16="http://schemas.microsoft.com/office/drawing/2014/main" id="{000A6A5D-FC15-462C-A61C-DB3BD1903157}"/>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7" name="テキスト ボックス 346">
          <a:extLst>
            <a:ext uri="{FF2B5EF4-FFF2-40B4-BE49-F238E27FC236}">
              <a16:creationId xmlns:a16="http://schemas.microsoft.com/office/drawing/2014/main" id="{143F8B6B-6D85-4B9E-9FDB-B1724D72C87B}"/>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8" name="テキスト ボックス 347">
          <a:extLst>
            <a:ext uri="{FF2B5EF4-FFF2-40B4-BE49-F238E27FC236}">
              <a16:creationId xmlns:a16="http://schemas.microsoft.com/office/drawing/2014/main" id="{889012E4-674B-40CA-8AD6-3224AEC8B56E}"/>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9" name="テキスト ボックス 348">
          <a:extLst>
            <a:ext uri="{FF2B5EF4-FFF2-40B4-BE49-F238E27FC236}">
              <a16:creationId xmlns:a16="http://schemas.microsoft.com/office/drawing/2014/main" id="{24F6E99C-3EBB-4E2C-BF2D-F498EB35BC53}"/>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0" name="テキスト ボックス 349">
          <a:extLst>
            <a:ext uri="{FF2B5EF4-FFF2-40B4-BE49-F238E27FC236}">
              <a16:creationId xmlns:a16="http://schemas.microsoft.com/office/drawing/2014/main" id="{59FB81F8-D218-42E2-9340-DFA97E3A90F2}"/>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4445</xdr:rowOff>
    </xdr:from>
    <xdr:to>
      <xdr:col>85</xdr:col>
      <xdr:colOff>177800</xdr:colOff>
      <xdr:row>60</xdr:row>
      <xdr:rowOff>106045</xdr:rowOff>
    </xdr:to>
    <xdr:sp macro="" textlink="">
      <xdr:nvSpPr>
        <xdr:cNvPr id="351" name="楕円 350">
          <a:extLst>
            <a:ext uri="{FF2B5EF4-FFF2-40B4-BE49-F238E27FC236}">
              <a16:creationId xmlns:a16="http://schemas.microsoft.com/office/drawing/2014/main" id="{91905CFB-7F37-4FF1-873B-A86A49FF8240}"/>
            </a:ext>
          </a:extLst>
        </xdr:cNvPr>
        <xdr:cNvSpPr/>
      </xdr:nvSpPr>
      <xdr:spPr>
        <a:xfrm>
          <a:off x="14649450" y="1029335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154322</xdr:rowOff>
    </xdr:from>
    <xdr:ext cx="405111" cy="259045"/>
    <xdr:sp macro="" textlink="">
      <xdr:nvSpPr>
        <xdr:cNvPr id="352" name="【保健センター・保健所】&#10;有形固定資産減価償却率該当値テキスト">
          <a:extLst>
            <a:ext uri="{FF2B5EF4-FFF2-40B4-BE49-F238E27FC236}">
              <a16:creationId xmlns:a16="http://schemas.microsoft.com/office/drawing/2014/main" id="{B0BFE275-4D13-4D3F-9152-8EF69DD0B2B2}"/>
            </a:ext>
          </a:extLst>
        </xdr:cNvPr>
        <xdr:cNvSpPr txBox="1"/>
      </xdr:nvSpPr>
      <xdr:spPr>
        <a:xfrm>
          <a:off x="14742160"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143510</xdr:rowOff>
    </xdr:from>
    <xdr:to>
      <xdr:col>81</xdr:col>
      <xdr:colOff>101600</xdr:colOff>
      <xdr:row>60</xdr:row>
      <xdr:rowOff>73660</xdr:rowOff>
    </xdr:to>
    <xdr:sp macro="" textlink="">
      <xdr:nvSpPr>
        <xdr:cNvPr id="353" name="楕円 352">
          <a:extLst>
            <a:ext uri="{FF2B5EF4-FFF2-40B4-BE49-F238E27FC236}">
              <a16:creationId xmlns:a16="http://schemas.microsoft.com/office/drawing/2014/main" id="{D9D73311-19A6-4866-A6D5-B5C121F57E7B}"/>
            </a:ext>
          </a:extLst>
        </xdr:cNvPr>
        <xdr:cNvSpPr/>
      </xdr:nvSpPr>
      <xdr:spPr>
        <a:xfrm>
          <a:off x="13887450" y="1025715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22860</xdr:rowOff>
    </xdr:from>
    <xdr:to>
      <xdr:col>85</xdr:col>
      <xdr:colOff>127000</xdr:colOff>
      <xdr:row>60</xdr:row>
      <xdr:rowOff>55245</xdr:rowOff>
    </xdr:to>
    <xdr:cxnSp macro="">
      <xdr:nvCxnSpPr>
        <xdr:cNvPr id="354" name="直線コネクタ 353">
          <a:extLst>
            <a:ext uri="{FF2B5EF4-FFF2-40B4-BE49-F238E27FC236}">
              <a16:creationId xmlns:a16="http://schemas.microsoft.com/office/drawing/2014/main" id="{DC4A7F5E-F7A5-4B65-A3C1-A8952780056E}"/>
            </a:ext>
          </a:extLst>
        </xdr:cNvPr>
        <xdr:cNvCxnSpPr/>
      </xdr:nvCxnSpPr>
      <xdr:spPr>
        <a:xfrm>
          <a:off x="13942060" y="10306050"/>
          <a:ext cx="762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86360</xdr:rowOff>
    </xdr:from>
    <xdr:to>
      <xdr:col>76</xdr:col>
      <xdr:colOff>165100</xdr:colOff>
      <xdr:row>60</xdr:row>
      <xdr:rowOff>16510</xdr:rowOff>
    </xdr:to>
    <xdr:sp macro="" textlink="">
      <xdr:nvSpPr>
        <xdr:cNvPr id="355" name="楕円 354">
          <a:extLst>
            <a:ext uri="{FF2B5EF4-FFF2-40B4-BE49-F238E27FC236}">
              <a16:creationId xmlns:a16="http://schemas.microsoft.com/office/drawing/2014/main" id="{B1EC6E67-FCC3-4276-B1BE-12CE679B4858}"/>
            </a:ext>
          </a:extLst>
        </xdr:cNvPr>
        <xdr:cNvSpPr/>
      </xdr:nvSpPr>
      <xdr:spPr>
        <a:xfrm>
          <a:off x="13089890" y="1020381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137160</xdr:rowOff>
    </xdr:from>
    <xdr:to>
      <xdr:col>81</xdr:col>
      <xdr:colOff>50800</xdr:colOff>
      <xdr:row>60</xdr:row>
      <xdr:rowOff>22860</xdr:rowOff>
    </xdr:to>
    <xdr:cxnSp macro="">
      <xdr:nvCxnSpPr>
        <xdr:cNvPr id="356" name="直線コネクタ 355">
          <a:extLst>
            <a:ext uri="{FF2B5EF4-FFF2-40B4-BE49-F238E27FC236}">
              <a16:creationId xmlns:a16="http://schemas.microsoft.com/office/drawing/2014/main" id="{D8883172-4326-4A22-B828-0E7FA4A78210}"/>
            </a:ext>
          </a:extLst>
        </xdr:cNvPr>
        <xdr:cNvCxnSpPr/>
      </xdr:nvCxnSpPr>
      <xdr:spPr>
        <a:xfrm>
          <a:off x="13144500" y="10248900"/>
          <a:ext cx="79756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40640</xdr:rowOff>
    </xdr:from>
    <xdr:to>
      <xdr:col>72</xdr:col>
      <xdr:colOff>38100</xdr:colOff>
      <xdr:row>59</xdr:row>
      <xdr:rowOff>142240</xdr:rowOff>
    </xdr:to>
    <xdr:sp macro="" textlink="">
      <xdr:nvSpPr>
        <xdr:cNvPr id="357" name="楕円 356">
          <a:extLst>
            <a:ext uri="{FF2B5EF4-FFF2-40B4-BE49-F238E27FC236}">
              <a16:creationId xmlns:a16="http://schemas.microsoft.com/office/drawing/2014/main" id="{13C8F62C-4D43-43D8-8A3D-58927E1CCF0D}"/>
            </a:ext>
          </a:extLst>
        </xdr:cNvPr>
        <xdr:cNvSpPr/>
      </xdr:nvSpPr>
      <xdr:spPr>
        <a:xfrm>
          <a:off x="12303760" y="1015619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91440</xdr:rowOff>
    </xdr:from>
    <xdr:to>
      <xdr:col>76</xdr:col>
      <xdr:colOff>114300</xdr:colOff>
      <xdr:row>59</xdr:row>
      <xdr:rowOff>137160</xdr:rowOff>
    </xdr:to>
    <xdr:cxnSp macro="">
      <xdr:nvCxnSpPr>
        <xdr:cNvPr id="358" name="直線コネクタ 357">
          <a:extLst>
            <a:ext uri="{FF2B5EF4-FFF2-40B4-BE49-F238E27FC236}">
              <a16:creationId xmlns:a16="http://schemas.microsoft.com/office/drawing/2014/main" id="{CF9970FD-9839-4713-9AF8-F7AC1506A074}"/>
            </a:ext>
          </a:extLst>
        </xdr:cNvPr>
        <xdr:cNvCxnSpPr/>
      </xdr:nvCxnSpPr>
      <xdr:spPr>
        <a:xfrm>
          <a:off x="12346940" y="10210800"/>
          <a:ext cx="7975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166370</xdr:rowOff>
    </xdr:from>
    <xdr:to>
      <xdr:col>67</xdr:col>
      <xdr:colOff>101600</xdr:colOff>
      <xdr:row>59</xdr:row>
      <xdr:rowOff>96520</xdr:rowOff>
    </xdr:to>
    <xdr:sp macro="" textlink="">
      <xdr:nvSpPr>
        <xdr:cNvPr id="359" name="楕円 358">
          <a:extLst>
            <a:ext uri="{FF2B5EF4-FFF2-40B4-BE49-F238E27FC236}">
              <a16:creationId xmlns:a16="http://schemas.microsoft.com/office/drawing/2014/main" id="{E82E5F1F-E460-4F27-B99E-DC850E5ECCA3}"/>
            </a:ext>
          </a:extLst>
        </xdr:cNvPr>
        <xdr:cNvSpPr/>
      </xdr:nvSpPr>
      <xdr:spPr>
        <a:xfrm>
          <a:off x="11487150" y="1011428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45720</xdr:rowOff>
    </xdr:from>
    <xdr:to>
      <xdr:col>71</xdr:col>
      <xdr:colOff>177800</xdr:colOff>
      <xdr:row>59</xdr:row>
      <xdr:rowOff>91440</xdr:rowOff>
    </xdr:to>
    <xdr:cxnSp macro="">
      <xdr:nvCxnSpPr>
        <xdr:cNvPr id="360" name="直線コネクタ 359">
          <a:extLst>
            <a:ext uri="{FF2B5EF4-FFF2-40B4-BE49-F238E27FC236}">
              <a16:creationId xmlns:a16="http://schemas.microsoft.com/office/drawing/2014/main" id="{26D4E394-5330-4CB5-BE52-5FF5A8E9101E}"/>
            </a:ext>
          </a:extLst>
        </xdr:cNvPr>
        <xdr:cNvCxnSpPr/>
      </xdr:nvCxnSpPr>
      <xdr:spPr>
        <a:xfrm>
          <a:off x="11541760" y="10163175"/>
          <a:ext cx="80518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113047</xdr:rowOff>
    </xdr:from>
    <xdr:ext cx="405111" cy="259045"/>
    <xdr:sp macro="" textlink="">
      <xdr:nvSpPr>
        <xdr:cNvPr id="361" name="n_1aveValue【保健センター・保健所】&#10;有形固定資産減価償却率">
          <a:extLst>
            <a:ext uri="{FF2B5EF4-FFF2-40B4-BE49-F238E27FC236}">
              <a16:creationId xmlns:a16="http://schemas.microsoft.com/office/drawing/2014/main" id="{AA45523D-18A8-4922-A349-1FA7A4827027}"/>
            </a:ext>
          </a:extLst>
        </xdr:cNvPr>
        <xdr:cNvSpPr txBox="1"/>
      </xdr:nvSpPr>
      <xdr:spPr>
        <a:xfrm>
          <a:off x="1373823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80662</xdr:rowOff>
    </xdr:from>
    <xdr:ext cx="405111" cy="259045"/>
    <xdr:sp macro="" textlink="">
      <xdr:nvSpPr>
        <xdr:cNvPr id="362" name="n_2aveValue【保健センター・保健所】&#10;有形固定資産減価償却率">
          <a:extLst>
            <a:ext uri="{FF2B5EF4-FFF2-40B4-BE49-F238E27FC236}">
              <a16:creationId xmlns:a16="http://schemas.microsoft.com/office/drawing/2014/main" id="{72BBD94F-E381-470A-84B0-4AE839A0890A}"/>
            </a:ext>
          </a:extLst>
        </xdr:cNvPr>
        <xdr:cNvSpPr txBox="1"/>
      </xdr:nvSpPr>
      <xdr:spPr>
        <a:xfrm>
          <a:off x="1295718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50182</xdr:rowOff>
    </xdr:from>
    <xdr:ext cx="405111" cy="259045"/>
    <xdr:sp macro="" textlink="">
      <xdr:nvSpPr>
        <xdr:cNvPr id="363" name="n_3aveValue【保健センター・保健所】&#10;有形固定資産減価償却率">
          <a:extLst>
            <a:ext uri="{FF2B5EF4-FFF2-40B4-BE49-F238E27FC236}">
              <a16:creationId xmlns:a16="http://schemas.microsoft.com/office/drawing/2014/main" id="{1028DBD6-D196-432F-BE5A-B08F2457D454}"/>
            </a:ext>
          </a:extLst>
        </xdr:cNvPr>
        <xdr:cNvSpPr txBox="1"/>
      </xdr:nvSpPr>
      <xdr:spPr>
        <a:xfrm>
          <a:off x="1217105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154957</xdr:rowOff>
    </xdr:from>
    <xdr:ext cx="405111" cy="259045"/>
    <xdr:sp macro="" textlink="">
      <xdr:nvSpPr>
        <xdr:cNvPr id="364" name="n_4aveValue【保健センター・保健所】&#10;有形固定資産減価償却率">
          <a:extLst>
            <a:ext uri="{FF2B5EF4-FFF2-40B4-BE49-F238E27FC236}">
              <a16:creationId xmlns:a16="http://schemas.microsoft.com/office/drawing/2014/main" id="{F57DC17D-C34D-4C75-B842-80FA18CB0C23}"/>
            </a:ext>
          </a:extLst>
        </xdr:cNvPr>
        <xdr:cNvSpPr txBox="1"/>
      </xdr:nvSpPr>
      <xdr:spPr>
        <a:xfrm>
          <a:off x="113544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64787</xdr:rowOff>
    </xdr:from>
    <xdr:ext cx="405111" cy="259045"/>
    <xdr:sp macro="" textlink="">
      <xdr:nvSpPr>
        <xdr:cNvPr id="365" name="n_1mainValue【保健センター・保健所】&#10;有形固定資産減価償却率">
          <a:extLst>
            <a:ext uri="{FF2B5EF4-FFF2-40B4-BE49-F238E27FC236}">
              <a16:creationId xmlns:a16="http://schemas.microsoft.com/office/drawing/2014/main" id="{27EF055E-62B2-40A8-824B-82D60F5CFC3C}"/>
            </a:ext>
          </a:extLst>
        </xdr:cNvPr>
        <xdr:cNvSpPr txBox="1"/>
      </xdr:nvSpPr>
      <xdr:spPr>
        <a:xfrm>
          <a:off x="1373823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366" name="n_2mainValue【保健センター・保健所】&#10;有形固定資産減価償却率">
          <a:extLst>
            <a:ext uri="{FF2B5EF4-FFF2-40B4-BE49-F238E27FC236}">
              <a16:creationId xmlns:a16="http://schemas.microsoft.com/office/drawing/2014/main" id="{D68664D0-A873-4FE9-A70E-365064FBAD19}"/>
            </a:ext>
          </a:extLst>
        </xdr:cNvPr>
        <xdr:cNvSpPr txBox="1"/>
      </xdr:nvSpPr>
      <xdr:spPr>
        <a:xfrm>
          <a:off x="1295718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133367</xdr:rowOff>
    </xdr:from>
    <xdr:ext cx="405111" cy="259045"/>
    <xdr:sp macro="" textlink="">
      <xdr:nvSpPr>
        <xdr:cNvPr id="367" name="n_3mainValue【保健センター・保健所】&#10;有形固定資産減価償却率">
          <a:extLst>
            <a:ext uri="{FF2B5EF4-FFF2-40B4-BE49-F238E27FC236}">
              <a16:creationId xmlns:a16="http://schemas.microsoft.com/office/drawing/2014/main" id="{A849B584-9ABA-4F8D-81C2-6AB454CDC216}"/>
            </a:ext>
          </a:extLst>
        </xdr:cNvPr>
        <xdr:cNvSpPr txBox="1"/>
      </xdr:nvSpPr>
      <xdr:spPr>
        <a:xfrm>
          <a:off x="1217105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87647</xdr:rowOff>
    </xdr:from>
    <xdr:ext cx="405111" cy="259045"/>
    <xdr:sp macro="" textlink="">
      <xdr:nvSpPr>
        <xdr:cNvPr id="368" name="n_4mainValue【保健センター・保健所】&#10;有形固定資産減価償却率">
          <a:extLst>
            <a:ext uri="{FF2B5EF4-FFF2-40B4-BE49-F238E27FC236}">
              <a16:creationId xmlns:a16="http://schemas.microsoft.com/office/drawing/2014/main" id="{A62C4216-5555-47B0-A7E4-3597E6B61368}"/>
            </a:ext>
          </a:extLst>
        </xdr:cNvPr>
        <xdr:cNvSpPr txBox="1"/>
      </xdr:nvSpPr>
      <xdr:spPr>
        <a:xfrm>
          <a:off x="113544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9" name="正方形/長方形 368">
          <a:extLst>
            <a:ext uri="{FF2B5EF4-FFF2-40B4-BE49-F238E27FC236}">
              <a16:creationId xmlns:a16="http://schemas.microsoft.com/office/drawing/2014/main" id="{341E91D1-896E-46F6-A8F7-2056A7084178}"/>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0" name="正方形/長方形 369">
          <a:extLst>
            <a:ext uri="{FF2B5EF4-FFF2-40B4-BE49-F238E27FC236}">
              <a16:creationId xmlns:a16="http://schemas.microsoft.com/office/drawing/2014/main" id="{33D03D06-D77E-4009-8829-84D7BF7159E2}"/>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1" name="正方形/長方形 370">
          <a:extLst>
            <a:ext uri="{FF2B5EF4-FFF2-40B4-BE49-F238E27FC236}">
              <a16:creationId xmlns:a16="http://schemas.microsoft.com/office/drawing/2014/main" id="{9D24B4EC-4297-46C8-B147-9E829B54A679}"/>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2" name="正方形/長方形 371">
          <a:extLst>
            <a:ext uri="{FF2B5EF4-FFF2-40B4-BE49-F238E27FC236}">
              <a16:creationId xmlns:a16="http://schemas.microsoft.com/office/drawing/2014/main" id="{0AE3614C-CD24-4DA7-A948-838AD98CD49E}"/>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3" name="正方形/長方形 372">
          <a:extLst>
            <a:ext uri="{FF2B5EF4-FFF2-40B4-BE49-F238E27FC236}">
              <a16:creationId xmlns:a16="http://schemas.microsoft.com/office/drawing/2014/main" id="{5901F035-16EA-4C47-9695-15F7911C96FD}"/>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4" name="正方形/長方形 373">
          <a:extLst>
            <a:ext uri="{FF2B5EF4-FFF2-40B4-BE49-F238E27FC236}">
              <a16:creationId xmlns:a16="http://schemas.microsoft.com/office/drawing/2014/main" id="{5D99C840-C3B9-4C80-8FEB-6F5703BD9045}"/>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5" name="正方形/長方形 374">
          <a:extLst>
            <a:ext uri="{FF2B5EF4-FFF2-40B4-BE49-F238E27FC236}">
              <a16:creationId xmlns:a16="http://schemas.microsoft.com/office/drawing/2014/main" id="{CDFAF3BC-4754-4368-A2F3-172F4ABBC5DD}"/>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6" name="正方形/長方形 375">
          <a:extLst>
            <a:ext uri="{FF2B5EF4-FFF2-40B4-BE49-F238E27FC236}">
              <a16:creationId xmlns:a16="http://schemas.microsoft.com/office/drawing/2014/main" id="{CA01B6CE-8F41-49BB-9280-8037DE5E553F}"/>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7" name="テキスト ボックス 376">
          <a:extLst>
            <a:ext uri="{FF2B5EF4-FFF2-40B4-BE49-F238E27FC236}">
              <a16:creationId xmlns:a16="http://schemas.microsoft.com/office/drawing/2014/main" id="{2774D095-865D-46B4-9714-72AEA40B4A60}"/>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8" name="直線コネクタ 377">
          <a:extLst>
            <a:ext uri="{FF2B5EF4-FFF2-40B4-BE49-F238E27FC236}">
              <a16:creationId xmlns:a16="http://schemas.microsoft.com/office/drawing/2014/main" id="{C5323A44-A6A2-4227-AD28-4F2F2954FBBF}"/>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79" name="直線コネクタ 378">
          <a:extLst>
            <a:ext uri="{FF2B5EF4-FFF2-40B4-BE49-F238E27FC236}">
              <a16:creationId xmlns:a16="http://schemas.microsoft.com/office/drawing/2014/main" id="{C417CEAC-E3AF-4476-8886-4025030C83B4}"/>
            </a:ext>
          </a:extLst>
        </xdr:cNvPr>
        <xdr:cNvCxnSpPr/>
      </xdr:nvCxnSpPr>
      <xdr:spPr>
        <a:xfrm>
          <a:off x="1645920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80" name="テキスト ボックス 379">
          <a:extLst>
            <a:ext uri="{FF2B5EF4-FFF2-40B4-BE49-F238E27FC236}">
              <a16:creationId xmlns:a16="http://schemas.microsoft.com/office/drawing/2014/main" id="{05E779EC-EBBB-476C-BF7E-32AA97656465}"/>
            </a:ext>
          </a:extLst>
        </xdr:cNvPr>
        <xdr:cNvSpPr txBox="1"/>
      </xdr:nvSpPr>
      <xdr:spPr>
        <a:xfrm>
          <a:off x="16047266"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81" name="直線コネクタ 380">
          <a:extLst>
            <a:ext uri="{FF2B5EF4-FFF2-40B4-BE49-F238E27FC236}">
              <a16:creationId xmlns:a16="http://schemas.microsoft.com/office/drawing/2014/main" id="{F28AF7B5-CD06-457D-8AA8-F43032551FBE}"/>
            </a:ext>
          </a:extLst>
        </xdr:cNvPr>
        <xdr:cNvCxnSpPr/>
      </xdr:nvCxnSpPr>
      <xdr:spPr>
        <a:xfrm>
          <a:off x="1645920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82" name="テキスト ボックス 381">
          <a:extLst>
            <a:ext uri="{FF2B5EF4-FFF2-40B4-BE49-F238E27FC236}">
              <a16:creationId xmlns:a16="http://schemas.microsoft.com/office/drawing/2014/main" id="{5078B8A1-6829-4D9A-8537-C55D6E751925}"/>
            </a:ext>
          </a:extLst>
        </xdr:cNvPr>
        <xdr:cNvSpPr txBox="1"/>
      </xdr:nvSpPr>
      <xdr:spPr>
        <a:xfrm>
          <a:off x="16047266" y="1037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83" name="直線コネクタ 382">
          <a:extLst>
            <a:ext uri="{FF2B5EF4-FFF2-40B4-BE49-F238E27FC236}">
              <a16:creationId xmlns:a16="http://schemas.microsoft.com/office/drawing/2014/main" id="{48FF09C9-F84A-4CB6-9756-255B094D5EF6}"/>
            </a:ext>
          </a:extLst>
        </xdr:cNvPr>
        <xdr:cNvCxnSpPr/>
      </xdr:nvCxnSpPr>
      <xdr:spPr>
        <a:xfrm>
          <a:off x="1645920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84" name="テキスト ボックス 383">
          <a:extLst>
            <a:ext uri="{FF2B5EF4-FFF2-40B4-BE49-F238E27FC236}">
              <a16:creationId xmlns:a16="http://schemas.microsoft.com/office/drawing/2014/main" id="{EB1C616A-C176-4703-83FB-6ABAE810B22E}"/>
            </a:ext>
          </a:extLst>
        </xdr:cNvPr>
        <xdr:cNvSpPr txBox="1"/>
      </xdr:nvSpPr>
      <xdr:spPr>
        <a:xfrm>
          <a:off x="16047266" y="991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85" name="直線コネクタ 384">
          <a:extLst>
            <a:ext uri="{FF2B5EF4-FFF2-40B4-BE49-F238E27FC236}">
              <a16:creationId xmlns:a16="http://schemas.microsoft.com/office/drawing/2014/main" id="{BCB72EBD-FDD2-4272-ABBE-B11907605BB0}"/>
            </a:ext>
          </a:extLst>
        </xdr:cNvPr>
        <xdr:cNvCxnSpPr/>
      </xdr:nvCxnSpPr>
      <xdr:spPr>
        <a:xfrm>
          <a:off x="1645920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86" name="テキスト ボックス 385">
          <a:extLst>
            <a:ext uri="{FF2B5EF4-FFF2-40B4-BE49-F238E27FC236}">
              <a16:creationId xmlns:a16="http://schemas.microsoft.com/office/drawing/2014/main" id="{A766CAE8-71A1-4B8B-B123-4485B11CD95F}"/>
            </a:ext>
          </a:extLst>
        </xdr:cNvPr>
        <xdr:cNvSpPr txBox="1"/>
      </xdr:nvSpPr>
      <xdr:spPr>
        <a:xfrm>
          <a:off x="16047266" y="945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7" name="直線コネクタ 386">
          <a:extLst>
            <a:ext uri="{FF2B5EF4-FFF2-40B4-BE49-F238E27FC236}">
              <a16:creationId xmlns:a16="http://schemas.microsoft.com/office/drawing/2014/main" id="{988684A2-6283-4A8B-A4BB-92C4A8D574E1}"/>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8" name="テキスト ボックス 387">
          <a:extLst>
            <a:ext uri="{FF2B5EF4-FFF2-40B4-BE49-F238E27FC236}">
              <a16:creationId xmlns:a16="http://schemas.microsoft.com/office/drawing/2014/main" id="{61EF0CB6-AB28-4E0E-B8C3-4139FFFF371B}"/>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9" name="【保健センター・保健所】&#10;一人当たり面積グラフ枠">
          <a:extLst>
            <a:ext uri="{FF2B5EF4-FFF2-40B4-BE49-F238E27FC236}">
              <a16:creationId xmlns:a16="http://schemas.microsoft.com/office/drawing/2014/main" id="{FD051427-D1CC-4795-95C3-2D535769A49A}"/>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15087</xdr:rowOff>
    </xdr:from>
    <xdr:to>
      <xdr:col>116</xdr:col>
      <xdr:colOff>62864</xdr:colOff>
      <xdr:row>63</xdr:row>
      <xdr:rowOff>156134</xdr:rowOff>
    </xdr:to>
    <xdr:cxnSp macro="">
      <xdr:nvCxnSpPr>
        <xdr:cNvPr id="390" name="直線コネクタ 389">
          <a:extLst>
            <a:ext uri="{FF2B5EF4-FFF2-40B4-BE49-F238E27FC236}">
              <a16:creationId xmlns:a16="http://schemas.microsoft.com/office/drawing/2014/main" id="{18B767E0-9625-4945-8CDF-8BC5F587D38C}"/>
            </a:ext>
          </a:extLst>
        </xdr:cNvPr>
        <xdr:cNvCxnSpPr/>
      </xdr:nvCxnSpPr>
      <xdr:spPr>
        <a:xfrm flipV="1">
          <a:off x="19947254" y="9791547"/>
          <a:ext cx="0" cy="1165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159961</xdr:rowOff>
    </xdr:from>
    <xdr:ext cx="469744" cy="259045"/>
    <xdr:sp macro="" textlink="">
      <xdr:nvSpPr>
        <xdr:cNvPr id="391" name="【保健センター・保健所】&#10;一人当たり面積最小値テキスト">
          <a:extLst>
            <a:ext uri="{FF2B5EF4-FFF2-40B4-BE49-F238E27FC236}">
              <a16:creationId xmlns:a16="http://schemas.microsoft.com/office/drawing/2014/main" id="{C7FDFB98-B394-41AF-BAF4-D4773C1A253E}"/>
            </a:ext>
          </a:extLst>
        </xdr:cNvPr>
        <xdr:cNvSpPr txBox="1"/>
      </xdr:nvSpPr>
      <xdr:spPr>
        <a:xfrm>
          <a:off x="19985990" y="1096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156134</xdr:rowOff>
    </xdr:from>
    <xdr:to>
      <xdr:col>116</xdr:col>
      <xdr:colOff>152400</xdr:colOff>
      <xdr:row>63</xdr:row>
      <xdr:rowOff>156134</xdr:rowOff>
    </xdr:to>
    <xdr:cxnSp macro="">
      <xdr:nvCxnSpPr>
        <xdr:cNvPr id="392" name="直線コネクタ 391">
          <a:extLst>
            <a:ext uri="{FF2B5EF4-FFF2-40B4-BE49-F238E27FC236}">
              <a16:creationId xmlns:a16="http://schemas.microsoft.com/office/drawing/2014/main" id="{4ADE4AD5-6E2B-45CA-B8A5-C85047A05C7F}"/>
            </a:ext>
          </a:extLst>
        </xdr:cNvPr>
        <xdr:cNvCxnSpPr/>
      </xdr:nvCxnSpPr>
      <xdr:spPr>
        <a:xfrm>
          <a:off x="19885660" y="109574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133214</xdr:rowOff>
    </xdr:from>
    <xdr:ext cx="469744" cy="259045"/>
    <xdr:sp macro="" textlink="">
      <xdr:nvSpPr>
        <xdr:cNvPr id="393" name="【保健センター・保健所】&#10;一人当たり面積最大値テキスト">
          <a:extLst>
            <a:ext uri="{FF2B5EF4-FFF2-40B4-BE49-F238E27FC236}">
              <a16:creationId xmlns:a16="http://schemas.microsoft.com/office/drawing/2014/main" id="{72786044-A717-4398-B74A-9EB705D9ABFB}"/>
            </a:ext>
          </a:extLst>
        </xdr:cNvPr>
        <xdr:cNvSpPr txBox="1"/>
      </xdr:nvSpPr>
      <xdr:spPr>
        <a:xfrm>
          <a:off x="19985990" y="956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15087</xdr:rowOff>
    </xdr:from>
    <xdr:to>
      <xdr:col>116</xdr:col>
      <xdr:colOff>152400</xdr:colOff>
      <xdr:row>57</xdr:row>
      <xdr:rowOff>15087</xdr:rowOff>
    </xdr:to>
    <xdr:cxnSp macro="">
      <xdr:nvCxnSpPr>
        <xdr:cNvPr id="394" name="直線コネクタ 393">
          <a:extLst>
            <a:ext uri="{FF2B5EF4-FFF2-40B4-BE49-F238E27FC236}">
              <a16:creationId xmlns:a16="http://schemas.microsoft.com/office/drawing/2014/main" id="{88200D21-A488-44CD-B486-5F935C4B2073}"/>
            </a:ext>
          </a:extLst>
        </xdr:cNvPr>
        <xdr:cNvCxnSpPr/>
      </xdr:nvCxnSpPr>
      <xdr:spPr>
        <a:xfrm>
          <a:off x="19885660" y="97915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19296</xdr:rowOff>
    </xdr:from>
    <xdr:ext cx="469744" cy="259045"/>
    <xdr:sp macro="" textlink="">
      <xdr:nvSpPr>
        <xdr:cNvPr id="395" name="【保健センター・保健所】&#10;一人当たり面積平均値テキスト">
          <a:extLst>
            <a:ext uri="{FF2B5EF4-FFF2-40B4-BE49-F238E27FC236}">
              <a16:creationId xmlns:a16="http://schemas.microsoft.com/office/drawing/2014/main" id="{7F0583B1-47A0-4779-B405-37A66673474E}"/>
            </a:ext>
          </a:extLst>
        </xdr:cNvPr>
        <xdr:cNvSpPr txBox="1"/>
      </xdr:nvSpPr>
      <xdr:spPr>
        <a:xfrm>
          <a:off x="19985990" y="10816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40869</xdr:rowOff>
    </xdr:from>
    <xdr:to>
      <xdr:col>116</xdr:col>
      <xdr:colOff>114300</xdr:colOff>
      <xdr:row>63</xdr:row>
      <xdr:rowOff>142469</xdr:rowOff>
    </xdr:to>
    <xdr:sp macro="" textlink="">
      <xdr:nvSpPr>
        <xdr:cNvPr id="396" name="フローチャート: 判断 395">
          <a:extLst>
            <a:ext uri="{FF2B5EF4-FFF2-40B4-BE49-F238E27FC236}">
              <a16:creationId xmlns:a16="http://schemas.microsoft.com/office/drawing/2014/main" id="{7614A529-D168-47EE-A03E-7E4D4D0C6D51}"/>
            </a:ext>
          </a:extLst>
        </xdr:cNvPr>
        <xdr:cNvSpPr/>
      </xdr:nvSpPr>
      <xdr:spPr>
        <a:xfrm>
          <a:off x="19904710" y="1084221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23952</xdr:rowOff>
    </xdr:from>
    <xdr:to>
      <xdr:col>112</xdr:col>
      <xdr:colOff>38100</xdr:colOff>
      <xdr:row>63</xdr:row>
      <xdr:rowOff>125552</xdr:rowOff>
    </xdr:to>
    <xdr:sp macro="" textlink="">
      <xdr:nvSpPr>
        <xdr:cNvPr id="397" name="フローチャート: 判断 396">
          <a:extLst>
            <a:ext uri="{FF2B5EF4-FFF2-40B4-BE49-F238E27FC236}">
              <a16:creationId xmlns:a16="http://schemas.microsoft.com/office/drawing/2014/main" id="{036E1A5A-C4F0-42EE-BAD5-434DDACF210F}"/>
            </a:ext>
          </a:extLst>
        </xdr:cNvPr>
        <xdr:cNvSpPr/>
      </xdr:nvSpPr>
      <xdr:spPr>
        <a:xfrm>
          <a:off x="19161760" y="10821492"/>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33096</xdr:rowOff>
    </xdr:from>
    <xdr:to>
      <xdr:col>107</xdr:col>
      <xdr:colOff>101600</xdr:colOff>
      <xdr:row>63</xdr:row>
      <xdr:rowOff>134696</xdr:rowOff>
    </xdr:to>
    <xdr:sp macro="" textlink="">
      <xdr:nvSpPr>
        <xdr:cNvPr id="398" name="フローチャート: 判断 397">
          <a:extLst>
            <a:ext uri="{FF2B5EF4-FFF2-40B4-BE49-F238E27FC236}">
              <a16:creationId xmlns:a16="http://schemas.microsoft.com/office/drawing/2014/main" id="{FB48487E-4E18-484E-B218-AF4B0B0AE01E}"/>
            </a:ext>
          </a:extLst>
        </xdr:cNvPr>
        <xdr:cNvSpPr/>
      </xdr:nvSpPr>
      <xdr:spPr>
        <a:xfrm>
          <a:off x="18345150" y="10832541"/>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25553</xdr:rowOff>
    </xdr:from>
    <xdr:to>
      <xdr:col>102</xdr:col>
      <xdr:colOff>165100</xdr:colOff>
      <xdr:row>63</xdr:row>
      <xdr:rowOff>127153</xdr:rowOff>
    </xdr:to>
    <xdr:sp macro="" textlink="">
      <xdr:nvSpPr>
        <xdr:cNvPr id="399" name="フローチャート: 判断 398">
          <a:extLst>
            <a:ext uri="{FF2B5EF4-FFF2-40B4-BE49-F238E27FC236}">
              <a16:creationId xmlns:a16="http://schemas.microsoft.com/office/drawing/2014/main" id="{D1B51C61-97F2-4F00-8F99-11610C4D3740}"/>
            </a:ext>
          </a:extLst>
        </xdr:cNvPr>
        <xdr:cNvSpPr/>
      </xdr:nvSpPr>
      <xdr:spPr>
        <a:xfrm>
          <a:off x="17547590" y="10823093"/>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27381</xdr:rowOff>
    </xdr:from>
    <xdr:to>
      <xdr:col>98</xdr:col>
      <xdr:colOff>38100</xdr:colOff>
      <xdr:row>63</xdr:row>
      <xdr:rowOff>128981</xdr:rowOff>
    </xdr:to>
    <xdr:sp macro="" textlink="">
      <xdr:nvSpPr>
        <xdr:cNvPr id="400" name="フローチャート: 判断 399">
          <a:extLst>
            <a:ext uri="{FF2B5EF4-FFF2-40B4-BE49-F238E27FC236}">
              <a16:creationId xmlns:a16="http://schemas.microsoft.com/office/drawing/2014/main" id="{C8F2426E-B89A-4BD8-B3F5-01978D5F8F6B}"/>
            </a:ext>
          </a:extLst>
        </xdr:cNvPr>
        <xdr:cNvSpPr/>
      </xdr:nvSpPr>
      <xdr:spPr>
        <a:xfrm>
          <a:off x="16761460" y="10826826"/>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19FE4531-A881-443C-BDA0-41F460623E73}"/>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898B2FA9-B95F-4F21-901E-55169C3B3800}"/>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FF8F3AC7-52B1-42A3-9C9A-357733B792BD}"/>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F2F0E811-76AE-4BC4-BDDE-14D4F0D46024}"/>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5" name="テキスト ボックス 404">
          <a:extLst>
            <a:ext uri="{FF2B5EF4-FFF2-40B4-BE49-F238E27FC236}">
              <a16:creationId xmlns:a16="http://schemas.microsoft.com/office/drawing/2014/main" id="{4AC14484-6523-4D3B-B570-6D700FF4459A}"/>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169342</xdr:rowOff>
    </xdr:from>
    <xdr:to>
      <xdr:col>116</xdr:col>
      <xdr:colOff>114300</xdr:colOff>
      <xdr:row>63</xdr:row>
      <xdr:rowOff>99492</xdr:rowOff>
    </xdr:to>
    <xdr:sp macro="" textlink="">
      <xdr:nvSpPr>
        <xdr:cNvPr id="406" name="楕円 405">
          <a:extLst>
            <a:ext uri="{FF2B5EF4-FFF2-40B4-BE49-F238E27FC236}">
              <a16:creationId xmlns:a16="http://schemas.microsoft.com/office/drawing/2014/main" id="{26D49323-E052-4897-99CC-64C6BABF5108}"/>
            </a:ext>
          </a:extLst>
        </xdr:cNvPr>
        <xdr:cNvSpPr/>
      </xdr:nvSpPr>
      <xdr:spPr>
        <a:xfrm>
          <a:off x="19904710" y="10803052"/>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128719</xdr:rowOff>
    </xdr:from>
    <xdr:ext cx="469744" cy="259045"/>
    <xdr:sp macro="" textlink="">
      <xdr:nvSpPr>
        <xdr:cNvPr id="407" name="【保健センター・保健所】&#10;一人当たり面積該当値テキスト">
          <a:extLst>
            <a:ext uri="{FF2B5EF4-FFF2-40B4-BE49-F238E27FC236}">
              <a16:creationId xmlns:a16="http://schemas.microsoft.com/office/drawing/2014/main" id="{38F0B556-5F9C-49EE-9C2B-CF424F3F2C85}"/>
            </a:ext>
          </a:extLst>
        </xdr:cNvPr>
        <xdr:cNvSpPr txBox="1"/>
      </xdr:nvSpPr>
      <xdr:spPr>
        <a:xfrm>
          <a:off x="19985990" y="1059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171399</xdr:rowOff>
    </xdr:from>
    <xdr:to>
      <xdr:col>112</xdr:col>
      <xdr:colOff>38100</xdr:colOff>
      <xdr:row>63</xdr:row>
      <xdr:rowOff>101549</xdr:rowOff>
    </xdr:to>
    <xdr:sp macro="" textlink="">
      <xdr:nvSpPr>
        <xdr:cNvPr id="408" name="楕円 407">
          <a:extLst>
            <a:ext uri="{FF2B5EF4-FFF2-40B4-BE49-F238E27FC236}">
              <a16:creationId xmlns:a16="http://schemas.microsoft.com/office/drawing/2014/main" id="{8AE7D9DD-3768-45B1-8139-B975B0602786}"/>
            </a:ext>
          </a:extLst>
        </xdr:cNvPr>
        <xdr:cNvSpPr/>
      </xdr:nvSpPr>
      <xdr:spPr>
        <a:xfrm>
          <a:off x="19161760" y="10805109"/>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48692</xdr:rowOff>
    </xdr:from>
    <xdr:to>
      <xdr:col>116</xdr:col>
      <xdr:colOff>63500</xdr:colOff>
      <xdr:row>63</xdr:row>
      <xdr:rowOff>50749</xdr:rowOff>
    </xdr:to>
    <xdr:cxnSp macro="">
      <xdr:nvCxnSpPr>
        <xdr:cNvPr id="409" name="直線コネクタ 408">
          <a:extLst>
            <a:ext uri="{FF2B5EF4-FFF2-40B4-BE49-F238E27FC236}">
              <a16:creationId xmlns:a16="http://schemas.microsoft.com/office/drawing/2014/main" id="{62DB046F-C4A4-49C0-852C-9D893A902CD6}"/>
            </a:ext>
          </a:extLst>
        </xdr:cNvPr>
        <xdr:cNvCxnSpPr/>
      </xdr:nvCxnSpPr>
      <xdr:spPr>
        <a:xfrm flipV="1">
          <a:off x="19204940" y="10851947"/>
          <a:ext cx="74295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2921</xdr:rowOff>
    </xdr:from>
    <xdr:to>
      <xdr:col>107</xdr:col>
      <xdr:colOff>101600</xdr:colOff>
      <xdr:row>63</xdr:row>
      <xdr:rowOff>104521</xdr:rowOff>
    </xdr:to>
    <xdr:sp macro="" textlink="">
      <xdr:nvSpPr>
        <xdr:cNvPr id="410" name="楕円 409">
          <a:extLst>
            <a:ext uri="{FF2B5EF4-FFF2-40B4-BE49-F238E27FC236}">
              <a16:creationId xmlns:a16="http://schemas.microsoft.com/office/drawing/2014/main" id="{2FE3F0F1-0E01-4B59-82A3-7CB3CBE36A4D}"/>
            </a:ext>
          </a:extLst>
        </xdr:cNvPr>
        <xdr:cNvSpPr/>
      </xdr:nvSpPr>
      <xdr:spPr>
        <a:xfrm>
          <a:off x="18345150" y="10804271"/>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50749</xdr:rowOff>
    </xdr:from>
    <xdr:to>
      <xdr:col>111</xdr:col>
      <xdr:colOff>177800</xdr:colOff>
      <xdr:row>63</xdr:row>
      <xdr:rowOff>53721</xdr:rowOff>
    </xdr:to>
    <xdr:cxnSp macro="">
      <xdr:nvCxnSpPr>
        <xdr:cNvPr id="411" name="直線コネクタ 410">
          <a:extLst>
            <a:ext uri="{FF2B5EF4-FFF2-40B4-BE49-F238E27FC236}">
              <a16:creationId xmlns:a16="http://schemas.microsoft.com/office/drawing/2014/main" id="{2407DF04-D7B2-4837-A932-5695671B50E4}"/>
            </a:ext>
          </a:extLst>
        </xdr:cNvPr>
        <xdr:cNvCxnSpPr/>
      </xdr:nvCxnSpPr>
      <xdr:spPr>
        <a:xfrm flipV="1">
          <a:off x="18399760" y="10855909"/>
          <a:ext cx="80518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6579</xdr:rowOff>
    </xdr:from>
    <xdr:to>
      <xdr:col>102</xdr:col>
      <xdr:colOff>165100</xdr:colOff>
      <xdr:row>63</xdr:row>
      <xdr:rowOff>108179</xdr:rowOff>
    </xdr:to>
    <xdr:sp macro="" textlink="">
      <xdr:nvSpPr>
        <xdr:cNvPr id="412" name="楕円 411">
          <a:extLst>
            <a:ext uri="{FF2B5EF4-FFF2-40B4-BE49-F238E27FC236}">
              <a16:creationId xmlns:a16="http://schemas.microsoft.com/office/drawing/2014/main" id="{1E621ACB-B7C3-4EC7-8FD9-90506BA86E38}"/>
            </a:ext>
          </a:extLst>
        </xdr:cNvPr>
        <xdr:cNvSpPr/>
      </xdr:nvSpPr>
      <xdr:spPr>
        <a:xfrm>
          <a:off x="17547590" y="10809834"/>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53721</xdr:rowOff>
    </xdr:from>
    <xdr:to>
      <xdr:col>107</xdr:col>
      <xdr:colOff>50800</xdr:colOff>
      <xdr:row>63</xdr:row>
      <xdr:rowOff>57379</xdr:rowOff>
    </xdr:to>
    <xdr:cxnSp macro="">
      <xdr:nvCxnSpPr>
        <xdr:cNvPr id="413" name="直線コネクタ 412">
          <a:extLst>
            <a:ext uri="{FF2B5EF4-FFF2-40B4-BE49-F238E27FC236}">
              <a16:creationId xmlns:a16="http://schemas.microsoft.com/office/drawing/2014/main" id="{AFA9CCB8-7610-43FC-9D1B-8D4862021EBC}"/>
            </a:ext>
          </a:extLst>
        </xdr:cNvPr>
        <xdr:cNvCxnSpPr/>
      </xdr:nvCxnSpPr>
      <xdr:spPr>
        <a:xfrm flipV="1">
          <a:off x="17602200" y="10858881"/>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9093</xdr:rowOff>
    </xdr:from>
    <xdr:to>
      <xdr:col>98</xdr:col>
      <xdr:colOff>38100</xdr:colOff>
      <xdr:row>63</xdr:row>
      <xdr:rowOff>110693</xdr:rowOff>
    </xdr:to>
    <xdr:sp macro="" textlink="">
      <xdr:nvSpPr>
        <xdr:cNvPr id="414" name="楕円 413">
          <a:extLst>
            <a:ext uri="{FF2B5EF4-FFF2-40B4-BE49-F238E27FC236}">
              <a16:creationId xmlns:a16="http://schemas.microsoft.com/office/drawing/2014/main" id="{DB50442E-C6FD-4A7D-A4D8-23A5BA61C2AB}"/>
            </a:ext>
          </a:extLst>
        </xdr:cNvPr>
        <xdr:cNvSpPr/>
      </xdr:nvSpPr>
      <xdr:spPr>
        <a:xfrm>
          <a:off x="16761460" y="10812348"/>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57379</xdr:rowOff>
    </xdr:from>
    <xdr:to>
      <xdr:col>102</xdr:col>
      <xdr:colOff>114300</xdr:colOff>
      <xdr:row>63</xdr:row>
      <xdr:rowOff>59893</xdr:rowOff>
    </xdr:to>
    <xdr:cxnSp macro="">
      <xdr:nvCxnSpPr>
        <xdr:cNvPr id="415" name="直線コネクタ 414">
          <a:extLst>
            <a:ext uri="{FF2B5EF4-FFF2-40B4-BE49-F238E27FC236}">
              <a16:creationId xmlns:a16="http://schemas.microsoft.com/office/drawing/2014/main" id="{0E47E2B9-EE34-4912-AB08-6240FFE4650E}"/>
            </a:ext>
          </a:extLst>
        </xdr:cNvPr>
        <xdr:cNvCxnSpPr/>
      </xdr:nvCxnSpPr>
      <xdr:spPr>
        <a:xfrm flipV="1">
          <a:off x="16804640" y="10854919"/>
          <a:ext cx="79756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116679</xdr:rowOff>
    </xdr:from>
    <xdr:ext cx="469744" cy="259045"/>
    <xdr:sp macro="" textlink="">
      <xdr:nvSpPr>
        <xdr:cNvPr id="416" name="n_1aveValue【保健センター・保健所】&#10;一人当たり面積">
          <a:extLst>
            <a:ext uri="{FF2B5EF4-FFF2-40B4-BE49-F238E27FC236}">
              <a16:creationId xmlns:a16="http://schemas.microsoft.com/office/drawing/2014/main" id="{BBD85D78-A14B-4791-9434-39A3CEDFA3D3}"/>
            </a:ext>
          </a:extLst>
        </xdr:cNvPr>
        <xdr:cNvSpPr txBox="1"/>
      </xdr:nvSpPr>
      <xdr:spPr>
        <a:xfrm>
          <a:off x="18982132" y="10918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125823</xdr:rowOff>
    </xdr:from>
    <xdr:ext cx="469744" cy="259045"/>
    <xdr:sp macro="" textlink="">
      <xdr:nvSpPr>
        <xdr:cNvPr id="417" name="n_2aveValue【保健センター・保健所】&#10;一人当たり面積">
          <a:extLst>
            <a:ext uri="{FF2B5EF4-FFF2-40B4-BE49-F238E27FC236}">
              <a16:creationId xmlns:a16="http://schemas.microsoft.com/office/drawing/2014/main" id="{183942A8-701B-452C-911A-8CF575AEF475}"/>
            </a:ext>
          </a:extLst>
        </xdr:cNvPr>
        <xdr:cNvSpPr txBox="1"/>
      </xdr:nvSpPr>
      <xdr:spPr>
        <a:xfrm>
          <a:off x="18182032" y="10930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118280</xdr:rowOff>
    </xdr:from>
    <xdr:ext cx="469744" cy="259045"/>
    <xdr:sp macro="" textlink="">
      <xdr:nvSpPr>
        <xdr:cNvPr id="418" name="n_3aveValue【保健センター・保健所】&#10;一人当たり面積">
          <a:extLst>
            <a:ext uri="{FF2B5EF4-FFF2-40B4-BE49-F238E27FC236}">
              <a16:creationId xmlns:a16="http://schemas.microsoft.com/office/drawing/2014/main" id="{6277792B-29D0-4905-887E-57EED6081DCC}"/>
            </a:ext>
          </a:extLst>
        </xdr:cNvPr>
        <xdr:cNvSpPr txBox="1"/>
      </xdr:nvSpPr>
      <xdr:spPr>
        <a:xfrm>
          <a:off x="17384472" y="109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120108</xdr:rowOff>
    </xdr:from>
    <xdr:ext cx="469744" cy="259045"/>
    <xdr:sp macro="" textlink="">
      <xdr:nvSpPr>
        <xdr:cNvPr id="419" name="n_4aveValue【保健センター・保健所】&#10;一人当たり面積">
          <a:extLst>
            <a:ext uri="{FF2B5EF4-FFF2-40B4-BE49-F238E27FC236}">
              <a16:creationId xmlns:a16="http://schemas.microsoft.com/office/drawing/2014/main" id="{BA0A9E52-1002-402E-9ACE-1C95205DB960}"/>
            </a:ext>
          </a:extLst>
        </xdr:cNvPr>
        <xdr:cNvSpPr txBox="1"/>
      </xdr:nvSpPr>
      <xdr:spPr>
        <a:xfrm>
          <a:off x="16588817" y="1092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118076</xdr:rowOff>
    </xdr:from>
    <xdr:ext cx="469744" cy="259045"/>
    <xdr:sp macro="" textlink="">
      <xdr:nvSpPr>
        <xdr:cNvPr id="420" name="n_1mainValue【保健センター・保健所】&#10;一人当たり面積">
          <a:extLst>
            <a:ext uri="{FF2B5EF4-FFF2-40B4-BE49-F238E27FC236}">
              <a16:creationId xmlns:a16="http://schemas.microsoft.com/office/drawing/2014/main" id="{3152DBE7-B2DD-40FD-84CC-D9A8FE438EA3}"/>
            </a:ext>
          </a:extLst>
        </xdr:cNvPr>
        <xdr:cNvSpPr txBox="1"/>
      </xdr:nvSpPr>
      <xdr:spPr>
        <a:xfrm>
          <a:off x="18982132" y="1057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121048</xdr:rowOff>
    </xdr:from>
    <xdr:ext cx="469744" cy="259045"/>
    <xdr:sp macro="" textlink="">
      <xdr:nvSpPr>
        <xdr:cNvPr id="421" name="n_2mainValue【保健センター・保健所】&#10;一人当たり面積">
          <a:extLst>
            <a:ext uri="{FF2B5EF4-FFF2-40B4-BE49-F238E27FC236}">
              <a16:creationId xmlns:a16="http://schemas.microsoft.com/office/drawing/2014/main" id="{8E3A107F-1819-4555-ACC0-573B1E648CEB}"/>
            </a:ext>
          </a:extLst>
        </xdr:cNvPr>
        <xdr:cNvSpPr txBox="1"/>
      </xdr:nvSpPr>
      <xdr:spPr>
        <a:xfrm>
          <a:off x="18182032" y="1058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124706</xdr:rowOff>
    </xdr:from>
    <xdr:ext cx="469744" cy="259045"/>
    <xdr:sp macro="" textlink="">
      <xdr:nvSpPr>
        <xdr:cNvPr id="422" name="n_3mainValue【保健センター・保健所】&#10;一人当たり面積">
          <a:extLst>
            <a:ext uri="{FF2B5EF4-FFF2-40B4-BE49-F238E27FC236}">
              <a16:creationId xmlns:a16="http://schemas.microsoft.com/office/drawing/2014/main" id="{C2C72911-719E-443B-82F4-6559526CE62A}"/>
            </a:ext>
          </a:extLst>
        </xdr:cNvPr>
        <xdr:cNvSpPr txBox="1"/>
      </xdr:nvSpPr>
      <xdr:spPr>
        <a:xfrm>
          <a:off x="17384472" y="1058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127220</xdr:rowOff>
    </xdr:from>
    <xdr:ext cx="469744" cy="259045"/>
    <xdr:sp macro="" textlink="">
      <xdr:nvSpPr>
        <xdr:cNvPr id="423" name="n_4mainValue【保健センター・保健所】&#10;一人当たり面積">
          <a:extLst>
            <a:ext uri="{FF2B5EF4-FFF2-40B4-BE49-F238E27FC236}">
              <a16:creationId xmlns:a16="http://schemas.microsoft.com/office/drawing/2014/main" id="{24AEBD0F-F65D-44C2-A491-ACCC2DB67118}"/>
            </a:ext>
          </a:extLst>
        </xdr:cNvPr>
        <xdr:cNvSpPr txBox="1"/>
      </xdr:nvSpPr>
      <xdr:spPr>
        <a:xfrm>
          <a:off x="16588817" y="1058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4" name="正方形/長方形 423">
          <a:extLst>
            <a:ext uri="{FF2B5EF4-FFF2-40B4-BE49-F238E27FC236}">
              <a16:creationId xmlns:a16="http://schemas.microsoft.com/office/drawing/2014/main" id="{D14150BE-BE70-4E01-A54D-BBA39363C8DA}"/>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5" name="正方形/長方形 424">
          <a:extLst>
            <a:ext uri="{FF2B5EF4-FFF2-40B4-BE49-F238E27FC236}">
              <a16:creationId xmlns:a16="http://schemas.microsoft.com/office/drawing/2014/main" id="{FB70A258-2C9C-412C-8AEA-8E927BFE0BD0}"/>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6" name="正方形/長方形 425">
          <a:extLst>
            <a:ext uri="{FF2B5EF4-FFF2-40B4-BE49-F238E27FC236}">
              <a16:creationId xmlns:a16="http://schemas.microsoft.com/office/drawing/2014/main" id="{7A06C5A6-DCC0-4D11-B0A3-2C9DAC181AAB}"/>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7" name="正方形/長方形 426">
          <a:extLst>
            <a:ext uri="{FF2B5EF4-FFF2-40B4-BE49-F238E27FC236}">
              <a16:creationId xmlns:a16="http://schemas.microsoft.com/office/drawing/2014/main" id="{67570169-5AE6-45DC-AD47-65E4933FB5A4}"/>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8" name="正方形/長方形 427">
          <a:extLst>
            <a:ext uri="{FF2B5EF4-FFF2-40B4-BE49-F238E27FC236}">
              <a16:creationId xmlns:a16="http://schemas.microsoft.com/office/drawing/2014/main" id="{9ADC70ED-EE15-4812-A696-6C95B30ED53D}"/>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9" name="正方形/長方形 428">
          <a:extLst>
            <a:ext uri="{FF2B5EF4-FFF2-40B4-BE49-F238E27FC236}">
              <a16:creationId xmlns:a16="http://schemas.microsoft.com/office/drawing/2014/main" id="{1174751B-7EE4-44A4-B6F7-16602A3E5D9F}"/>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0" name="正方形/長方形 429">
          <a:extLst>
            <a:ext uri="{FF2B5EF4-FFF2-40B4-BE49-F238E27FC236}">
              <a16:creationId xmlns:a16="http://schemas.microsoft.com/office/drawing/2014/main" id="{BDB84533-BCF3-4E7B-8FA6-C8B499F49EE4}"/>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1" name="正方形/長方形 430">
          <a:extLst>
            <a:ext uri="{FF2B5EF4-FFF2-40B4-BE49-F238E27FC236}">
              <a16:creationId xmlns:a16="http://schemas.microsoft.com/office/drawing/2014/main" id="{23CBAC67-D1F5-4DC6-B10B-20A692A7D911}"/>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2" name="テキスト ボックス 431">
          <a:extLst>
            <a:ext uri="{FF2B5EF4-FFF2-40B4-BE49-F238E27FC236}">
              <a16:creationId xmlns:a16="http://schemas.microsoft.com/office/drawing/2014/main" id="{1FC6B2D1-BBCA-4F16-801A-CDA1905188FE}"/>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3" name="直線コネクタ 432">
          <a:extLst>
            <a:ext uri="{FF2B5EF4-FFF2-40B4-BE49-F238E27FC236}">
              <a16:creationId xmlns:a16="http://schemas.microsoft.com/office/drawing/2014/main" id="{7B6D0A90-F7C8-499B-B77B-561779A12BD7}"/>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4" name="テキスト ボックス 433">
          <a:extLst>
            <a:ext uri="{FF2B5EF4-FFF2-40B4-BE49-F238E27FC236}">
              <a16:creationId xmlns:a16="http://schemas.microsoft.com/office/drawing/2014/main" id="{DB085D11-2C7B-4285-BD05-FCAA41AB3245}"/>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5" name="直線コネクタ 434">
          <a:extLst>
            <a:ext uri="{FF2B5EF4-FFF2-40B4-BE49-F238E27FC236}">
              <a16:creationId xmlns:a16="http://schemas.microsoft.com/office/drawing/2014/main" id="{7C7C9ED9-3E65-437F-9179-C148C4E8296C}"/>
            </a:ext>
          </a:extLst>
        </xdr:cNvPr>
        <xdr:cNvCxnSpPr/>
      </xdr:nvCxnSpPr>
      <xdr:spPr>
        <a:xfrm>
          <a:off x="1120394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6" name="テキスト ボックス 435">
          <a:extLst>
            <a:ext uri="{FF2B5EF4-FFF2-40B4-BE49-F238E27FC236}">
              <a16:creationId xmlns:a16="http://schemas.microsoft.com/office/drawing/2014/main" id="{52AF4607-5B68-4AAA-BF99-6B998BD672EA}"/>
            </a:ext>
          </a:extLst>
        </xdr:cNvPr>
        <xdr:cNvSpPr txBox="1"/>
      </xdr:nvSpPr>
      <xdr:spPr>
        <a:xfrm>
          <a:off x="1080153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7" name="直線コネクタ 436">
          <a:extLst>
            <a:ext uri="{FF2B5EF4-FFF2-40B4-BE49-F238E27FC236}">
              <a16:creationId xmlns:a16="http://schemas.microsoft.com/office/drawing/2014/main" id="{A022E8B9-3F2B-452B-A2CF-8C19B18CAF06}"/>
            </a:ext>
          </a:extLst>
        </xdr:cNvPr>
        <xdr:cNvCxnSpPr/>
      </xdr:nvCxnSpPr>
      <xdr:spPr>
        <a:xfrm>
          <a:off x="1120394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8" name="テキスト ボックス 437">
          <a:extLst>
            <a:ext uri="{FF2B5EF4-FFF2-40B4-BE49-F238E27FC236}">
              <a16:creationId xmlns:a16="http://schemas.microsoft.com/office/drawing/2014/main" id="{5532647F-5564-44A7-B9D7-B93CD10DBF5A}"/>
            </a:ext>
          </a:extLst>
        </xdr:cNvPr>
        <xdr:cNvSpPr txBox="1"/>
      </xdr:nvSpPr>
      <xdr:spPr>
        <a:xfrm>
          <a:off x="1084279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9" name="直線コネクタ 438">
          <a:extLst>
            <a:ext uri="{FF2B5EF4-FFF2-40B4-BE49-F238E27FC236}">
              <a16:creationId xmlns:a16="http://schemas.microsoft.com/office/drawing/2014/main" id="{D5D571FE-C077-466F-BD16-AC663DEF5F2E}"/>
            </a:ext>
          </a:extLst>
        </xdr:cNvPr>
        <xdr:cNvCxnSpPr/>
      </xdr:nvCxnSpPr>
      <xdr:spPr>
        <a:xfrm>
          <a:off x="1120394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0" name="テキスト ボックス 439">
          <a:extLst>
            <a:ext uri="{FF2B5EF4-FFF2-40B4-BE49-F238E27FC236}">
              <a16:creationId xmlns:a16="http://schemas.microsoft.com/office/drawing/2014/main" id="{FE08CEF7-A47C-4A89-BF54-EB9FD3554C08}"/>
            </a:ext>
          </a:extLst>
        </xdr:cNvPr>
        <xdr:cNvSpPr txBox="1"/>
      </xdr:nvSpPr>
      <xdr:spPr>
        <a:xfrm>
          <a:off x="1084279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1" name="直線コネクタ 440">
          <a:extLst>
            <a:ext uri="{FF2B5EF4-FFF2-40B4-BE49-F238E27FC236}">
              <a16:creationId xmlns:a16="http://schemas.microsoft.com/office/drawing/2014/main" id="{A1F7D013-5A92-4638-A056-4ABF8DCBE2C2}"/>
            </a:ext>
          </a:extLst>
        </xdr:cNvPr>
        <xdr:cNvCxnSpPr/>
      </xdr:nvCxnSpPr>
      <xdr:spPr>
        <a:xfrm>
          <a:off x="1120394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2" name="テキスト ボックス 441">
          <a:extLst>
            <a:ext uri="{FF2B5EF4-FFF2-40B4-BE49-F238E27FC236}">
              <a16:creationId xmlns:a16="http://schemas.microsoft.com/office/drawing/2014/main" id="{D5F04904-BBBD-4011-9667-27769836992B}"/>
            </a:ext>
          </a:extLst>
        </xdr:cNvPr>
        <xdr:cNvSpPr txBox="1"/>
      </xdr:nvSpPr>
      <xdr:spPr>
        <a:xfrm>
          <a:off x="1084279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3" name="直線コネクタ 442">
          <a:extLst>
            <a:ext uri="{FF2B5EF4-FFF2-40B4-BE49-F238E27FC236}">
              <a16:creationId xmlns:a16="http://schemas.microsoft.com/office/drawing/2014/main" id="{6713FDD2-020D-49BC-83E6-88F8CD191564}"/>
            </a:ext>
          </a:extLst>
        </xdr:cNvPr>
        <xdr:cNvCxnSpPr/>
      </xdr:nvCxnSpPr>
      <xdr:spPr>
        <a:xfrm>
          <a:off x="1120394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444" name="テキスト ボックス 443">
          <a:extLst>
            <a:ext uri="{FF2B5EF4-FFF2-40B4-BE49-F238E27FC236}">
              <a16:creationId xmlns:a16="http://schemas.microsoft.com/office/drawing/2014/main" id="{520CD670-F6B4-44FF-8A38-A586BBFF80DB}"/>
            </a:ext>
          </a:extLst>
        </xdr:cNvPr>
        <xdr:cNvSpPr txBox="1"/>
      </xdr:nvSpPr>
      <xdr:spPr>
        <a:xfrm>
          <a:off x="10905006" y="13194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5" name="直線コネクタ 444">
          <a:extLst>
            <a:ext uri="{FF2B5EF4-FFF2-40B4-BE49-F238E27FC236}">
              <a16:creationId xmlns:a16="http://schemas.microsoft.com/office/drawing/2014/main" id="{6C2BDCBC-F516-4138-8DA4-9DA624EE1688}"/>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6" name="【消防施設】&#10;有形固定資産減価償却率グラフ枠">
          <a:extLst>
            <a:ext uri="{FF2B5EF4-FFF2-40B4-BE49-F238E27FC236}">
              <a16:creationId xmlns:a16="http://schemas.microsoft.com/office/drawing/2014/main" id="{318D28DC-A880-4C29-960C-7605F4262A64}"/>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447" name="直線コネクタ 446">
          <a:extLst>
            <a:ext uri="{FF2B5EF4-FFF2-40B4-BE49-F238E27FC236}">
              <a16:creationId xmlns:a16="http://schemas.microsoft.com/office/drawing/2014/main" id="{A3D466E3-A1A1-4AD0-83A1-DE0D97984475}"/>
            </a:ext>
          </a:extLst>
        </xdr:cNvPr>
        <xdr:cNvCxnSpPr/>
      </xdr:nvCxnSpPr>
      <xdr:spPr>
        <a:xfrm flipV="1">
          <a:off x="14703424" y="13331190"/>
          <a:ext cx="0" cy="1271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448" name="【消防施設】&#10;有形固定資産減価償却率最小値テキスト">
          <a:extLst>
            <a:ext uri="{FF2B5EF4-FFF2-40B4-BE49-F238E27FC236}">
              <a16:creationId xmlns:a16="http://schemas.microsoft.com/office/drawing/2014/main" id="{74E745AC-7DBE-4C51-9808-CD3064F1A868}"/>
            </a:ext>
          </a:extLst>
        </xdr:cNvPr>
        <xdr:cNvSpPr txBox="1"/>
      </xdr:nvSpPr>
      <xdr:spPr>
        <a:xfrm>
          <a:off x="1474216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449" name="直線コネクタ 448">
          <a:extLst>
            <a:ext uri="{FF2B5EF4-FFF2-40B4-BE49-F238E27FC236}">
              <a16:creationId xmlns:a16="http://schemas.microsoft.com/office/drawing/2014/main" id="{6C9E86FC-8D5F-41E2-BC94-FB90CC4BB10C}"/>
            </a:ext>
          </a:extLst>
        </xdr:cNvPr>
        <xdr:cNvCxnSpPr/>
      </xdr:nvCxnSpPr>
      <xdr:spPr>
        <a:xfrm>
          <a:off x="14611350" y="1460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450" name="【消防施設】&#10;有形固定資産減価償却率最大値テキスト">
          <a:extLst>
            <a:ext uri="{FF2B5EF4-FFF2-40B4-BE49-F238E27FC236}">
              <a16:creationId xmlns:a16="http://schemas.microsoft.com/office/drawing/2014/main" id="{FB690BBA-4226-4AB1-9779-D780F5D3C89B}"/>
            </a:ext>
          </a:extLst>
        </xdr:cNvPr>
        <xdr:cNvSpPr txBox="1"/>
      </xdr:nvSpPr>
      <xdr:spPr>
        <a:xfrm>
          <a:off x="14742160" y="1311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51" name="直線コネクタ 450">
          <a:extLst>
            <a:ext uri="{FF2B5EF4-FFF2-40B4-BE49-F238E27FC236}">
              <a16:creationId xmlns:a16="http://schemas.microsoft.com/office/drawing/2014/main" id="{48678A2C-70D4-427A-A0CF-96A4B451E940}"/>
            </a:ext>
          </a:extLst>
        </xdr:cNvPr>
        <xdr:cNvCxnSpPr/>
      </xdr:nvCxnSpPr>
      <xdr:spPr>
        <a:xfrm>
          <a:off x="14611350" y="1333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116857</xdr:rowOff>
    </xdr:from>
    <xdr:ext cx="405111" cy="259045"/>
    <xdr:sp macro="" textlink="">
      <xdr:nvSpPr>
        <xdr:cNvPr id="452" name="【消防施設】&#10;有形固定資産減価償却率平均値テキスト">
          <a:extLst>
            <a:ext uri="{FF2B5EF4-FFF2-40B4-BE49-F238E27FC236}">
              <a16:creationId xmlns:a16="http://schemas.microsoft.com/office/drawing/2014/main" id="{009880B5-45BB-4A71-8999-D38F9EDAE2AB}"/>
            </a:ext>
          </a:extLst>
        </xdr:cNvPr>
        <xdr:cNvSpPr txBox="1"/>
      </xdr:nvSpPr>
      <xdr:spPr>
        <a:xfrm>
          <a:off x="14742160" y="1383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453" name="フローチャート: 判断 452">
          <a:extLst>
            <a:ext uri="{FF2B5EF4-FFF2-40B4-BE49-F238E27FC236}">
              <a16:creationId xmlns:a16="http://schemas.microsoft.com/office/drawing/2014/main" id="{871C07E2-7BEB-411A-92A0-0A7449BB7CE9}"/>
            </a:ext>
          </a:extLst>
        </xdr:cNvPr>
        <xdr:cNvSpPr/>
      </xdr:nvSpPr>
      <xdr:spPr>
        <a:xfrm>
          <a:off x="14649450" y="139852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454" name="フローチャート: 判断 453">
          <a:extLst>
            <a:ext uri="{FF2B5EF4-FFF2-40B4-BE49-F238E27FC236}">
              <a16:creationId xmlns:a16="http://schemas.microsoft.com/office/drawing/2014/main" id="{7C92C5BC-E888-4FD8-AA32-FD47F66CDB0C}"/>
            </a:ext>
          </a:extLst>
        </xdr:cNvPr>
        <xdr:cNvSpPr/>
      </xdr:nvSpPr>
      <xdr:spPr>
        <a:xfrm>
          <a:off x="13887450" y="1403286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455" name="フローチャート: 判断 454">
          <a:extLst>
            <a:ext uri="{FF2B5EF4-FFF2-40B4-BE49-F238E27FC236}">
              <a16:creationId xmlns:a16="http://schemas.microsoft.com/office/drawing/2014/main" id="{E63E7D2E-E57B-4C0D-95AC-9195F2C43E59}"/>
            </a:ext>
          </a:extLst>
        </xdr:cNvPr>
        <xdr:cNvSpPr/>
      </xdr:nvSpPr>
      <xdr:spPr>
        <a:xfrm>
          <a:off x="13089890" y="14080490"/>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456" name="フローチャート: 判断 455">
          <a:extLst>
            <a:ext uri="{FF2B5EF4-FFF2-40B4-BE49-F238E27FC236}">
              <a16:creationId xmlns:a16="http://schemas.microsoft.com/office/drawing/2014/main" id="{4E358A22-D227-4E82-8636-E3B6C4F80F22}"/>
            </a:ext>
          </a:extLst>
        </xdr:cNvPr>
        <xdr:cNvSpPr/>
      </xdr:nvSpPr>
      <xdr:spPr>
        <a:xfrm>
          <a:off x="12303760" y="140684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457" name="フローチャート: 判断 456">
          <a:extLst>
            <a:ext uri="{FF2B5EF4-FFF2-40B4-BE49-F238E27FC236}">
              <a16:creationId xmlns:a16="http://schemas.microsoft.com/office/drawing/2014/main" id="{2F24AA10-596B-492E-AD38-4884597BA7CC}"/>
            </a:ext>
          </a:extLst>
        </xdr:cNvPr>
        <xdr:cNvSpPr/>
      </xdr:nvSpPr>
      <xdr:spPr>
        <a:xfrm>
          <a:off x="11487150" y="1401699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FA739A30-64D5-4CBF-925B-4F212772D843}"/>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9" name="テキスト ボックス 458">
          <a:extLst>
            <a:ext uri="{FF2B5EF4-FFF2-40B4-BE49-F238E27FC236}">
              <a16:creationId xmlns:a16="http://schemas.microsoft.com/office/drawing/2014/main" id="{95D12E31-5FA2-4C63-8855-D732E8CB51AB}"/>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id="{A627D2ED-D24D-4471-8FF6-82FF311536BF}"/>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63ED0465-8957-4D48-BD45-B0B415A494BB}"/>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B69977E6-6ACF-46F5-9C00-073968EA274A}"/>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15239</xdr:rowOff>
    </xdr:from>
    <xdr:to>
      <xdr:col>85</xdr:col>
      <xdr:colOff>177800</xdr:colOff>
      <xdr:row>84</xdr:row>
      <xdr:rowOff>116839</xdr:rowOff>
    </xdr:to>
    <xdr:sp macro="" textlink="">
      <xdr:nvSpPr>
        <xdr:cNvPr id="463" name="楕円 462">
          <a:extLst>
            <a:ext uri="{FF2B5EF4-FFF2-40B4-BE49-F238E27FC236}">
              <a16:creationId xmlns:a16="http://schemas.microsoft.com/office/drawing/2014/main" id="{DAEDBEED-9EAC-4F42-9491-BF5804530067}"/>
            </a:ext>
          </a:extLst>
        </xdr:cNvPr>
        <xdr:cNvSpPr/>
      </xdr:nvSpPr>
      <xdr:spPr>
        <a:xfrm>
          <a:off x="14649450" y="1442084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165116</xdr:rowOff>
    </xdr:from>
    <xdr:ext cx="405111" cy="259045"/>
    <xdr:sp macro="" textlink="">
      <xdr:nvSpPr>
        <xdr:cNvPr id="464" name="【消防施設】&#10;有形固定資産減価償却率該当値テキスト">
          <a:extLst>
            <a:ext uri="{FF2B5EF4-FFF2-40B4-BE49-F238E27FC236}">
              <a16:creationId xmlns:a16="http://schemas.microsoft.com/office/drawing/2014/main" id="{9B6C0A62-61E9-4F22-BFC6-C05B12C56F8D}"/>
            </a:ext>
          </a:extLst>
        </xdr:cNvPr>
        <xdr:cNvSpPr txBox="1"/>
      </xdr:nvSpPr>
      <xdr:spPr>
        <a:xfrm>
          <a:off x="14742160" y="14399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168911</xdr:rowOff>
    </xdr:from>
    <xdr:to>
      <xdr:col>81</xdr:col>
      <xdr:colOff>101600</xdr:colOff>
      <xdr:row>84</xdr:row>
      <xdr:rowOff>99061</xdr:rowOff>
    </xdr:to>
    <xdr:sp macro="" textlink="">
      <xdr:nvSpPr>
        <xdr:cNvPr id="465" name="楕円 464">
          <a:extLst>
            <a:ext uri="{FF2B5EF4-FFF2-40B4-BE49-F238E27FC236}">
              <a16:creationId xmlns:a16="http://schemas.microsoft.com/office/drawing/2014/main" id="{20CF4048-A90D-4DA4-9844-B728F878FF21}"/>
            </a:ext>
          </a:extLst>
        </xdr:cNvPr>
        <xdr:cNvSpPr/>
      </xdr:nvSpPr>
      <xdr:spPr>
        <a:xfrm>
          <a:off x="13887450" y="14403071"/>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48261</xdr:rowOff>
    </xdr:from>
    <xdr:to>
      <xdr:col>85</xdr:col>
      <xdr:colOff>127000</xdr:colOff>
      <xdr:row>84</xdr:row>
      <xdr:rowOff>66039</xdr:rowOff>
    </xdr:to>
    <xdr:cxnSp macro="">
      <xdr:nvCxnSpPr>
        <xdr:cNvPr id="466" name="直線コネクタ 465">
          <a:extLst>
            <a:ext uri="{FF2B5EF4-FFF2-40B4-BE49-F238E27FC236}">
              <a16:creationId xmlns:a16="http://schemas.microsoft.com/office/drawing/2014/main" id="{CFEF7EE5-FB22-4043-A9CA-F649B378371F}"/>
            </a:ext>
          </a:extLst>
        </xdr:cNvPr>
        <xdr:cNvCxnSpPr/>
      </xdr:nvCxnSpPr>
      <xdr:spPr>
        <a:xfrm>
          <a:off x="13942060" y="14451966"/>
          <a:ext cx="762000" cy="1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168911</xdr:rowOff>
    </xdr:from>
    <xdr:to>
      <xdr:col>76</xdr:col>
      <xdr:colOff>165100</xdr:colOff>
      <xdr:row>84</xdr:row>
      <xdr:rowOff>99061</xdr:rowOff>
    </xdr:to>
    <xdr:sp macro="" textlink="">
      <xdr:nvSpPr>
        <xdr:cNvPr id="467" name="楕円 466">
          <a:extLst>
            <a:ext uri="{FF2B5EF4-FFF2-40B4-BE49-F238E27FC236}">
              <a16:creationId xmlns:a16="http://schemas.microsoft.com/office/drawing/2014/main" id="{0975D9A8-96DF-4725-8680-78C54714329C}"/>
            </a:ext>
          </a:extLst>
        </xdr:cNvPr>
        <xdr:cNvSpPr/>
      </xdr:nvSpPr>
      <xdr:spPr>
        <a:xfrm>
          <a:off x="13089890" y="14403071"/>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48261</xdr:rowOff>
    </xdr:from>
    <xdr:to>
      <xdr:col>81</xdr:col>
      <xdr:colOff>50800</xdr:colOff>
      <xdr:row>84</xdr:row>
      <xdr:rowOff>48261</xdr:rowOff>
    </xdr:to>
    <xdr:cxnSp macro="">
      <xdr:nvCxnSpPr>
        <xdr:cNvPr id="468" name="直線コネクタ 467">
          <a:extLst>
            <a:ext uri="{FF2B5EF4-FFF2-40B4-BE49-F238E27FC236}">
              <a16:creationId xmlns:a16="http://schemas.microsoft.com/office/drawing/2014/main" id="{4D590E98-E1E3-4BFB-B13F-776C58224676}"/>
            </a:ext>
          </a:extLst>
        </xdr:cNvPr>
        <xdr:cNvCxnSpPr/>
      </xdr:nvCxnSpPr>
      <xdr:spPr>
        <a:xfrm>
          <a:off x="13144500" y="14451966"/>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149861</xdr:rowOff>
    </xdr:from>
    <xdr:to>
      <xdr:col>72</xdr:col>
      <xdr:colOff>38100</xdr:colOff>
      <xdr:row>84</xdr:row>
      <xdr:rowOff>80011</xdr:rowOff>
    </xdr:to>
    <xdr:sp macro="" textlink="">
      <xdr:nvSpPr>
        <xdr:cNvPr id="469" name="楕円 468">
          <a:extLst>
            <a:ext uri="{FF2B5EF4-FFF2-40B4-BE49-F238E27FC236}">
              <a16:creationId xmlns:a16="http://schemas.microsoft.com/office/drawing/2014/main" id="{2BE47533-E509-4AFE-810F-10CDB4AB2D30}"/>
            </a:ext>
          </a:extLst>
        </xdr:cNvPr>
        <xdr:cNvSpPr/>
      </xdr:nvSpPr>
      <xdr:spPr>
        <a:xfrm>
          <a:off x="12303760" y="1438021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29211</xdr:rowOff>
    </xdr:from>
    <xdr:to>
      <xdr:col>76</xdr:col>
      <xdr:colOff>114300</xdr:colOff>
      <xdr:row>84</xdr:row>
      <xdr:rowOff>48261</xdr:rowOff>
    </xdr:to>
    <xdr:cxnSp macro="">
      <xdr:nvCxnSpPr>
        <xdr:cNvPr id="470" name="直線コネクタ 469">
          <a:extLst>
            <a:ext uri="{FF2B5EF4-FFF2-40B4-BE49-F238E27FC236}">
              <a16:creationId xmlns:a16="http://schemas.microsoft.com/office/drawing/2014/main" id="{1417C905-E347-47B4-9DBA-6478FD156EF1}"/>
            </a:ext>
          </a:extLst>
        </xdr:cNvPr>
        <xdr:cNvCxnSpPr/>
      </xdr:nvCxnSpPr>
      <xdr:spPr>
        <a:xfrm>
          <a:off x="12346940" y="14429106"/>
          <a:ext cx="7975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127000</xdr:rowOff>
    </xdr:from>
    <xdr:to>
      <xdr:col>67</xdr:col>
      <xdr:colOff>101600</xdr:colOff>
      <xdr:row>84</xdr:row>
      <xdr:rowOff>57150</xdr:rowOff>
    </xdr:to>
    <xdr:sp macro="" textlink="">
      <xdr:nvSpPr>
        <xdr:cNvPr id="471" name="楕円 470">
          <a:extLst>
            <a:ext uri="{FF2B5EF4-FFF2-40B4-BE49-F238E27FC236}">
              <a16:creationId xmlns:a16="http://schemas.microsoft.com/office/drawing/2014/main" id="{78E2D6B0-6759-46D1-B6D1-B879AA8B1D46}"/>
            </a:ext>
          </a:extLst>
        </xdr:cNvPr>
        <xdr:cNvSpPr/>
      </xdr:nvSpPr>
      <xdr:spPr>
        <a:xfrm>
          <a:off x="11487150" y="1436116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6350</xdr:rowOff>
    </xdr:from>
    <xdr:to>
      <xdr:col>71</xdr:col>
      <xdr:colOff>177800</xdr:colOff>
      <xdr:row>84</xdr:row>
      <xdr:rowOff>29211</xdr:rowOff>
    </xdr:to>
    <xdr:cxnSp macro="">
      <xdr:nvCxnSpPr>
        <xdr:cNvPr id="472" name="直線コネクタ 471">
          <a:extLst>
            <a:ext uri="{FF2B5EF4-FFF2-40B4-BE49-F238E27FC236}">
              <a16:creationId xmlns:a16="http://schemas.microsoft.com/office/drawing/2014/main" id="{72233A66-6E31-474D-8E9C-4EC856A6C3A0}"/>
            </a:ext>
          </a:extLst>
        </xdr:cNvPr>
        <xdr:cNvCxnSpPr/>
      </xdr:nvCxnSpPr>
      <xdr:spPr>
        <a:xfrm>
          <a:off x="11541760" y="14410055"/>
          <a:ext cx="805180" cy="1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473" name="n_1aveValue【消防施設】&#10;有形固定資産減価償却率">
          <a:extLst>
            <a:ext uri="{FF2B5EF4-FFF2-40B4-BE49-F238E27FC236}">
              <a16:creationId xmlns:a16="http://schemas.microsoft.com/office/drawing/2014/main" id="{76F553E3-D0D8-4013-AA54-5E8D6952757A}"/>
            </a:ext>
          </a:extLst>
        </xdr:cNvPr>
        <xdr:cNvSpPr txBox="1"/>
      </xdr:nvSpPr>
      <xdr:spPr>
        <a:xfrm>
          <a:off x="1373823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143527</xdr:rowOff>
    </xdr:from>
    <xdr:ext cx="405111" cy="259045"/>
    <xdr:sp macro="" textlink="">
      <xdr:nvSpPr>
        <xdr:cNvPr id="474" name="n_2aveValue【消防施設】&#10;有形固定資産減価償却率">
          <a:extLst>
            <a:ext uri="{FF2B5EF4-FFF2-40B4-BE49-F238E27FC236}">
              <a16:creationId xmlns:a16="http://schemas.microsoft.com/office/drawing/2014/main" id="{13D1C002-0860-41AA-98C2-EFC0D8B9CC39}"/>
            </a:ext>
          </a:extLst>
        </xdr:cNvPr>
        <xdr:cNvSpPr txBox="1"/>
      </xdr:nvSpPr>
      <xdr:spPr>
        <a:xfrm>
          <a:off x="1295718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125747</xdr:rowOff>
    </xdr:from>
    <xdr:ext cx="405111" cy="259045"/>
    <xdr:sp macro="" textlink="">
      <xdr:nvSpPr>
        <xdr:cNvPr id="475" name="n_3aveValue【消防施設】&#10;有形固定資産減価償却率">
          <a:extLst>
            <a:ext uri="{FF2B5EF4-FFF2-40B4-BE49-F238E27FC236}">
              <a16:creationId xmlns:a16="http://schemas.microsoft.com/office/drawing/2014/main" id="{121C8BBD-9666-4602-A39E-DE3C02300082}"/>
            </a:ext>
          </a:extLst>
        </xdr:cNvPr>
        <xdr:cNvSpPr txBox="1"/>
      </xdr:nvSpPr>
      <xdr:spPr>
        <a:xfrm>
          <a:off x="12171054" y="1384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80027</xdr:rowOff>
    </xdr:from>
    <xdr:ext cx="405111" cy="259045"/>
    <xdr:sp macro="" textlink="">
      <xdr:nvSpPr>
        <xdr:cNvPr id="476" name="n_4aveValue【消防施設】&#10;有形固定資産減価償却率">
          <a:extLst>
            <a:ext uri="{FF2B5EF4-FFF2-40B4-BE49-F238E27FC236}">
              <a16:creationId xmlns:a16="http://schemas.microsoft.com/office/drawing/2014/main" id="{114730AE-41C0-432C-9796-A554827A86E2}"/>
            </a:ext>
          </a:extLst>
        </xdr:cNvPr>
        <xdr:cNvSpPr txBox="1"/>
      </xdr:nvSpPr>
      <xdr:spPr>
        <a:xfrm>
          <a:off x="11354444" y="13797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90188</xdr:rowOff>
    </xdr:from>
    <xdr:ext cx="405111" cy="259045"/>
    <xdr:sp macro="" textlink="">
      <xdr:nvSpPr>
        <xdr:cNvPr id="477" name="n_1mainValue【消防施設】&#10;有形固定資産減価償却率">
          <a:extLst>
            <a:ext uri="{FF2B5EF4-FFF2-40B4-BE49-F238E27FC236}">
              <a16:creationId xmlns:a16="http://schemas.microsoft.com/office/drawing/2014/main" id="{5F579FF7-D47A-45B8-A070-FBDF0DDE1D1A}"/>
            </a:ext>
          </a:extLst>
        </xdr:cNvPr>
        <xdr:cNvSpPr txBox="1"/>
      </xdr:nvSpPr>
      <xdr:spPr>
        <a:xfrm>
          <a:off x="13738234" y="14495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90188</xdr:rowOff>
    </xdr:from>
    <xdr:ext cx="405111" cy="259045"/>
    <xdr:sp macro="" textlink="">
      <xdr:nvSpPr>
        <xdr:cNvPr id="478" name="n_2mainValue【消防施設】&#10;有形固定資産減価償却率">
          <a:extLst>
            <a:ext uri="{FF2B5EF4-FFF2-40B4-BE49-F238E27FC236}">
              <a16:creationId xmlns:a16="http://schemas.microsoft.com/office/drawing/2014/main" id="{96977296-14E1-42E6-ADDF-0BA2909E749F}"/>
            </a:ext>
          </a:extLst>
        </xdr:cNvPr>
        <xdr:cNvSpPr txBox="1"/>
      </xdr:nvSpPr>
      <xdr:spPr>
        <a:xfrm>
          <a:off x="12957184" y="14495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71138</xdr:rowOff>
    </xdr:from>
    <xdr:ext cx="405111" cy="259045"/>
    <xdr:sp macro="" textlink="">
      <xdr:nvSpPr>
        <xdr:cNvPr id="479" name="n_3mainValue【消防施設】&#10;有形固定資産減価償却率">
          <a:extLst>
            <a:ext uri="{FF2B5EF4-FFF2-40B4-BE49-F238E27FC236}">
              <a16:creationId xmlns:a16="http://schemas.microsoft.com/office/drawing/2014/main" id="{66953801-CCC7-45D8-B638-0DC2E734914B}"/>
            </a:ext>
          </a:extLst>
        </xdr:cNvPr>
        <xdr:cNvSpPr txBox="1"/>
      </xdr:nvSpPr>
      <xdr:spPr>
        <a:xfrm>
          <a:off x="12171054" y="14471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48277</xdr:rowOff>
    </xdr:from>
    <xdr:ext cx="405111" cy="259045"/>
    <xdr:sp macro="" textlink="">
      <xdr:nvSpPr>
        <xdr:cNvPr id="480" name="n_4mainValue【消防施設】&#10;有形固定資産減価償却率">
          <a:extLst>
            <a:ext uri="{FF2B5EF4-FFF2-40B4-BE49-F238E27FC236}">
              <a16:creationId xmlns:a16="http://schemas.microsoft.com/office/drawing/2014/main" id="{9F9EECC4-5B52-4F08-AF4B-2D6473642F09}"/>
            </a:ext>
          </a:extLst>
        </xdr:cNvPr>
        <xdr:cNvSpPr txBox="1"/>
      </xdr:nvSpPr>
      <xdr:spPr>
        <a:xfrm>
          <a:off x="11354444" y="14451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1" name="正方形/長方形 480">
          <a:extLst>
            <a:ext uri="{FF2B5EF4-FFF2-40B4-BE49-F238E27FC236}">
              <a16:creationId xmlns:a16="http://schemas.microsoft.com/office/drawing/2014/main" id="{B1B3DD77-98AB-4AD2-8BC4-1B04D77EB9C6}"/>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2" name="正方形/長方形 481">
          <a:extLst>
            <a:ext uri="{FF2B5EF4-FFF2-40B4-BE49-F238E27FC236}">
              <a16:creationId xmlns:a16="http://schemas.microsoft.com/office/drawing/2014/main" id="{B06B10A1-0ECF-4631-B11D-54CA69A48952}"/>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3" name="正方形/長方形 482">
          <a:extLst>
            <a:ext uri="{FF2B5EF4-FFF2-40B4-BE49-F238E27FC236}">
              <a16:creationId xmlns:a16="http://schemas.microsoft.com/office/drawing/2014/main" id="{A3989445-FA0B-425C-80DE-89DA79AA8936}"/>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4" name="正方形/長方形 483">
          <a:extLst>
            <a:ext uri="{FF2B5EF4-FFF2-40B4-BE49-F238E27FC236}">
              <a16:creationId xmlns:a16="http://schemas.microsoft.com/office/drawing/2014/main" id="{E55C447F-9BCE-47E9-9188-2D048631C56A}"/>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5" name="正方形/長方形 484">
          <a:extLst>
            <a:ext uri="{FF2B5EF4-FFF2-40B4-BE49-F238E27FC236}">
              <a16:creationId xmlns:a16="http://schemas.microsoft.com/office/drawing/2014/main" id="{8575FF39-060F-4E09-A05A-27C523C80782}"/>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6" name="正方形/長方形 485">
          <a:extLst>
            <a:ext uri="{FF2B5EF4-FFF2-40B4-BE49-F238E27FC236}">
              <a16:creationId xmlns:a16="http://schemas.microsoft.com/office/drawing/2014/main" id="{B521377A-E9F8-444C-B8D2-E65E965C0C21}"/>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7" name="正方形/長方形 486">
          <a:extLst>
            <a:ext uri="{FF2B5EF4-FFF2-40B4-BE49-F238E27FC236}">
              <a16:creationId xmlns:a16="http://schemas.microsoft.com/office/drawing/2014/main" id="{123B33BE-2B98-4C47-8C7B-B641CE80C5DD}"/>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8" name="正方形/長方形 487">
          <a:extLst>
            <a:ext uri="{FF2B5EF4-FFF2-40B4-BE49-F238E27FC236}">
              <a16:creationId xmlns:a16="http://schemas.microsoft.com/office/drawing/2014/main" id="{FAC67F29-AF97-46EA-8484-7B0EBD5B6D10}"/>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9" name="テキスト ボックス 488">
          <a:extLst>
            <a:ext uri="{FF2B5EF4-FFF2-40B4-BE49-F238E27FC236}">
              <a16:creationId xmlns:a16="http://schemas.microsoft.com/office/drawing/2014/main" id="{17B41411-3E49-4796-AED4-CDF23275BED4}"/>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0" name="直線コネクタ 489">
          <a:extLst>
            <a:ext uri="{FF2B5EF4-FFF2-40B4-BE49-F238E27FC236}">
              <a16:creationId xmlns:a16="http://schemas.microsoft.com/office/drawing/2014/main" id="{B950CC7F-D214-4405-BA96-5B82184BCFBC}"/>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1" name="直線コネクタ 490">
          <a:extLst>
            <a:ext uri="{FF2B5EF4-FFF2-40B4-BE49-F238E27FC236}">
              <a16:creationId xmlns:a16="http://schemas.microsoft.com/office/drawing/2014/main" id="{0165998E-A6C4-46A1-AEA4-B76BCEA8F180}"/>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2" name="テキスト ボックス 491">
          <a:extLst>
            <a:ext uri="{FF2B5EF4-FFF2-40B4-BE49-F238E27FC236}">
              <a16:creationId xmlns:a16="http://schemas.microsoft.com/office/drawing/2014/main" id="{1536DC4C-F2FE-47E4-B1FA-DF04D4F4FCBD}"/>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3" name="直線コネクタ 492">
          <a:extLst>
            <a:ext uri="{FF2B5EF4-FFF2-40B4-BE49-F238E27FC236}">
              <a16:creationId xmlns:a16="http://schemas.microsoft.com/office/drawing/2014/main" id="{DAC1380B-F20C-4BC9-8704-4BD1FBD10956}"/>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4" name="テキスト ボックス 493">
          <a:extLst>
            <a:ext uri="{FF2B5EF4-FFF2-40B4-BE49-F238E27FC236}">
              <a16:creationId xmlns:a16="http://schemas.microsoft.com/office/drawing/2014/main" id="{30BF2F36-A52D-468A-B393-2C43C09CCD0A}"/>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5" name="直線コネクタ 494">
          <a:extLst>
            <a:ext uri="{FF2B5EF4-FFF2-40B4-BE49-F238E27FC236}">
              <a16:creationId xmlns:a16="http://schemas.microsoft.com/office/drawing/2014/main" id="{13734884-EAB3-4F83-95DB-9E511F38A8AC}"/>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6" name="テキスト ボックス 495">
          <a:extLst>
            <a:ext uri="{FF2B5EF4-FFF2-40B4-BE49-F238E27FC236}">
              <a16:creationId xmlns:a16="http://schemas.microsoft.com/office/drawing/2014/main" id="{70B0B374-2FE8-4ADE-8B14-364FEEE2957A}"/>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7" name="直線コネクタ 496">
          <a:extLst>
            <a:ext uri="{FF2B5EF4-FFF2-40B4-BE49-F238E27FC236}">
              <a16:creationId xmlns:a16="http://schemas.microsoft.com/office/drawing/2014/main" id="{06D81E5A-EEDA-47D7-AB31-E66CB1F7B0AE}"/>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98" name="テキスト ボックス 497">
          <a:extLst>
            <a:ext uri="{FF2B5EF4-FFF2-40B4-BE49-F238E27FC236}">
              <a16:creationId xmlns:a16="http://schemas.microsoft.com/office/drawing/2014/main" id="{B3F2DE61-A7E6-4338-AE10-8BFE09BB791B}"/>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99" name="直線コネクタ 498">
          <a:extLst>
            <a:ext uri="{FF2B5EF4-FFF2-40B4-BE49-F238E27FC236}">
              <a16:creationId xmlns:a16="http://schemas.microsoft.com/office/drawing/2014/main" id="{FB5DD051-3961-4D24-B0B0-B59EEB48B5B3}"/>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0" name="テキスト ボックス 499">
          <a:extLst>
            <a:ext uri="{FF2B5EF4-FFF2-40B4-BE49-F238E27FC236}">
              <a16:creationId xmlns:a16="http://schemas.microsoft.com/office/drawing/2014/main" id="{44B8993F-A44A-496F-971D-E5D515FCA213}"/>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1" name="直線コネクタ 500">
          <a:extLst>
            <a:ext uri="{FF2B5EF4-FFF2-40B4-BE49-F238E27FC236}">
              <a16:creationId xmlns:a16="http://schemas.microsoft.com/office/drawing/2014/main" id="{AEB4B443-AC4A-41ED-9BC9-2AADE2D4C5AA}"/>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2" name="テキスト ボックス 501">
          <a:extLst>
            <a:ext uri="{FF2B5EF4-FFF2-40B4-BE49-F238E27FC236}">
              <a16:creationId xmlns:a16="http://schemas.microsoft.com/office/drawing/2014/main" id="{EFD54707-C598-48FF-9170-99041F41B54B}"/>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3" name="【消防施設】&#10;一人当たり面積グラフ枠">
          <a:extLst>
            <a:ext uri="{FF2B5EF4-FFF2-40B4-BE49-F238E27FC236}">
              <a16:creationId xmlns:a16="http://schemas.microsoft.com/office/drawing/2014/main" id="{B3B7AC15-5A34-4A3C-88E7-63ED806507F3}"/>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504" name="直線コネクタ 503">
          <a:extLst>
            <a:ext uri="{FF2B5EF4-FFF2-40B4-BE49-F238E27FC236}">
              <a16:creationId xmlns:a16="http://schemas.microsoft.com/office/drawing/2014/main" id="{F21AAE55-51F7-4625-ADAF-58D056D96229}"/>
            </a:ext>
          </a:extLst>
        </xdr:cNvPr>
        <xdr:cNvCxnSpPr/>
      </xdr:nvCxnSpPr>
      <xdr:spPr>
        <a:xfrm flipV="1">
          <a:off x="19947254" y="13304520"/>
          <a:ext cx="0" cy="1534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505" name="【消防施設】&#10;一人当たり面積最小値テキスト">
          <a:extLst>
            <a:ext uri="{FF2B5EF4-FFF2-40B4-BE49-F238E27FC236}">
              <a16:creationId xmlns:a16="http://schemas.microsoft.com/office/drawing/2014/main" id="{3D78FB83-91F8-4D7B-9C23-065FAB923AA7}"/>
            </a:ext>
          </a:extLst>
        </xdr:cNvPr>
        <xdr:cNvSpPr txBox="1"/>
      </xdr:nvSpPr>
      <xdr:spPr>
        <a:xfrm>
          <a:off x="1998599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506" name="直線コネクタ 505">
          <a:extLst>
            <a:ext uri="{FF2B5EF4-FFF2-40B4-BE49-F238E27FC236}">
              <a16:creationId xmlns:a16="http://schemas.microsoft.com/office/drawing/2014/main" id="{BB06E0B7-BE26-49F1-8DA2-5E029C88C140}"/>
            </a:ext>
          </a:extLst>
        </xdr:cNvPr>
        <xdr:cNvCxnSpPr/>
      </xdr:nvCxnSpPr>
      <xdr:spPr>
        <a:xfrm>
          <a:off x="19885660" y="148388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507" name="【消防施設】&#10;一人当たり面積最大値テキスト">
          <a:extLst>
            <a:ext uri="{FF2B5EF4-FFF2-40B4-BE49-F238E27FC236}">
              <a16:creationId xmlns:a16="http://schemas.microsoft.com/office/drawing/2014/main" id="{EE3EE8E5-C4BD-4C4E-95B6-4726680EFC8A}"/>
            </a:ext>
          </a:extLst>
        </xdr:cNvPr>
        <xdr:cNvSpPr txBox="1"/>
      </xdr:nvSpPr>
      <xdr:spPr>
        <a:xfrm>
          <a:off x="19985990" y="13085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508" name="直線コネクタ 507">
          <a:extLst>
            <a:ext uri="{FF2B5EF4-FFF2-40B4-BE49-F238E27FC236}">
              <a16:creationId xmlns:a16="http://schemas.microsoft.com/office/drawing/2014/main" id="{96265655-CC81-4210-A670-22CF1F29C535}"/>
            </a:ext>
          </a:extLst>
        </xdr:cNvPr>
        <xdr:cNvCxnSpPr/>
      </xdr:nvCxnSpPr>
      <xdr:spPr>
        <a:xfrm>
          <a:off x="19885660" y="13304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143908</xdr:rowOff>
    </xdr:from>
    <xdr:ext cx="469744" cy="259045"/>
    <xdr:sp macro="" textlink="">
      <xdr:nvSpPr>
        <xdr:cNvPr id="509" name="【消防施設】&#10;一人当たり面積平均値テキスト">
          <a:extLst>
            <a:ext uri="{FF2B5EF4-FFF2-40B4-BE49-F238E27FC236}">
              <a16:creationId xmlns:a16="http://schemas.microsoft.com/office/drawing/2014/main" id="{C17ACB14-4660-47F2-B220-DADEFEBF8C9A}"/>
            </a:ext>
          </a:extLst>
        </xdr:cNvPr>
        <xdr:cNvSpPr txBox="1"/>
      </xdr:nvSpPr>
      <xdr:spPr>
        <a:xfrm>
          <a:off x="19985990" y="14543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510" name="フローチャート: 判断 509">
          <a:extLst>
            <a:ext uri="{FF2B5EF4-FFF2-40B4-BE49-F238E27FC236}">
              <a16:creationId xmlns:a16="http://schemas.microsoft.com/office/drawing/2014/main" id="{4651800D-EDEF-47C4-B387-D729ADCF3D6C}"/>
            </a:ext>
          </a:extLst>
        </xdr:cNvPr>
        <xdr:cNvSpPr/>
      </xdr:nvSpPr>
      <xdr:spPr>
        <a:xfrm>
          <a:off x="19904710" y="1469618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123698</xdr:rowOff>
    </xdr:from>
    <xdr:to>
      <xdr:col>112</xdr:col>
      <xdr:colOff>38100</xdr:colOff>
      <xdr:row>86</xdr:row>
      <xdr:rowOff>53848</xdr:rowOff>
    </xdr:to>
    <xdr:sp macro="" textlink="">
      <xdr:nvSpPr>
        <xdr:cNvPr id="511" name="フローチャート: 判断 510">
          <a:extLst>
            <a:ext uri="{FF2B5EF4-FFF2-40B4-BE49-F238E27FC236}">
              <a16:creationId xmlns:a16="http://schemas.microsoft.com/office/drawing/2014/main" id="{7542ADAD-6A02-4A1D-9BD3-4E1F169CF342}"/>
            </a:ext>
          </a:extLst>
        </xdr:cNvPr>
        <xdr:cNvSpPr/>
      </xdr:nvSpPr>
      <xdr:spPr>
        <a:xfrm>
          <a:off x="19161760" y="1469885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121031</xdr:rowOff>
    </xdr:from>
    <xdr:to>
      <xdr:col>107</xdr:col>
      <xdr:colOff>101600</xdr:colOff>
      <xdr:row>86</xdr:row>
      <xdr:rowOff>51181</xdr:rowOff>
    </xdr:to>
    <xdr:sp macro="" textlink="">
      <xdr:nvSpPr>
        <xdr:cNvPr id="512" name="フローチャート: 判断 511">
          <a:extLst>
            <a:ext uri="{FF2B5EF4-FFF2-40B4-BE49-F238E27FC236}">
              <a16:creationId xmlns:a16="http://schemas.microsoft.com/office/drawing/2014/main" id="{F85809B5-0C5B-4806-8753-7D3BF849B64A}"/>
            </a:ext>
          </a:extLst>
        </xdr:cNvPr>
        <xdr:cNvSpPr/>
      </xdr:nvSpPr>
      <xdr:spPr>
        <a:xfrm>
          <a:off x="18345150" y="1469618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120269</xdr:rowOff>
    </xdr:from>
    <xdr:to>
      <xdr:col>102</xdr:col>
      <xdr:colOff>165100</xdr:colOff>
      <xdr:row>86</xdr:row>
      <xdr:rowOff>50419</xdr:rowOff>
    </xdr:to>
    <xdr:sp macro="" textlink="">
      <xdr:nvSpPr>
        <xdr:cNvPr id="513" name="フローチャート: 判断 512">
          <a:extLst>
            <a:ext uri="{FF2B5EF4-FFF2-40B4-BE49-F238E27FC236}">
              <a16:creationId xmlns:a16="http://schemas.microsoft.com/office/drawing/2014/main" id="{1065D14E-0218-4232-8F8B-9D0B85DA1FAC}"/>
            </a:ext>
          </a:extLst>
        </xdr:cNvPr>
        <xdr:cNvSpPr/>
      </xdr:nvSpPr>
      <xdr:spPr>
        <a:xfrm>
          <a:off x="17547590" y="1469542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95123</xdr:rowOff>
    </xdr:from>
    <xdr:to>
      <xdr:col>98</xdr:col>
      <xdr:colOff>38100</xdr:colOff>
      <xdr:row>86</xdr:row>
      <xdr:rowOff>25273</xdr:rowOff>
    </xdr:to>
    <xdr:sp macro="" textlink="">
      <xdr:nvSpPr>
        <xdr:cNvPr id="514" name="フローチャート: 判断 513">
          <a:extLst>
            <a:ext uri="{FF2B5EF4-FFF2-40B4-BE49-F238E27FC236}">
              <a16:creationId xmlns:a16="http://schemas.microsoft.com/office/drawing/2014/main" id="{6D66A96C-66B2-44C1-9F99-F8ADC47821A5}"/>
            </a:ext>
          </a:extLst>
        </xdr:cNvPr>
        <xdr:cNvSpPr/>
      </xdr:nvSpPr>
      <xdr:spPr>
        <a:xfrm>
          <a:off x="16761460" y="14672183"/>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426A0E07-1154-4BC7-971A-B0105C88C137}"/>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DBDD7623-6578-4BFB-B276-77F9D155702B}"/>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BB7F9062-C8D7-4F1C-95EA-BB88823C85E3}"/>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68C759C4-707B-4A41-8CF6-71164B5DC1CD}"/>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1B57DC87-040A-4914-B609-2979602D3E10}"/>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130175</xdr:rowOff>
    </xdr:from>
    <xdr:to>
      <xdr:col>116</xdr:col>
      <xdr:colOff>114300</xdr:colOff>
      <xdr:row>86</xdr:row>
      <xdr:rowOff>60325</xdr:rowOff>
    </xdr:to>
    <xdr:sp macro="" textlink="">
      <xdr:nvSpPr>
        <xdr:cNvPr id="520" name="楕円 519">
          <a:extLst>
            <a:ext uri="{FF2B5EF4-FFF2-40B4-BE49-F238E27FC236}">
              <a16:creationId xmlns:a16="http://schemas.microsoft.com/office/drawing/2014/main" id="{7F821EB6-1E80-4AB2-9A15-82885CFA0443}"/>
            </a:ext>
          </a:extLst>
        </xdr:cNvPr>
        <xdr:cNvSpPr/>
      </xdr:nvSpPr>
      <xdr:spPr>
        <a:xfrm>
          <a:off x="19904710" y="1470723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99458</xdr:rowOff>
    </xdr:from>
    <xdr:ext cx="469744" cy="259045"/>
    <xdr:sp macro="" textlink="">
      <xdr:nvSpPr>
        <xdr:cNvPr id="521" name="【消防施設】&#10;一人当たり面積該当値テキスト">
          <a:extLst>
            <a:ext uri="{FF2B5EF4-FFF2-40B4-BE49-F238E27FC236}">
              <a16:creationId xmlns:a16="http://schemas.microsoft.com/office/drawing/2014/main" id="{00F6ED06-70A4-477B-80C1-D0F33BE19F1A}"/>
            </a:ext>
          </a:extLst>
        </xdr:cNvPr>
        <xdr:cNvSpPr txBox="1"/>
      </xdr:nvSpPr>
      <xdr:spPr>
        <a:xfrm>
          <a:off x="1998599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132080</xdr:rowOff>
    </xdr:from>
    <xdr:to>
      <xdr:col>112</xdr:col>
      <xdr:colOff>38100</xdr:colOff>
      <xdr:row>86</xdr:row>
      <xdr:rowOff>62230</xdr:rowOff>
    </xdr:to>
    <xdr:sp macro="" textlink="">
      <xdr:nvSpPr>
        <xdr:cNvPr id="522" name="楕円 521">
          <a:extLst>
            <a:ext uri="{FF2B5EF4-FFF2-40B4-BE49-F238E27FC236}">
              <a16:creationId xmlns:a16="http://schemas.microsoft.com/office/drawing/2014/main" id="{38D232FF-F9F3-467A-B73A-A1F5D181AC2C}"/>
            </a:ext>
          </a:extLst>
        </xdr:cNvPr>
        <xdr:cNvSpPr/>
      </xdr:nvSpPr>
      <xdr:spPr>
        <a:xfrm>
          <a:off x="19161760" y="1470914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9525</xdr:rowOff>
    </xdr:from>
    <xdr:to>
      <xdr:col>116</xdr:col>
      <xdr:colOff>63500</xdr:colOff>
      <xdr:row>86</xdr:row>
      <xdr:rowOff>11430</xdr:rowOff>
    </xdr:to>
    <xdr:cxnSp macro="">
      <xdr:nvCxnSpPr>
        <xdr:cNvPr id="523" name="直線コネクタ 522">
          <a:extLst>
            <a:ext uri="{FF2B5EF4-FFF2-40B4-BE49-F238E27FC236}">
              <a16:creationId xmlns:a16="http://schemas.microsoft.com/office/drawing/2014/main" id="{42622037-3D88-48BE-B642-D313DB805742}"/>
            </a:ext>
          </a:extLst>
        </xdr:cNvPr>
        <xdr:cNvCxnSpPr/>
      </xdr:nvCxnSpPr>
      <xdr:spPr>
        <a:xfrm flipV="1">
          <a:off x="19204940" y="14756130"/>
          <a:ext cx="7429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134747</xdr:rowOff>
    </xdr:from>
    <xdr:to>
      <xdr:col>107</xdr:col>
      <xdr:colOff>101600</xdr:colOff>
      <xdr:row>86</xdr:row>
      <xdr:rowOff>64897</xdr:rowOff>
    </xdr:to>
    <xdr:sp macro="" textlink="">
      <xdr:nvSpPr>
        <xdr:cNvPr id="524" name="楕円 523">
          <a:extLst>
            <a:ext uri="{FF2B5EF4-FFF2-40B4-BE49-F238E27FC236}">
              <a16:creationId xmlns:a16="http://schemas.microsoft.com/office/drawing/2014/main" id="{F63AACF7-9A83-47D5-A033-70BB1C728033}"/>
            </a:ext>
          </a:extLst>
        </xdr:cNvPr>
        <xdr:cNvSpPr/>
      </xdr:nvSpPr>
      <xdr:spPr>
        <a:xfrm>
          <a:off x="18345150" y="1470418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11430</xdr:rowOff>
    </xdr:from>
    <xdr:to>
      <xdr:col>111</xdr:col>
      <xdr:colOff>177800</xdr:colOff>
      <xdr:row>86</xdr:row>
      <xdr:rowOff>14097</xdr:rowOff>
    </xdr:to>
    <xdr:cxnSp macro="">
      <xdr:nvCxnSpPr>
        <xdr:cNvPr id="525" name="直線コネクタ 524">
          <a:extLst>
            <a:ext uri="{FF2B5EF4-FFF2-40B4-BE49-F238E27FC236}">
              <a16:creationId xmlns:a16="http://schemas.microsoft.com/office/drawing/2014/main" id="{F9E59469-9159-436B-9E61-4D954A046A1E}"/>
            </a:ext>
          </a:extLst>
        </xdr:cNvPr>
        <xdr:cNvCxnSpPr/>
      </xdr:nvCxnSpPr>
      <xdr:spPr>
        <a:xfrm flipV="1">
          <a:off x="18399760" y="14759940"/>
          <a:ext cx="80518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137413</xdr:rowOff>
    </xdr:from>
    <xdr:to>
      <xdr:col>102</xdr:col>
      <xdr:colOff>165100</xdr:colOff>
      <xdr:row>86</xdr:row>
      <xdr:rowOff>67563</xdr:rowOff>
    </xdr:to>
    <xdr:sp macro="" textlink="">
      <xdr:nvSpPr>
        <xdr:cNvPr id="526" name="楕円 525">
          <a:extLst>
            <a:ext uri="{FF2B5EF4-FFF2-40B4-BE49-F238E27FC236}">
              <a16:creationId xmlns:a16="http://schemas.microsoft.com/office/drawing/2014/main" id="{D3FA3832-1EC6-4752-940A-B975A1DE2F1F}"/>
            </a:ext>
          </a:extLst>
        </xdr:cNvPr>
        <xdr:cNvSpPr/>
      </xdr:nvSpPr>
      <xdr:spPr>
        <a:xfrm>
          <a:off x="17547590" y="14706853"/>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14097</xdr:rowOff>
    </xdr:from>
    <xdr:to>
      <xdr:col>107</xdr:col>
      <xdr:colOff>50800</xdr:colOff>
      <xdr:row>86</xdr:row>
      <xdr:rowOff>16763</xdr:rowOff>
    </xdr:to>
    <xdr:cxnSp macro="">
      <xdr:nvCxnSpPr>
        <xdr:cNvPr id="527" name="直線コネクタ 526">
          <a:extLst>
            <a:ext uri="{FF2B5EF4-FFF2-40B4-BE49-F238E27FC236}">
              <a16:creationId xmlns:a16="http://schemas.microsoft.com/office/drawing/2014/main" id="{E73C8DC4-325B-4AEA-A865-384B9F796FAB}"/>
            </a:ext>
          </a:extLst>
        </xdr:cNvPr>
        <xdr:cNvCxnSpPr/>
      </xdr:nvCxnSpPr>
      <xdr:spPr>
        <a:xfrm flipV="1">
          <a:off x="17602200" y="14762607"/>
          <a:ext cx="79756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139700</xdr:rowOff>
    </xdr:from>
    <xdr:to>
      <xdr:col>98</xdr:col>
      <xdr:colOff>38100</xdr:colOff>
      <xdr:row>86</xdr:row>
      <xdr:rowOff>69850</xdr:rowOff>
    </xdr:to>
    <xdr:sp macro="" textlink="">
      <xdr:nvSpPr>
        <xdr:cNvPr id="528" name="楕円 527">
          <a:extLst>
            <a:ext uri="{FF2B5EF4-FFF2-40B4-BE49-F238E27FC236}">
              <a16:creationId xmlns:a16="http://schemas.microsoft.com/office/drawing/2014/main" id="{AAC22578-2261-42BC-BAF1-7D3615E81597}"/>
            </a:ext>
          </a:extLst>
        </xdr:cNvPr>
        <xdr:cNvSpPr/>
      </xdr:nvSpPr>
      <xdr:spPr>
        <a:xfrm>
          <a:off x="16761460" y="1470914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16763</xdr:rowOff>
    </xdr:from>
    <xdr:to>
      <xdr:col>102</xdr:col>
      <xdr:colOff>114300</xdr:colOff>
      <xdr:row>86</xdr:row>
      <xdr:rowOff>19050</xdr:rowOff>
    </xdr:to>
    <xdr:cxnSp macro="">
      <xdr:nvCxnSpPr>
        <xdr:cNvPr id="529" name="直線コネクタ 528">
          <a:extLst>
            <a:ext uri="{FF2B5EF4-FFF2-40B4-BE49-F238E27FC236}">
              <a16:creationId xmlns:a16="http://schemas.microsoft.com/office/drawing/2014/main" id="{B6224A2F-12B2-4685-BF99-3D33ABADDAF5}"/>
            </a:ext>
          </a:extLst>
        </xdr:cNvPr>
        <xdr:cNvCxnSpPr/>
      </xdr:nvCxnSpPr>
      <xdr:spPr>
        <a:xfrm flipV="1">
          <a:off x="16804640" y="14765273"/>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70375</xdr:rowOff>
    </xdr:from>
    <xdr:ext cx="469744" cy="259045"/>
    <xdr:sp macro="" textlink="">
      <xdr:nvSpPr>
        <xdr:cNvPr id="530" name="n_1aveValue【消防施設】&#10;一人当たり面積">
          <a:extLst>
            <a:ext uri="{FF2B5EF4-FFF2-40B4-BE49-F238E27FC236}">
              <a16:creationId xmlns:a16="http://schemas.microsoft.com/office/drawing/2014/main" id="{11F1BF8E-BBFD-4992-8F56-512ACCDF272C}"/>
            </a:ext>
          </a:extLst>
        </xdr:cNvPr>
        <xdr:cNvSpPr txBox="1"/>
      </xdr:nvSpPr>
      <xdr:spPr>
        <a:xfrm>
          <a:off x="18982132" y="144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67708</xdr:rowOff>
    </xdr:from>
    <xdr:ext cx="469744" cy="259045"/>
    <xdr:sp macro="" textlink="">
      <xdr:nvSpPr>
        <xdr:cNvPr id="531" name="n_2aveValue【消防施設】&#10;一人当たり面積">
          <a:extLst>
            <a:ext uri="{FF2B5EF4-FFF2-40B4-BE49-F238E27FC236}">
              <a16:creationId xmlns:a16="http://schemas.microsoft.com/office/drawing/2014/main" id="{AB28240D-FB6B-40BB-8878-983ADF18F084}"/>
            </a:ext>
          </a:extLst>
        </xdr:cNvPr>
        <xdr:cNvSpPr txBox="1"/>
      </xdr:nvSpPr>
      <xdr:spPr>
        <a:xfrm>
          <a:off x="18182032" y="1446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66946</xdr:rowOff>
    </xdr:from>
    <xdr:ext cx="469744" cy="259045"/>
    <xdr:sp macro="" textlink="">
      <xdr:nvSpPr>
        <xdr:cNvPr id="532" name="n_3aveValue【消防施設】&#10;一人当たり面積">
          <a:extLst>
            <a:ext uri="{FF2B5EF4-FFF2-40B4-BE49-F238E27FC236}">
              <a16:creationId xmlns:a16="http://schemas.microsoft.com/office/drawing/2014/main" id="{698AFDA6-8627-4216-87CF-FD222406E390}"/>
            </a:ext>
          </a:extLst>
        </xdr:cNvPr>
        <xdr:cNvSpPr txBox="1"/>
      </xdr:nvSpPr>
      <xdr:spPr>
        <a:xfrm>
          <a:off x="17384472" y="1446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41800</xdr:rowOff>
    </xdr:from>
    <xdr:ext cx="469744" cy="259045"/>
    <xdr:sp macro="" textlink="">
      <xdr:nvSpPr>
        <xdr:cNvPr id="533" name="n_4aveValue【消防施設】&#10;一人当たり面積">
          <a:extLst>
            <a:ext uri="{FF2B5EF4-FFF2-40B4-BE49-F238E27FC236}">
              <a16:creationId xmlns:a16="http://schemas.microsoft.com/office/drawing/2014/main" id="{82BF38B6-976B-42E6-8415-8B781B1D0FB1}"/>
            </a:ext>
          </a:extLst>
        </xdr:cNvPr>
        <xdr:cNvSpPr txBox="1"/>
      </xdr:nvSpPr>
      <xdr:spPr>
        <a:xfrm>
          <a:off x="16588817" y="1444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53357</xdr:rowOff>
    </xdr:from>
    <xdr:ext cx="469744" cy="259045"/>
    <xdr:sp macro="" textlink="">
      <xdr:nvSpPr>
        <xdr:cNvPr id="534" name="n_1mainValue【消防施設】&#10;一人当たり面積">
          <a:extLst>
            <a:ext uri="{FF2B5EF4-FFF2-40B4-BE49-F238E27FC236}">
              <a16:creationId xmlns:a16="http://schemas.microsoft.com/office/drawing/2014/main" id="{02035847-3ABF-45B3-A2CD-C8D07F87AAE5}"/>
            </a:ext>
          </a:extLst>
        </xdr:cNvPr>
        <xdr:cNvSpPr txBox="1"/>
      </xdr:nvSpPr>
      <xdr:spPr>
        <a:xfrm>
          <a:off x="18982132" y="1480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56024</xdr:rowOff>
    </xdr:from>
    <xdr:ext cx="469744" cy="259045"/>
    <xdr:sp macro="" textlink="">
      <xdr:nvSpPr>
        <xdr:cNvPr id="535" name="n_2mainValue【消防施設】&#10;一人当たり面積">
          <a:extLst>
            <a:ext uri="{FF2B5EF4-FFF2-40B4-BE49-F238E27FC236}">
              <a16:creationId xmlns:a16="http://schemas.microsoft.com/office/drawing/2014/main" id="{2C5935DD-99F1-42B5-A0B3-D2D02341209E}"/>
            </a:ext>
          </a:extLst>
        </xdr:cNvPr>
        <xdr:cNvSpPr txBox="1"/>
      </xdr:nvSpPr>
      <xdr:spPr>
        <a:xfrm>
          <a:off x="18182032" y="1480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58690</xdr:rowOff>
    </xdr:from>
    <xdr:ext cx="469744" cy="259045"/>
    <xdr:sp macro="" textlink="">
      <xdr:nvSpPr>
        <xdr:cNvPr id="536" name="n_3mainValue【消防施設】&#10;一人当たり面積">
          <a:extLst>
            <a:ext uri="{FF2B5EF4-FFF2-40B4-BE49-F238E27FC236}">
              <a16:creationId xmlns:a16="http://schemas.microsoft.com/office/drawing/2014/main" id="{66903BF6-6749-41D7-88B0-8C79B6CB73C8}"/>
            </a:ext>
          </a:extLst>
        </xdr:cNvPr>
        <xdr:cNvSpPr txBox="1"/>
      </xdr:nvSpPr>
      <xdr:spPr>
        <a:xfrm>
          <a:off x="17384472" y="1479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60977</xdr:rowOff>
    </xdr:from>
    <xdr:ext cx="469744" cy="259045"/>
    <xdr:sp macro="" textlink="">
      <xdr:nvSpPr>
        <xdr:cNvPr id="537" name="n_4mainValue【消防施設】&#10;一人当たり面積">
          <a:extLst>
            <a:ext uri="{FF2B5EF4-FFF2-40B4-BE49-F238E27FC236}">
              <a16:creationId xmlns:a16="http://schemas.microsoft.com/office/drawing/2014/main" id="{ADE20CBA-A56B-44D5-941F-AB95240F7598}"/>
            </a:ext>
          </a:extLst>
        </xdr:cNvPr>
        <xdr:cNvSpPr txBox="1"/>
      </xdr:nvSpPr>
      <xdr:spPr>
        <a:xfrm>
          <a:off x="16588817" y="1480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8" name="正方形/長方形 537">
          <a:extLst>
            <a:ext uri="{FF2B5EF4-FFF2-40B4-BE49-F238E27FC236}">
              <a16:creationId xmlns:a16="http://schemas.microsoft.com/office/drawing/2014/main" id="{FC119873-FB77-4E11-A9BC-3C7DBED58103}"/>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9" name="正方形/長方形 538">
          <a:extLst>
            <a:ext uri="{FF2B5EF4-FFF2-40B4-BE49-F238E27FC236}">
              <a16:creationId xmlns:a16="http://schemas.microsoft.com/office/drawing/2014/main" id="{8854D000-6FE4-461D-A479-50D54A7ACC84}"/>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0" name="正方形/長方形 539">
          <a:extLst>
            <a:ext uri="{FF2B5EF4-FFF2-40B4-BE49-F238E27FC236}">
              <a16:creationId xmlns:a16="http://schemas.microsoft.com/office/drawing/2014/main" id="{E99BC25A-8F1E-4774-8156-408CD9C4FF39}"/>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1" name="正方形/長方形 540">
          <a:extLst>
            <a:ext uri="{FF2B5EF4-FFF2-40B4-BE49-F238E27FC236}">
              <a16:creationId xmlns:a16="http://schemas.microsoft.com/office/drawing/2014/main" id="{CC1B35E2-4C99-41CF-AA6F-67AAF15E5153}"/>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2" name="正方形/長方形 541">
          <a:extLst>
            <a:ext uri="{FF2B5EF4-FFF2-40B4-BE49-F238E27FC236}">
              <a16:creationId xmlns:a16="http://schemas.microsoft.com/office/drawing/2014/main" id="{BFB12F96-449F-486E-BA93-BB7D4B52A11E}"/>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3" name="正方形/長方形 542">
          <a:extLst>
            <a:ext uri="{FF2B5EF4-FFF2-40B4-BE49-F238E27FC236}">
              <a16:creationId xmlns:a16="http://schemas.microsoft.com/office/drawing/2014/main" id="{04882A4C-6C5A-4141-9E19-0AA92E030DB3}"/>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4" name="正方形/長方形 543">
          <a:extLst>
            <a:ext uri="{FF2B5EF4-FFF2-40B4-BE49-F238E27FC236}">
              <a16:creationId xmlns:a16="http://schemas.microsoft.com/office/drawing/2014/main" id="{D697DD8F-3BFB-464D-857A-5CCA89166B92}"/>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5" name="正方形/長方形 544">
          <a:extLst>
            <a:ext uri="{FF2B5EF4-FFF2-40B4-BE49-F238E27FC236}">
              <a16:creationId xmlns:a16="http://schemas.microsoft.com/office/drawing/2014/main" id="{25A88D29-0C5D-4C54-B090-78A6E54F691D}"/>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6" name="テキスト ボックス 545">
          <a:extLst>
            <a:ext uri="{FF2B5EF4-FFF2-40B4-BE49-F238E27FC236}">
              <a16:creationId xmlns:a16="http://schemas.microsoft.com/office/drawing/2014/main" id="{64061A54-2E18-4E66-9F22-EDF02BF51B46}"/>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7" name="直線コネクタ 546">
          <a:extLst>
            <a:ext uri="{FF2B5EF4-FFF2-40B4-BE49-F238E27FC236}">
              <a16:creationId xmlns:a16="http://schemas.microsoft.com/office/drawing/2014/main" id="{CEAC7B50-08EE-43DA-B85B-5262F9265E75}"/>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8" name="テキスト ボックス 547">
          <a:extLst>
            <a:ext uri="{FF2B5EF4-FFF2-40B4-BE49-F238E27FC236}">
              <a16:creationId xmlns:a16="http://schemas.microsoft.com/office/drawing/2014/main" id="{B98001B3-45F6-4FDE-9956-0CD498BC74B9}"/>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9" name="直線コネクタ 548">
          <a:extLst>
            <a:ext uri="{FF2B5EF4-FFF2-40B4-BE49-F238E27FC236}">
              <a16:creationId xmlns:a16="http://schemas.microsoft.com/office/drawing/2014/main" id="{E48341CE-77FA-402F-B996-DF515F4621EA}"/>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0" name="テキスト ボックス 549">
          <a:extLst>
            <a:ext uri="{FF2B5EF4-FFF2-40B4-BE49-F238E27FC236}">
              <a16:creationId xmlns:a16="http://schemas.microsoft.com/office/drawing/2014/main" id="{66811D6E-A45D-4178-BF0B-6677986BA455}"/>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1" name="直線コネクタ 550">
          <a:extLst>
            <a:ext uri="{FF2B5EF4-FFF2-40B4-BE49-F238E27FC236}">
              <a16:creationId xmlns:a16="http://schemas.microsoft.com/office/drawing/2014/main" id="{3C510150-D85A-4585-BE44-C7D0B8D806B3}"/>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2" name="テキスト ボックス 551">
          <a:extLst>
            <a:ext uri="{FF2B5EF4-FFF2-40B4-BE49-F238E27FC236}">
              <a16:creationId xmlns:a16="http://schemas.microsoft.com/office/drawing/2014/main" id="{B1AE8B0D-0E78-40B8-A034-DF5D2F3C2471}"/>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3" name="直線コネクタ 552">
          <a:extLst>
            <a:ext uri="{FF2B5EF4-FFF2-40B4-BE49-F238E27FC236}">
              <a16:creationId xmlns:a16="http://schemas.microsoft.com/office/drawing/2014/main" id="{6DB11659-726D-4372-B0A5-7591EBE92538}"/>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4" name="テキスト ボックス 553">
          <a:extLst>
            <a:ext uri="{FF2B5EF4-FFF2-40B4-BE49-F238E27FC236}">
              <a16:creationId xmlns:a16="http://schemas.microsoft.com/office/drawing/2014/main" id="{92CC83FD-8AD8-4FC5-B792-F0D5BAE379B6}"/>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5" name="直線コネクタ 554">
          <a:extLst>
            <a:ext uri="{FF2B5EF4-FFF2-40B4-BE49-F238E27FC236}">
              <a16:creationId xmlns:a16="http://schemas.microsoft.com/office/drawing/2014/main" id="{CA33B532-F9F9-4021-B4C4-84B143A2CDC6}"/>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6" name="テキスト ボックス 555">
          <a:extLst>
            <a:ext uri="{FF2B5EF4-FFF2-40B4-BE49-F238E27FC236}">
              <a16:creationId xmlns:a16="http://schemas.microsoft.com/office/drawing/2014/main" id="{A3094FC1-888A-4B61-990F-EA5E5A30959C}"/>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7" name="直線コネクタ 556">
          <a:extLst>
            <a:ext uri="{FF2B5EF4-FFF2-40B4-BE49-F238E27FC236}">
              <a16:creationId xmlns:a16="http://schemas.microsoft.com/office/drawing/2014/main" id="{066E71E7-0836-42CE-A023-B51EEAAEC60D}"/>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8" name="テキスト ボックス 557">
          <a:extLst>
            <a:ext uri="{FF2B5EF4-FFF2-40B4-BE49-F238E27FC236}">
              <a16:creationId xmlns:a16="http://schemas.microsoft.com/office/drawing/2014/main" id="{777ED5EC-023D-450A-BD7F-7D27A9ECD46A}"/>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9" name="直線コネクタ 558">
          <a:extLst>
            <a:ext uri="{FF2B5EF4-FFF2-40B4-BE49-F238E27FC236}">
              <a16:creationId xmlns:a16="http://schemas.microsoft.com/office/drawing/2014/main" id="{4B792991-98EC-443A-83A7-29796C8B8CB7}"/>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0" name="テキスト ボックス 559">
          <a:extLst>
            <a:ext uri="{FF2B5EF4-FFF2-40B4-BE49-F238E27FC236}">
              <a16:creationId xmlns:a16="http://schemas.microsoft.com/office/drawing/2014/main" id="{E870D5E1-DA9A-42DE-8A61-0154AF81D215}"/>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1" name="直線コネクタ 560">
          <a:extLst>
            <a:ext uri="{FF2B5EF4-FFF2-40B4-BE49-F238E27FC236}">
              <a16:creationId xmlns:a16="http://schemas.microsoft.com/office/drawing/2014/main" id="{37C16CD9-07A7-4927-906B-2DE9AE6D33D6}"/>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2" name="【庁舎】&#10;有形固定資産減価償却率グラフ枠">
          <a:extLst>
            <a:ext uri="{FF2B5EF4-FFF2-40B4-BE49-F238E27FC236}">
              <a16:creationId xmlns:a16="http://schemas.microsoft.com/office/drawing/2014/main" id="{7ABD58EC-D923-47AD-BBC1-241C72ECD98D}"/>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563" name="直線コネクタ 562">
          <a:extLst>
            <a:ext uri="{FF2B5EF4-FFF2-40B4-BE49-F238E27FC236}">
              <a16:creationId xmlns:a16="http://schemas.microsoft.com/office/drawing/2014/main" id="{3ADC71F8-FA41-413B-AE16-D3FA13E8684B}"/>
            </a:ext>
          </a:extLst>
        </xdr:cNvPr>
        <xdr:cNvCxnSpPr/>
      </xdr:nvCxnSpPr>
      <xdr:spPr>
        <a:xfrm flipV="1">
          <a:off x="14703424" y="17097375"/>
          <a:ext cx="0" cy="1626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4" name="【庁舎】&#10;有形固定資産減価償却率最小値テキスト">
          <a:extLst>
            <a:ext uri="{FF2B5EF4-FFF2-40B4-BE49-F238E27FC236}">
              <a16:creationId xmlns:a16="http://schemas.microsoft.com/office/drawing/2014/main" id="{05AA2794-F03E-49B9-B517-59C326414C00}"/>
            </a:ext>
          </a:extLst>
        </xdr:cNvPr>
        <xdr:cNvSpPr txBox="1"/>
      </xdr:nvSpPr>
      <xdr:spPr>
        <a:xfrm>
          <a:off x="1474216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5" name="直線コネクタ 564">
          <a:extLst>
            <a:ext uri="{FF2B5EF4-FFF2-40B4-BE49-F238E27FC236}">
              <a16:creationId xmlns:a16="http://schemas.microsoft.com/office/drawing/2014/main" id="{5FC48CDB-65DF-4EA2-8016-A12A8DBEB8B0}"/>
            </a:ext>
          </a:extLst>
        </xdr:cNvPr>
        <xdr:cNvCxnSpPr/>
      </xdr:nvCxnSpPr>
      <xdr:spPr>
        <a:xfrm>
          <a:off x="1461135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566" name="【庁舎】&#10;有形固定資産減価償却率最大値テキスト">
          <a:extLst>
            <a:ext uri="{FF2B5EF4-FFF2-40B4-BE49-F238E27FC236}">
              <a16:creationId xmlns:a16="http://schemas.microsoft.com/office/drawing/2014/main" id="{6F468FC7-FE23-4DCC-9D89-56D36F054EA1}"/>
            </a:ext>
          </a:extLst>
        </xdr:cNvPr>
        <xdr:cNvSpPr txBox="1"/>
      </xdr:nvSpPr>
      <xdr:spPr>
        <a:xfrm>
          <a:off x="14742160" y="168687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567" name="直線コネクタ 566">
          <a:extLst>
            <a:ext uri="{FF2B5EF4-FFF2-40B4-BE49-F238E27FC236}">
              <a16:creationId xmlns:a16="http://schemas.microsoft.com/office/drawing/2014/main" id="{DDFC949B-D2D7-4C20-AB4F-22ADF0E30A60}"/>
            </a:ext>
          </a:extLst>
        </xdr:cNvPr>
        <xdr:cNvCxnSpPr/>
      </xdr:nvCxnSpPr>
      <xdr:spPr>
        <a:xfrm>
          <a:off x="14611350" y="170973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97263</xdr:rowOff>
    </xdr:from>
    <xdr:ext cx="405111" cy="259045"/>
    <xdr:sp macro="" textlink="">
      <xdr:nvSpPr>
        <xdr:cNvPr id="568" name="【庁舎】&#10;有形固定資産減価償却率平均値テキスト">
          <a:extLst>
            <a:ext uri="{FF2B5EF4-FFF2-40B4-BE49-F238E27FC236}">
              <a16:creationId xmlns:a16="http://schemas.microsoft.com/office/drawing/2014/main" id="{850DC988-CC8C-4AAB-AB55-0F69A1D4460A}"/>
            </a:ext>
          </a:extLst>
        </xdr:cNvPr>
        <xdr:cNvSpPr txBox="1"/>
      </xdr:nvSpPr>
      <xdr:spPr>
        <a:xfrm>
          <a:off x="14742160" y="177528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569" name="フローチャート: 判断 568">
          <a:extLst>
            <a:ext uri="{FF2B5EF4-FFF2-40B4-BE49-F238E27FC236}">
              <a16:creationId xmlns:a16="http://schemas.microsoft.com/office/drawing/2014/main" id="{01FA852D-ECF0-40EC-A008-BDE5374705FD}"/>
            </a:ext>
          </a:extLst>
        </xdr:cNvPr>
        <xdr:cNvSpPr/>
      </xdr:nvSpPr>
      <xdr:spPr>
        <a:xfrm>
          <a:off x="14649450" y="1790518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570" name="フローチャート: 判断 569">
          <a:extLst>
            <a:ext uri="{FF2B5EF4-FFF2-40B4-BE49-F238E27FC236}">
              <a16:creationId xmlns:a16="http://schemas.microsoft.com/office/drawing/2014/main" id="{2FAA5DD7-E034-47C7-891E-14629B95110B}"/>
            </a:ext>
          </a:extLst>
        </xdr:cNvPr>
        <xdr:cNvSpPr/>
      </xdr:nvSpPr>
      <xdr:spPr>
        <a:xfrm>
          <a:off x="13887450" y="1799199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571" name="フローチャート: 判断 570">
          <a:extLst>
            <a:ext uri="{FF2B5EF4-FFF2-40B4-BE49-F238E27FC236}">
              <a16:creationId xmlns:a16="http://schemas.microsoft.com/office/drawing/2014/main" id="{9F47D47D-17D2-40C6-8A39-2FE655E02DE7}"/>
            </a:ext>
          </a:extLst>
        </xdr:cNvPr>
        <xdr:cNvSpPr/>
      </xdr:nvSpPr>
      <xdr:spPr>
        <a:xfrm>
          <a:off x="13089890" y="1802166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572" name="フローチャート: 判断 571">
          <a:extLst>
            <a:ext uri="{FF2B5EF4-FFF2-40B4-BE49-F238E27FC236}">
              <a16:creationId xmlns:a16="http://schemas.microsoft.com/office/drawing/2014/main" id="{EC2A46F5-8C87-46AB-A3A6-A067BEAD5C07}"/>
            </a:ext>
          </a:extLst>
        </xdr:cNvPr>
        <xdr:cNvSpPr/>
      </xdr:nvSpPr>
      <xdr:spPr>
        <a:xfrm>
          <a:off x="12303760" y="18020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573" name="フローチャート: 判断 572">
          <a:extLst>
            <a:ext uri="{FF2B5EF4-FFF2-40B4-BE49-F238E27FC236}">
              <a16:creationId xmlns:a16="http://schemas.microsoft.com/office/drawing/2014/main" id="{CC3C792C-6EAF-4FC9-AEB3-D02AF1AC77E1}"/>
            </a:ext>
          </a:extLst>
        </xdr:cNvPr>
        <xdr:cNvSpPr/>
      </xdr:nvSpPr>
      <xdr:spPr>
        <a:xfrm>
          <a:off x="11487150" y="1803744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3B9CF648-10C8-4614-9E6B-E5AB9F8CD8B8}"/>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2C22137B-2EE0-47C5-9B82-9C267D20387B}"/>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E400973F-A4D2-4DAB-BD30-D7F4213CA1AD}"/>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C8AE2813-4270-4055-88BB-C9FCDFDB81ED}"/>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B931E957-1745-492E-84DB-B2D59494A7B5}"/>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54792</xdr:rowOff>
    </xdr:from>
    <xdr:to>
      <xdr:col>85</xdr:col>
      <xdr:colOff>177800</xdr:colOff>
      <xdr:row>107</xdr:row>
      <xdr:rowOff>156392</xdr:rowOff>
    </xdr:to>
    <xdr:sp macro="" textlink="">
      <xdr:nvSpPr>
        <xdr:cNvPr id="579" name="楕円 578">
          <a:extLst>
            <a:ext uri="{FF2B5EF4-FFF2-40B4-BE49-F238E27FC236}">
              <a16:creationId xmlns:a16="http://schemas.microsoft.com/office/drawing/2014/main" id="{EF410C4B-663A-4CFE-950C-B13A15AB23BA}"/>
            </a:ext>
          </a:extLst>
        </xdr:cNvPr>
        <xdr:cNvSpPr/>
      </xdr:nvSpPr>
      <xdr:spPr>
        <a:xfrm>
          <a:off x="14649450" y="18403752"/>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33219</xdr:rowOff>
    </xdr:from>
    <xdr:ext cx="405111" cy="259045"/>
    <xdr:sp macro="" textlink="">
      <xdr:nvSpPr>
        <xdr:cNvPr id="580" name="【庁舎】&#10;有形固定資産減価償却率該当値テキスト">
          <a:extLst>
            <a:ext uri="{FF2B5EF4-FFF2-40B4-BE49-F238E27FC236}">
              <a16:creationId xmlns:a16="http://schemas.microsoft.com/office/drawing/2014/main" id="{09FEF7BD-D440-4802-A4D9-6799432E1051}"/>
            </a:ext>
          </a:extLst>
        </xdr:cNvPr>
        <xdr:cNvSpPr txBox="1"/>
      </xdr:nvSpPr>
      <xdr:spPr>
        <a:xfrm>
          <a:off x="14742160" y="18376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41729</xdr:rowOff>
    </xdr:from>
    <xdr:to>
      <xdr:col>81</xdr:col>
      <xdr:colOff>101600</xdr:colOff>
      <xdr:row>107</xdr:row>
      <xdr:rowOff>143329</xdr:rowOff>
    </xdr:to>
    <xdr:sp macro="" textlink="">
      <xdr:nvSpPr>
        <xdr:cNvPr id="581" name="楕円 580">
          <a:extLst>
            <a:ext uri="{FF2B5EF4-FFF2-40B4-BE49-F238E27FC236}">
              <a16:creationId xmlns:a16="http://schemas.microsoft.com/office/drawing/2014/main" id="{771DE515-9264-4DA6-9DE5-391C5B43918F}"/>
            </a:ext>
          </a:extLst>
        </xdr:cNvPr>
        <xdr:cNvSpPr/>
      </xdr:nvSpPr>
      <xdr:spPr>
        <a:xfrm>
          <a:off x="13887450" y="18386879"/>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92529</xdr:rowOff>
    </xdr:from>
    <xdr:to>
      <xdr:col>85</xdr:col>
      <xdr:colOff>127000</xdr:colOff>
      <xdr:row>107</xdr:row>
      <xdr:rowOff>105592</xdr:rowOff>
    </xdr:to>
    <xdr:cxnSp macro="">
      <xdr:nvCxnSpPr>
        <xdr:cNvPr id="582" name="直線コネクタ 581">
          <a:extLst>
            <a:ext uri="{FF2B5EF4-FFF2-40B4-BE49-F238E27FC236}">
              <a16:creationId xmlns:a16="http://schemas.microsoft.com/office/drawing/2014/main" id="{BBD87B4D-7E4E-4199-BC49-F00637B6B46D}"/>
            </a:ext>
          </a:extLst>
        </xdr:cNvPr>
        <xdr:cNvCxnSpPr/>
      </xdr:nvCxnSpPr>
      <xdr:spPr>
        <a:xfrm>
          <a:off x="13942060" y="18441489"/>
          <a:ext cx="762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35198</xdr:rowOff>
    </xdr:from>
    <xdr:to>
      <xdr:col>76</xdr:col>
      <xdr:colOff>165100</xdr:colOff>
      <xdr:row>107</xdr:row>
      <xdr:rowOff>136798</xdr:rowOff>
    </xdr:to>
    <xdr:sp macro="" textlink="">
      <xdr:nvSpPr>
        <xdr:cNvPr id="583" name="楕円 582">
          <a:extLst>
            <a:ext uri="{FF2B5EF4-FFF2-40B4-BE49-F238E27FC236}">
              <a16:creationId xmlns:a16="http://schemas.microsoft.com/office/drawing/2014/main" id="{221E415D-F8E7-4288-B430-6A244AA23F6E}"/>
            </a:ext>
          </a:extLst>
        </xdr:cNvPr>
        <xdr:cNvSpPr/>
      </xdr:nvSpPr>
      <xdr:spPr>
        <a:xfrm>
          <a:off x="13089890" y="18380348"/>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85998</xdr:rowOff>
    </xdr:from>
    <xdr:to>
      <xdr:col>81</xdr:col>
      <xdr:colOff>50800</xdr:colOff>
      <xdr:row>107</xdr:row>
      <xdr:rowOff>92529</xdr:rowOff>
    </xdr:to>
    <xdr:cxnSp macro="">
      <xdr:nvCxnSpPr>
        <xdr:cNvPr id="584" name="直線コネクタ 583">
          <a:extLst>
            <a:ext uri="{FF2B5EF4-FFF2-40B4-BE49-F238E27FC236}">
              <a16:creationId xmlns:a16="http://schemas.microsoft.com/office/drawing/2014/main" id="{463CEF0B-8E2F-427C-BD58-248842BBACD2}"/>
            </a:ext>
          </a:extLst>
        </xdr:cNvPr>
        <xdr:cNvCxnSpPr/>
      </xdr:nvCxnSpPr>
      <xdr:spPr>
        <a:xfrm>
          <a:off x="13144500" y="18433053"/>
          <a:ext cx="79756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17236</xdr:rowOff>
    </xdr:from>
    <xdr:to>
      <xdr:col>72</xdr:col>
      <xdr:colOff>38100</xdr:colOff>
      <xdr:row>107</xdr:row>
      <xdr:rowOff>118836</xdr:rowOff>
    </xdr:to>
    <xdr:sp macro="" textlink="">
      <xdr:nvSpPr>
        <xdr:cNvPr id="585" name="楕円 584">
          <a:extLst>
            <a:ext uri="{FF2B5EF4-FFF2-40B4-BE49-F238E27FC236}">
              <a16:creationId xmlns:a16="http://schemas.microsoft.com/office/drawing/2014/main" id="{1BDF1539-1DA9-4F4C-A626-F169FD927632}"/>
            </a:ext>
          </a:extLst>
        </xdr:cNvPr>
        <xdr:cNvSpPr/>
      </xdr:nvSpPr>
      <xdr:spPr>
        <a:xfrm>
          <a:off x="12303760" y="18366196"/>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68036</xdr:rowOff>
    </xdr:from>
    <xdr:to>
      <xdr:col>76</xdr:col>
      <xdr:colOff>114300</xdr:colOff>
      <xdr:row>107</xdr:row>
      <xdr:rowOff>85998</xdr:rowOff>
    </xdr:to>
    <xdr:cxnSp macro="">
      <xdr:nvCxnSpPr>
        <xdr:cNvPr id="586" name="直線コネクタ 585">
          <a:extLst>
            <a:ext uri="{FF2B5EF4-FFF2-40B4-BE49-F238E27FC236}">
              <a16:creationId xmlns:a16="http://schemas.microsoft.com/office/drawing/2014/main" id="{E91A5936-2C78-4A7A-B58D-078481C508B8}"/>
            </a:ext>
          </a:extLst>
        </xdr:cNvPr>
        <xdr:cNvCxnSpPr/>
      </xdr:nvCxnSpPr>
      <xdr:spPr>
        <a:xfrm>
          <a:off x="12346940" y="18411281"/>
          <a:ext cx="79756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170724</xdr:rowOff>
    </xdr:from>
    <xdr:to>
      <xdr:col>67</xdr:col>
      <xdr:colOff>101600</xdr:colOff>
      <xdr:row>107</xdr:row>
      <xdr:rowOff>100874</xdr:rowOff>
    </xdr:to>
    <xdr:sp macro="" textlink="">
      <xdr:nvSpPr>
        <xdr:cNvPr id="587" name="楕円 586">
          <a:extLst>
            <a:ext uri="{FF2B5EF4-FFF2-40B4-BE49-F238E27FC236}">
              <a16:creationId xmlns:a16="http://schemas.microsoft.com/office/drawing/2014/main" id="{08ED6E84-3D9E-4CFE-92E0-764D9A72077E}"/>
            </a:ext>
          </a:extLst>
        </xdr:cNvPr>
        <xdr:cNvSpPr/>
      </xdr:nvSpPr>
      <xdr:spPr>
        <a:xfrm>
          <a:off x="11487150" y="18348234"/>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50074</xdr:rowOff>
    </xdr:from>
    <xdr:to>
      <xdr:col>71</xdr:col>
      <xdr:colOff>177800</xdr:colOff>
      <xdr:row>107</xdr:row>
      <xdr:rowOff>68036</xdr:rowOff>
    </xdr:to>
    <xdr:cxnSp macro="">
      <xdr:nvCxnSpPr>
        <xdr:cNvPr id="588" name="直線コネクタ 587">
          <a:extLst>
            <a:ext uri="{FF2B5EF4-FFF2-40B4-BE49-F238E27FC236}">
              <a16:creationId xmlns:a16="http://schemas.microsoft.com/office/drawing/2014/main" id="{0F1C600B-25DA-4424-B910-974A68DA65C2}"/>
            </a:ext>
          </a:extLst>
        </xdr:cNvPr>
        <xdr:cNvCxnSpPr/>
      </xdr:nvCxnSpPr>
      <xdr:spPr>
        <a:xfrm>
          <a:off x="11541760" y="18399034"/>
          <a:ext cx="805180" cy="1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589" name="n_1aveValue【庁舎】&#10;有形固定資産減価償却率">
          <a:extLst>
            <a:ext uri="{FF2B5EF4-FFF2-40B4-BE49-F238E27FC236}">
              <a16:creationId xmlns:a16="http://schemas.microsoft.com/office/drawing/2014/main" id="{61553585-10D1-494A-AAB4-8274027C3984}"/>
            </a:ext>
          </a:extLst>
        </xdr:cNvPr>
        <xdr:cNvSpPr txBox="1"/>
      </xdr:nvSpPr>
      <xdr:spPr>
        <a:xfrm>
          <a:off x="13738234" y="17763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590" name="n_2aveValue【庁舎】&#10;有形固定資産減価償却率">
          <a:extLst>
            <a:ext uri="{FF2B5EF4-FFF2-40B4-BE49-F238E27FC236}">
              <a16:creationId xmlns:a16="http://schemas.microsoft.com/office/drawing/2014/main" id="{F63FDD08-CF8E-462B-902F-7B1BE77FFDC5}"/>
            </a:ext>
          </a:extLst>
        </xdr:cNvPr>
        <xdr:cNvSpPr txBox="1"/>
      </xdr:nvSpPr>
      <xdr:spPr>
        <a:xfrm>
          <a:off x="12957184" y="1778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591" name="n_3aveValue【庁舎】&#10;有形固定資産減価償却率">
          <a:extLst>
            <a:ext uri="{FF2B5EF4-FFF2-40B4-BE49-F238E27FC236}">
              <a16:creationId xmlns:a16="http://schemas.microsoft.com/office/drawing/2014/main" id="{43CD93BD-2914-4F97-B6EB-E3C31306911C}"/>
            </a:ext>
          </a:extLst>
        </xdr:cNvPr>
        <xdr:cNvSpPr txBox="1"/>
      </xdr:nvSpPr>
      <xdr:spPr>
        <a:xfrm>
          <a:off x="12171054" y="1779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592" name="n_4aveValue【庁舎】&#10;有形固定資産減価償却率">
          <a:extLst>
            <a:ext uri="{FF2B5EF4-FFF2-40B4-BE49-F238E27FC236}">
              <a16:creationId xmlns:a16="http://schemas.microsoft.com/office/drawing/2014/main" id="{FCFF8E61-0998-4076-944C-7AC6CAC35D23}"/>
            </a:ext>
          </a:extLst>
        </xdr:cNvPr>
        <xdr:cNvSpPr txBox="1"/>
      </xdr:nvSpPr>
      <xdr:spPr>
        <a:xfrm>
          <a:off x="113544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134456</xdr:rowOff>
    </xdr:from>
    <xdr:ext cx="405111" cy="259045"/>
    <xdr:sp macro="" textlink="">
      <xdr:nvSpPr>
        <xdr:cNvPr id="593" name="n_1mainValue【庁舎】&#10;有形固定資産減価償却率">
          <a:extLst>
            <a:ext uri="{FF2B5EF4-FFF2-40B4-BE49-F238E27FC236}">
              <a16:creationId xmlns:a16="http://schemas.microsoft.com/office/drawing/2014/main" id="{42F70584-E18F-41DE-885D-2E0EB0A271D9}"/>
            </a:ext>
          </a:extLst>
        </xdr:cNvPr>
        <xdr:cNvSpPr txBox="1"/>
      </xdr:nvSpPr>
      <xdr:spPr>
        <a:xfrm>
          <a:off x="13738234" y="18475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127925</xdr:rowOff>
    </xdr:from>
    <xdr:ext cx="405111" cy="259045"/>
    <xdr:sp macro="" textlink="">
      <xdr:nvSpPr>
        <xdr:cNvPr id="594" name="n_2mainValue【庁舎】&#10;有形固定資産減価償却率">
          <a:extLst>
            <a:ext uri="{FF2B5EF4-FFF2-40B4-BE49-F238E27FC236}">
              <a16:creationId xmlns:a16="http://schemas.microsoft.com/office/drawing/2014/main" id="{D782C6AD-47FA-4BB3-8D6F-0EC896B8033C}"/>
            </a:ext>
          </a:extLst>
        </xdr:cNvPr>
        <xdr:cNvSpPr txBox="1"/>
      </xdr:nvSpPr>
      <xdr:spPr>
        <a:xfrm>
          <a:off x="12957184" y="1847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109963</xdr:rowOff>
    </xdr:from>
    <xdr:ext cx="405111" cy="259045"/>
    <xdr:sp macro="" textlink="">
      <xdr:nvSpPr>
        <xdr:cNvPr id="595" name="n_3mainValue【庁舎】&#10;有形固定資産減価償却率">
          <a:extLst>
            <a:ext uri="{FF2B5EF4-FFF2-40B4-BE49-F238E27FC236}">
              <a16:creationId xmlns:a16="http://schemas.microsoft.com/office/drawing/2014/main" id="{74F47207-3A5A-4FD0-ABBA-1720D2024F4C}"/>
            </a:ext>
          </a:extLst>
        </xdr:cNvPr>
        <xdr:cNvSpPr txBox="1"/>
      </xdr:nvSpPr>
      <xdr:spPr>
        <a:xfrm>
          <a:off x="12171054" y="18453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92001</xdr:rowOff>
    </xdr:from>
    <xdr:ext cx="405111" cy="259045"/>
    <xdr:sp macro="" textlink="">
      <xdr:nvSpPr>
        <xdr:cNvPr id="596" name="n_4mainValue【庁舎】&#10;有形固定資産減価償却率">
          <a:extLst>
            <a:ext uri="{FF2B5EF4-FFF2-40B4-BE49-F238E27FC236}">
              <a16:creationId xmlns:a16="http://schemas.microsoft.com/office/drawing/2014/main" id="{DA9EA53A-261A-449A-BA78-421C3EDC9C23}"/>
            </a:ext>
          </a:extLst>
        </xdr:cNvPr>
        <xdr:cNvSpPr txBox="1"/>
      </xdr:nvSpPr>
      <xdr:spPr>
        <a:xfrm>
          <a:off x="11354444" y="1844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7" name="正方形/長方形 596">
          <a:extLst>
            <a:ext uri="{FF2B5EF4-FFF2-40B4-BE49-F238E27FC236}">
              <a16:creationId xmlns:a16="http://schemas.microsoft.com/office/drawing/2014/main" id="{3F2E35F2-49A3-49A0-8BB4-DC05C88D5C5A}"/>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8" name="正方形/長方形 597">
          <a:extLst>
            <a:ext uri="{FF2B5EF4-FFF2-40B4-BE49-F238E27FC236}">
              <a16:creationId xmlns:a16="http://schemas.microsoft.com/office/drawing/2014/main" id="{AD56BA93-7A8D-45E6-B571-D125A8E1B9C3}"/>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9" name="正方形/長方形 598">
          <a:extLst>
            <a:ext uri="{FF2B5EF4-FFF2-40B4-BE49-F238E27FC236}">
              <a16:creationId xmlns:a16="http://schemas.microsoft.com/office/drawing/2014/main" id="{87B9F33F-4E8A-404B-9753-07A9F888EBA8}"/>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0" name="正方形/長方形 599">
          <a:extLst>
            <a:ext uri="{FF2B5EF4-FFF2-40B4-BE49-F238E27FC236}">
              <a16:creationId xmlns:a16="http://schemas.microsoft.com/office/drawing/2014/main" id="{C7E5EBEB-5506-4305-BF24-8CD035AE4CEA}"/>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1" name="正方形/長方形 600">
          <a:extLst>
            <a:ext uri="{FF2B5EF4-FFF2-40B4-BE49-F238E27FC236}">
              <a16:creationId xmlns:a16="http://schemas.microsoft.com/office/drawing/2014/main" id="{8692404B-0620-4C9B-B258-77C9E0DA0D80}"/>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2" name="正方形/長方形 601">
          <a:extLst>
            <a:ext uri="{FF2B5EF4-FFF2-40B4-BE49-F238E27FC236}">
              <a16:creationId xmlns:a16="http://schemas.microsoft.com/office/drawing/2014/main" id="{76351593-7733-49AD-9C3B-1E09B8883DDE}"/>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3" name="正方形/長方形 602">
          <a:extLst>
            <a:ext uri="{FF2B5EF4-FFF2-40B4-BE49-F238E27FC236}">
              <a16:creationId xmlns:a16="http://schemas.microsoft.com/office/drawing/2014/main" id="{03179809-39F9-4DE6-9549-E57A6452855C}"/>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4" name="正方形/長方形 603">
          <a:extLst>
            <a:ext uri="{FF2B5EF4-FFF2-40B4-BE49-F238E27FC236}">
              <a16:creationId xmlns:a16="http://schemas.microsoft.com/office/drawing/2014/main" id="{F0CF75C8-870F-4C63-BF7B-089C763F85DC}"/>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5" name="テキスト ボックス 604">
          <a:extLst>
            <a:ext uri="{FF2B5EF4-FFF2-40B4-BE49-F238E27FC236}">
              <a16:creationId xmlns:a16="http://schemas.microsoft.com/office/drawing/2014/main" id="{8B3327A0-247B-4D2E-BEEC-E900687ACD3F}"/>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6" name="直線コネクタ 605">
          <a:extLst>
            <a:ext uri="{FF2B5EF4-FFF2-40B4-BE49-F238E27FC236}">
              <a16:creationId xmlns:a16="http://schemas.microsoft.com/office/drawing/2014/main" id="{D969AEC6-22EB-4952-B375-61FBF429C6F9}"/>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7" name="直線コネクタ 606">
          <a:extLst>
            <a:ext uri="{FF2B5EF4-FFF2-40B4-BE49-F238E27FC236}">
              <a16:creationId xmlns:a16="http://schemas.microsoft.com/office/drawing/2014/main" id="{ACD9ECC6-7788-4AA5-9831-93044748B514}"/>
            </a:ext>
          </a:extLst>
        </xdr:cNvPr>
        <xdr:cNvCxnSpPr/>
      </xdr:nvCxnSpPr>
      <xdr:spPr>
        <a:xfrm>
          <a:off x="164592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8" name="テキスト ボックス 607">
          <a:extLst>
            <a:ext uri="{FF2B5EF4-FFF2-40B4-BE49-F238E27FC236}">
              <a16:creationId xmlns:a16="http://schemas.microsoft.com/office/drawing/2014/main" id="{7239533B-9566-476A-8A4B-FA816855879C}"/>
            </a:ext>
          </a:extLst>
        </xdr:cNvPr>
        <xdr:cNvSpPr txBox="1"/>
      </xdr:nvSpPr>
      <xdr:spPr>
        <a:xfrm>
          <a:off x="160472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9" name="直線コネクタ 608">
          <a:extLst>
            <a:ext uri="{FF2B5EF4-FFF2-40B4-BE49-F238E27FC236}">
              <a16:creationId xmlns:a16="http://schemas.microsoft.com/office/drawing/2014/main" id="{D665A5B1-B9D3-4E2F-894F-A94A037D8763}"/>
            </a:ext>
          </a:extLst>
        </xdr:cNvPr>
        <xdr:cNvCxnSpPr/>
      </xdr:nvCxnSpPr>
      <xdr:spPr>
        <a:xfrm>
          <a:off x="164592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0" name="テキスト ボックス 609">
          <a:extLst>
            <a:ext uri="{FF2B5EF4-FFF2-40B4-BE49-F238E27FC236}">
              <a16:creationId xmlns:a16="http://schemas.microsoft.com/office/drawing/2014/main" id="{A1E7F27B-357B-4435-887A-CC2C77FAADB6}"/>
            </a:ext>
          </a:extLst>
        </xdr:cNvPr>
        <xdr:cNvSpPr txBox="1"/>
      </xdr:nvSpPr>
      <xdr:spPr>
        <a:xfrm>
          <a:off x="16047266"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1" name="直線コネクタ 610">
          <a:extLst>
            <a:ext uri="{FF2B5EF4-FFF2-40B4-BE49-F238E27FC236}">
              <a16:creationId xmlns:a16="http://schemas.microsoft.com/office/drawing/2014/main" id="{D02BD454-CF2A-4B1D-AC5B-56EB50D2F662}"/>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2" name="テキスト ボックス 611">
          <a:extLst>
            <a:ext uri="{FF2B5EF4-FFF2-40B4-BE49-F238E27FC236}">
              <a16:creationId xmlns:a16="http://schemas.microsoft.com/office/drawing/2014/main" id="{B0BE3E04-4F34-494A-940D-C0D465037105}"/>
            </a:ext>
          </a:extLst>
        </xdr:cNvPr>
        <xdr:cNvSpPr txBox="1"/>
      </xdr:nvSpPr>
      <xdr:spPr>
        <a:xfrm>
          <a:off x="16047266"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3" name="直線コネクタ 612">
          <a:extLst>
            <a:ext uri="{FF2B5EF4-FFF2-40B4-BE49-F238E27FC236}">
              <a16:creationId xmlns:a16="http://schemas.microsoft.com/office/drawing/2014/main" id="{C200F2E4-3666-4BCC-99C9-6832EF7419BF}"/>
            </a:ext>
          </a:extLst>
        </xdr:cNvPr>
        <xdr:cNvCxnSpPr/>
      </xdr:nvCxnSpPr>
      <xdr:spPr>
        <a:xfrm>
          <a:off x="164592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4" name="テキスト ボックス 613">
          <a:extLst>
            <a:ext uri="{FF2B5EF4-FFF2-40B4-BE49-F238E27FC236}">
              <a16:creationId xmlns:a16="http://schemas.microsoft.com/office/drawing/2014/main" id="{800E3A0E-BAF4-4108-9AFA-DF71632CEB19}"/>
            </a:ext>
          </a:extLst>
        </xdr:cNvPr>
        <xdr:cNvSpPr txBox="1"/>
      </xdr:nvSpPr>
      <xdr:spPr>
        <a:xfrm>
          <a:off x="16047266"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5" name="直線コネクタ 614">
          <a:extLst>
            <a:ext uri="{FF2B5EF4-FFF2-40B4-BE49-F238E27FC236}">
              <a16:creationId xmlns:a16="http://schemas.microsoft.com/office/drawing/2014/main" id="{00FEF235-8D96-41BE-B3FD-D3F48C732D61}"/>
            </a:ext>
          </a:extLst>
        </xdr:cNvPr>
        <xdr:cNvCxnSpPr/>
      </xdr:nvCxnSpPr>
      <xdr:spPr>
        <a:xfrm>
          <a:off x="164592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16" name="テキスト ボックス 615">
          <a:extLst>
            <a:ext uri="{FF2B5EF4-FFF2-40B4-BE49-F238E27FC236}">
              <a16:creationId xmlns:a16="http://schemas.microsoft.com/office/drawing/2014/main" id="{2BC370C6-BDD7-41FE-9CE4-D3F22E09B94E}"/>
            </a:ext>
          </a:extLst>
        </xdr:cNvPr>
        <xdr:cNvSpPr txBox="1"/>
      </xdr:nvSpPr>
      <xdr:spPr>
        <a:xfrm>
          <a:off x="15985051" y="17000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7" name="直線コネクタ 616">
          <a:extLst>
            <a:ext uri="{FF2B5EF4-FFF2-40B4-BE49-F238E27FC236}">
              <a16:creationId xmlns:a16="http://schemas.microsoft.com/office/drawing/2014/main" id="{395F4386-F901-4FBE-896A-42CD4CB114DC}"/>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18" name="テキスト ボックス 617">
          <a:extLst>
            <a:ext uri="{FF2B5EF4-FFF2-40B4-BE49-F238E27FC236}">
              <a16:creationId xmlns:a16="http://schemas.microsoft.com/office/drawing/2014/main" id="{F2825315-97DE-416D-9051-3F580053100E}"/>
            </a:ext>
          </a:extLst>
        </xdr:cNvPr>
        <xdr:cNvSpPr txBox="1"/>
      </xdr:nvSpPr>
      <xdr:spPr>
        <a:xfrm>
          <a:off x="15985051" y="1662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9" name="【庁舎】&#10;一人当たり面積グラフ枠">
          <a:extLst>
            <a:ext uri="{FF2B5EF4-FFF2-40B4-BE49-F238E27FC236}">
              <a16:creationId xmlns:a16="http://schemas.microsoft.com/office/drawing/2014/main" id="{C1D1F64F-7D61-44E9-9767-EFF3208CD07B}"/>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620" name="直線コネクタ 619">
          <a:extLst>
            <a:ext uri="{FF2B5EF4-FFF2-40B4-BE49-F238E27FC236}">
              <a16:creationId xmlns:a16="http://schemas.microsoft.com/office/drawing/2014/main" id="{BC83CC88-B151-4479-891B-B1C035931A05}"/>
            </a:ext>
          </a:extLst>
        </xdr:cNvPr>
        <xdr:cNvCxnSpPr/>
      </xdr:nvCxnSpPr>
      <xdr:spPr>
        <a:xfrm flipV="1">
          <a:off x="19947254" y="1731886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621" name="【庁舎】&#10;一人当たり面積最小値テキスト">
          <a:extLst>
            <a:ext uri="{FF2B5EF4-FFF2-40B4-BE49-F238E27FC236}">
              <a16:creationId xmlns:a16="http://schemas.microsoft.com/office/drawing/2014/main" id="{3BE4298E-3C29-4537-ADC0-96F24B1E1671}"/>
            </a:ext>
          </a:extLst>
        </xdr:cNvPr>
        <xdr:cNvSpPr txBox="1"/>
      </xdr:nvSpPr>
      <xdr:spPr>
        <a:xfrm>
          <a:off x="19985990" y="1865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622" name="直線コネクタ 621">
          <a:extLst>
            <a:ext uri="{FF2B5EF4-FFF2-40B4-BE49-F238E27FC236}">
              <a16:creationId xmlns:a16="http://schemas.microsoft.com/office/drawing/2014/main" id="{18CF45CF-98E2-45C1-B84E-BC2DF4E7FB5E}"/>
            </a:ext>
          </a:extLst>
        </xdr:cNvPr>
        <xdr:cNvCxnSpPr/>
      </xdr:nvCxnSpPr>
      <xdr:spPr>
        <a:xfrm>
          <a:off x="19885660" y="186485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623" name="【庁舎】&#10;一人当たり面積最大値テキスト">
          <a:extLst>
            <a:ext uri="{FF2B5EF4-FFF2-40B4-BE49-F238E27FC236}">
              <a16:creationId xmlns:a16="http://schemas.microsoft.com/office/drawing/2014/main" id="{F962ACAF-3BFB-49D7-864F-1C017D4803B1}"/>
            </a:ext>
          </a:extLst>
        </xdr:cNvPr>
        <xdr:cNvSpPr txBox="1"/>
      </xdr:nvSpPr>
      <xdr:spPr>
        <a:xfrm>
          <a:off x="1998599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624" name="直線コネクタ 623">
          <a:extLst>
            <a:ext uri="{FF2B5EF4-FFF2-40B4-BE49-F238E27FC236}">
              <a16:creationId xmlns:a16="http://schemas.microsoft.com/office/drawing/2014/main" id="{06B4E991-7E0C-4FE3-96D9-B18DD6AC1340}"/>
            </a:ext>
          </a:extLst>
        </xdr:cNvPr>
        <xdr:cNvCxnSpPr/>
      </xdr:nvCxnSpPr>
      <xdr:spPr>
        <a:xfrm>
          <a:off x="19885660" y="173188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2812</xdr:rowOff>
    </xdr:from>
    <xdr:ext cx="469744" cy="259045"/>
    <xdr:sp macro="" textlink="">
      <xdr:nvSpPr>
        <xdr:cNvPr id="625" name="【庁舎】&#10;一人当たり面積平均値テキスト">
          <a:extLst>
            <a:ext uri="{FF2B5EF4-FFF2-40B4-BE49-F238E27FC236}">
              <a16:creationId xmlns:a16="http://schemas.microsoft.com/office/drawing/2014/main" id="{BFD33289-380E-4C58-8FB5-2127C5C1803D}"/>
            </a:ext>
          </a:extLst>
        </xdr:cNvPr>
        <xdr:cNvSpPr txBox="1"/>
      </xdr:nvSpPr>
      <xdr:spPr>
        <a:xfrm>
          <a:off x="19985990" y="18347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626" name="フローチャート: 判断 625">
          <a:extLst>
            <a:ext uri="{FF2B5EF4-FFF2-40B4-BE49-F238E27FC236}">
              <a16:creationId xmlns:a16="http://schemas.microsoft.com/office/drawing/2014/main" id="{F19D9DCB-512C-4E98-A733-FF5805401E42}"/>
            </a:ext>
          </a:extLst>
        </xdr:cNvPr>
        <xdr:cNvSpPr/>
      </xdr:nvSpPr>
      <xdr:spPr>
        <a:xfrm>
          <a:off x="19904710" y="1849653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155702</xdr:rowOff>
    </xdr:from>
    <xdr:to>
      <xdr:col>112</xdr:col>
      <xdr:colOff>38100</xdr:colOff>
      <xdr:row>108</xdr:row>
      <xdr:rowOff>85852</xdr:rowOff>
    </xdr:to>
    <xdr:sp macro="" textlink="">
      <xdr:nvSpPr>
        <xdr:cNvPr id="627" name="フローチャート: 判断 626">
          <a:extLst>
            <a:ext uri="{FF2B5EF4-FFF2-40B4-BE49-F238E27FC236}">
              <a16:creationId xmlns:a16="http://schemas.microsoft.com/office/drawing/2014/main" id="{E1D3C67D-DE60-4EB1-889B-F43AA0A47250}"/>
            </a:ext>
          </a:extLst>
        </xdr:cNvPr>
        <xdr:cNvSpPr/>
      </xdr:nvSpPr>
      <xdr:spPr>
        <a:xfrm>
          <a:off x="19161760" y="1850085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158496</xdr:rowOff>
    </xdr:from>
    <xdr:to>
      <xdr:col>107</xdr:col>
      <xdr:colOff>101600</xdr:colOff>
      <xdr:row>108</xdr:row>
      <xdr:rowOff>88646</xdr:rowOff>
    </xdr:to>
    <xdr:sp macro="" textlink="">
      <xdr:nvSpPr>
        <xdr:cNvPr id="628" name="フローチャート: 判断 627">
          <a:extLst>
            <a:ext uri="{FF2B5EF4-FFF2-40B4-BE49-F238E27FC236}">
              <a16:creationId xmlns:a16="http://schemas.microsoft.com/office/drawing/2014/main" id="{3D919D1D-D9B8-4CCA-A0A1-38D42373B6F0}"/>
            </a:ext>
          </a:extLst>
        </xdr:cNvPr>
        <xdr:cNvSpPr/>
      </xdr:nvSpPr>
      <xdr:spPr>
        <a:xfrm>
          <a:off x="18345150" y="1850555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161162</xdr:rowOff>
    </xdr:from>
    <xdr:to>
      <xdr:col>102</xdr:col>
      <xdr:colOff>165100</xdr:colOff>
      <xdr:row>108</xdr:row>
      <xdr:rowOff>91312</xdr:rowOff>
    </xdr:to>
    <xdr:sp macro="" textlink="">
      <xdr:nvSpPr>
        <xdr:cNvPr id="629" name="フローチャート: 判断 628">
          <a:extLst>
            <a:ext uri="{FF2B5EF4-FFF2-40B4-BE49-F238E27FC236}">
              <a16:creationId xmlns:a16="http://schemas.microsoft.com/office/drawing/2014/main" id="{F31D0328-525B-4167-88CF-C9A787FBF577}"/>
            </a:ext>
          </a:extLst>
        </xdr:cNvPr>
        <xdr:cNvSpPr/>
      </xdr:nvSpPr>
      <xdr:spPr>
        <a:xfrm>
          <a:off x="17547590" y="1850821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162561</xdr:rowOff>
    </xdr:from>
    <xdr:to>
      <xdr:col>98</xdr:col>
      <xdr:colOff>38100</xdr:colOff>
      <xdr:row>108</xdr:row>
      <xdr:rowOff>92711</xdr:rowOff>
    </xdr:to>
    <xdr:sp macro="" textlink="">
      <xdr:nvSpPr>
        <xdr:cNvPr id="630" name="フローチャート: 判断 629">
          <a:extLst>
            <a:ext uri="{FF2B5EF4-FFF2-40B4-BE49-F238E27FC236}">
              <a16:creationId xmlns:a16="http://schemas.microsoft.com/office/drawing/2014/main" id="{3FC9E4D9-AAD7-47A1-99F8-03E82A2536EB}"/>
            </a:ext>
          </a:extLst>
        </xdr:cNvPr>
        <xdr:cNvSpPr/>
      </xdr:nvSpPr>
      <xdr:spPr>
        <a:xfrm>
          <a:off x="16761460" y="1850961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81E20C21-1D55-44F9-BD2A-196C5219A8C3}"/>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C50EEBC1-A4C7-4CC8-8A5F-6E9E6477006A}"/>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6F845551-23FD-46B1-9996-9613B3151986}"/>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A902F0B3-87DF-453C-B406-F5D755DAC458}"/>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09840495-C118-4F18-B043-768A1FC52315}"/>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19050</xdr:rowOff>
    </xdr:from>
    <xdr:to>
      <xdr:col>116</xdr:col>
      <xdr:colOff>114300</xdr:colOff>
      <xdr:row>108</xdr:row>
      <xdr:rowOff>120650</xdr:rowOff>
    </xdr:to>
    <xdr:sp macro="" textlink="">
      <xdr:nvSpPr>
        <xdr:cNvPr id="636" name="楕円 635">
          <a:extLst>
            <a:ext uri="{FF2B5EF4-FFF2-40B4-BE49-F238E27FC236}">
              <a16:creationId xmlns:a16="http://schemas.microsoft.com/office/drawing/2014/main" id="{ABE96FAB-8142-4DD5-93E6-DB83D14FB158}"/>
            </a:ext>
          </a:extLst>
        </xdr:cNvPr>
        <xdr:cNvSpPr/>
      </xdr:nvSpPr>
      <xdr:spPr>
        <a:xfrm>
          <a:off x="19904710" y="1853184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129811</xdr:rowOff>
    </xdr:from>
    <xdr:ext cx="469744" cy="259045"/>
    <xdr:sp macro="" textlink="">
      <xdr:nvSpPr>
        <xdr:cNvPr id="637" name="【庁舎】&#10;一人当たり面積該当値テキスト">
          <a:extLst>
            <a:ext uri="{FF2B5EF4-FFF2-40B4-BE49-F238E27FC236}">
              <a16:creationId xmlns:a16="http://schemas.microsoft.com/office/drawing/2014/main" id="{54107D74-A282-4076-B31B-A83D6A199857}"/>
            </a:ext>
          </a:extLst>
        </xdr:cNvPr>
        <xdr:cNvSpPr txBox="1"/>
      </xdr:nvSpPr>
      <xdr:spPr>
        <a:xfrm>
          <a:off x="19985990" y="1847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20447</xdr:rowOff>
    </xdr:from>
    <xdr:to>
      <xdr:col>112</xdr:col>
      <xdr:colOff>38100</xdr:colOff>
      <xdr:row>108</xdr:row>
      <xdr:rowOff>122047</xdr:rowOff>
    </xdr:to>
    <xdr:sp macro="" textlink="">
      <xdr:nvSpPr>
        <xdr:cNvPr id="638" name="楕円 637">
          <a:extLst>
            <a:ext uri="{FF2B5EF4-FFF2-40B4-BE49-F238E27FC236}">
              <a16:creationId xmlns:a16="http://schemas.microsoft.com/office/drawing/2014/main" id="{0B7B89FB-06D2-42AF-BCE7-461EFA87DF13}"/>
            </a:ext>
          </a:extLst>
        </xdr:cNvPr>
        <xdr:cNvSpPr/>
      </xdr:nvSpPr>
      <xdr:spPr>
        <a:xfrm>
          <a:off x="19161760" y="18533237"/>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69850</xdr:rowOff>
    </xdr:from>
    <xdr:to>
      <xdr:col>116</xdr:col>
      <xdr:colOff>63500</xdr:colOff>
      <xdr:row>108</xdr:row>
      <xdr:rowOff>71247</xdr:rowOff>
    </xdr:to>
    <xdr:cxnSp macro="">
      <xdr:nvCxnSpPr>
        <xdr:cNvPr id="639" name="直線コネクタ 638">
          <a:extLst>
            <a:ext uri="{FF2B5EF4-FFF2-40B4-BE49-F238E27FC236}">
              <a16:creationId xmlns:a16="http://schemas.microsoft.com/office/drawing/2014/main" id="{063E0D35-0832-40CF-8B43-CC3CB8913A76}"/>
            </a:ext>
          </a:extLst>
        </xdr:cNvPr>
        <xdr:cNvCxnSpPr/>
      </xdr:nvCxnSpPr>
      <xdr:spPr>
        <a:xfrm flipV="1">
          <a:off x="19204940" y="18584545"/>
          <a:ext cx="74295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22479</xdr:rowOff>
    </xdr:from>
    <xdr:to>
      <xdr:col>107</xdr:col>
      <xdr:colOff>101600</xdr:colOff>
      <xdr:row>108</xdr:row>
      <xdr:rowOff>124079</xdr:rowOff>
    </xdr:to>
    <xdr:sp macro="" textlink="">
      <xdr:nvSpPr>
        <xdr:cNvPr id="640" name="楕円 639">
          <a:extLst>
            <a:ext uri="{FF2B5EF4-FFF2-40B4-BE49-F238E27FC236}">
              <a16:creationId xmlns:a16="http://schemas.microsoft.com/office/drawing/2014/main" id="{16ECDE9F-E1F4-40BC-A1C0-D51B2E97A13B}"/>
            </a:ext>
          </a:extLst>
        </xdr:cNvPr>
        <xdr:cNvSpPr/>
      </xdr:nvSpPr>
      <xdr:spPr>
        <a:xfrm>
          <a:off x="18345150" y="18535269"/>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71247</xdr:rowOff>
    </xdr:from>
    <xdr:to>
      <xdr:col>111</xdr:col>
      <xdr:colOff>177800</xdr:colOff>
      <xdr:row>108</xdr:row>
      <xdr:rowOff>73279</xdr:rowOff>
    </xdr:to>
    <xdr:cxnSp macro="">
      <xdr:nvCxnSpPr>
        <xdr:cNvPr id="641" name="直線コネクタ 640">
          <a:extLst>
            <a:ext uri="{FF2B5EF4-FFF2-40B4-BE49-F238E27FC236}">
              <a16:creationId xmlns:a16="http://schemas.microsoft.com/office/drawing/2014/main" id="{CA72ED29-8719-4528-A43D-177DAA20C94F}"/>
            </a:ext>
          </a:extLst>
        </xdr:cNvPr>
        <xdr:cNvCxnSpPr/>
      </xdr:nvCxnSpPr>
      <xdr:spPr>
        <a:xfrm flipV="1">
          <a:off x="18399760" y="18585942"/>
          <a:ext cx="80518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24892</xdr:rowOff>
    </xdr:from>
    <xdr:to>
      <xdr:col>102</xdr:col>
      <xdr:colOff>165100</xdr:colOff>
      <xdr:row>108</xdr:row>
      <xdr:rowOff>126492</xdr:rowOff>
    </xdr:to>
    <xdr:sp macro="" textlink="">
      <xdr:nvSpPr>
        <xdr:cNvPr id="642" name="楕円 641">
          <a:extLst>
            <a:ext uri="{FF2B5EF4-FFF2-40B4-BE49-F238E27FC236}">
              <a16:creationId xmlns:a16="http://schemas.microsoft.com/office/drawing/2014/main" id="{8C2FEFFD-BE5D-44DB-B751-6AC1B8BDEA7D}"/>
            </a:ext>
          </a:extLst>
        </xdr:cNvPr>
        <xdr:cNvSpPr/>
      </xdr:nvSpPr>
      <xdr:spPr>
        <a:xfrm>
          <a:off x="17547590" y="18537682"/>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73279</xdr:rowOff>
    </xdr:from>
    <xdr:to>
      <xdr:col>107</xdr:col>
      <xdr:colOff>50800</xdr:colOff>
      <xdr:row>108</xdr:row>
      <xdr:rowOff>75692</xdr:rowOff>
    </xdr:to>
    <xdr:cxnSp macro="">
      <xdr:nvCxnSpPr>
        <xdr:cNvPr id="643" name="直線コネクタ 642">
          <a:extLst>
            <a:ext uri="{FF2B5EF4-FFF2-40B4-BE49-F238E27FC236}">
              <a16:creationId xmlns:a16="http://schemas.microsoft.com/office/drawing/2014/main" id="{20BFA13C-FB56-472C-BCDD-2685F21B721B}"/>
            </a:ext>
          </a:extLst>
        </xdr:cNvPr>
        <xdr:cNvCxnSpPr/>
      </xdr:nvCxnSpPr>
      <xdr:spPr>
        <a:xfrm flipV="1">
          <a:off x="17602200" y="18589879"/>
          <a:ext cx="79756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26543</xdr:rowOff>
    </xdr:from>
    <xdr:to>
      <xdr:col>98</xdr:col>
      <xdr:colOff>38100</xdr:colOff>
      <xdr:row>108</xdr:row>
      <xdr:rowOff>128143</xdr:rowOff>
    </xdr:to>
    <xdr:sp macro="" textlink="">
      <xdr:nvSpPr>
        <xdr:cNvPr id="644" name="楕円 643">
          <a:extLst>
            <a:ext uri="{FF2B5EF4-FFF2-40B4-BE49-F238E27FC236}">
              <a16:creationId xmlns:a16="http://schemas.microsoft.com/office/drawing/2014/main" id="{F50E2F8F-E9E6-4904-82C8-398066B8929E}"/>
            </a:ext>
          </a:extLst>
        </xdr:cNvPr>
        <xdr:cNvSpPr/>
      </xdr:nvSpPr>
      <xdr:spPr>
        <a:xfrm>
          <a:off x="16761460" y="18539333"/>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75692</xdr:rowOff>
    </xdr:from>
    <xdr:to>
      <xdr:col>102</xdr:col>
      <xdr:colOff>114300</xdr:colOff>
      <xdr:row>108</xdr:row>
      <xdr:rowOff>77343</xdr:rowOff>
    </xdr:to>
    <xdr:cxnSp macro="">
      <xdr:nvCxnSpPr>
        <xdr:cNvPr id="645" name="直線コネクタ 644">
          <a:extLst>
            <a:ext uri="{FF2B5EF4-FFF2-40B4-BE49-F238E27FC236}">
              <a16:creationId xmlns:a16="http://schemas.microsoft.com/office/drawing/2014/main" id="{31F00116-1884-4265-AD4B-DAA2B0D211A2}"/>
            </a:ext>
          </a:extLst>
        </xdr:cNvPr>
        <xdr:cNvCxnSpPr/>
      </xdr:nvCxnSpPr>
      <xdr:spPr>
        <a:xfrm flipV="1">
          <a:off x="16804640" y="18592292"/>
          <a:ext cx="79756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102379</xdr:rowOff>
    </xdr:from>
    <xdr:ext cx="469744" cy="259045"/>
    <xdr:sp macro="" textlink="">
      <xdr:nvSpPr>
        <xdr:cNvPr id="646" name="n_1aveValue【庁舎】&#10;一人当たり面積">
          <a:extLst>
            <a:ext uri="{FF2B5EF4-FFF2-40B4-BE49-F238E27FC236}">
              <a16:creationId xmlns:a16="http://schemas.microsoft.com/office/drawing/2014/main" id="{837A7768-2AF1-432A-B656-52CEF797EDCB}"/>
            </a:ext>
          </a:extLst>
        </xdr:cNvPr>
        <xdr:cNvSpPr txBox="1"/>
      </xdr:nvSpPr>
      <xdr:spPr>
        <a:xfrm>
          <a:off x="18982132" y="1827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105173</xdr:rowOff>
    </xdr:from>
    <xdr:ext cx="469744" cy="259045"/>
    <xdr:sp macro="" textlink="">
      <xdr:nvSpPr>
        <xdr:cNvPr id="647" name="n_2aveValue【庁舎】&#10;一人当たり面積">
          <a:extLst>
            <a:ext uri="{FF2B5EF4-FFF2-40B4-BE49-F238E27FC236}">
              <a16:creationId xmlns:a16="http://schemas.microsoft.com/office/drawing/2014/main" id="{CC2102A1-FAD7-47EF-90A9-698C681AF09E}"/>
            </a:ext>
          </a:extLst>
        </xdr:cNvPr>
        <xdr:cNvSpPr txBox="1"/>
      </xdr:nvSpPr>
      <xdr:spPr>
        <a:xfrm>
          <a:off x="18182032" y="1827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107839</xdr:rowOff>
    </xdr:from>
    <xdr:ext cx="469744" cy="259045"/>
    <xdr:sp macro="" textlink="">
      <xdr:nvSpPr>
        <xdr:cNvPr id="648" name="n_3aveValue【庁舎】&#10;一人当たり面積">
          <a:extLst>
            <a:ext uri="{FF2B5EF4-FFF2-40B4-BE49-F238E27FC236}">
              <a16:creationId xmlns:a16="http://schemas.microsoft.com/office/drawing/2014/main" id="{6424ADE5-B94A-4F26-82A3-C1497EF1B3AA}"/>
            </a:ext>
          </a:extLst>
        </xdr:cNvPr>
        <xdr:cNvSpPr txBox="1"/>
      </xdr:nvSpPr>
      <xdr:spPr>
        <a:xfrm>
          <a:off x="17384472" y="18279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109238</xdr:rowOff>
    </xdr:from>
    <xdr:ext cx="469744" cy="259045"/>
    <xdr:sp macro="" textlink="">
      <xdr:nvSpPr>
        <xdr:cNvPr id="649" name="n_4aveValue【庁舎】&#10;一人当たり面積">
          <a:extLst>
            <a:ext uri="{FF2B5EF4-FFF2-40B4-BE49-F238E27FC236}">
              <a16:creationId xmlns:a16="http://schemas.microsoft.com/office/drawing/2014/main" id="{A18942AD-91F8-4520-B308-75953637E2EB}"/>
            </a:ext>
          </a:extLst>
        </xdr:cNvPr>
        <xdr:cNvSpPr txBox="1"/>
      </xdr:nvSpPr>
      <xdr:spPr>
        <a:xfrm>
          <a:off x="16588817" y="18281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113174</xdr:rowOff>
    </xdr:from>
    <xdr:ext cx="469744" cy="259045"/>
    <xdr:sp macro="" textlink="">
      <xdr:nvSpPr>
        <xdr:cNvPr id="650" name="n_1mainValue【庁舎】&#10;一人当たり面積">
          <a:extLst>
            <a:ext uri="{FF2B5EF4-FFF2-40B4-BE49-F238E27FC236}">
              <a16:creationId xmlns:a16="http://schemas.microsoft.com/office/drawing/2014/main" id="{CAC33B42-5403-49E5-8597-A3F0F760201D}"/>
            </a:ext>
          </a:extLst>
        </xdr:cNvPr>
        <xdr:cNvSpPr txBox="1"/>
      </xdr:nvSpPr>
      <xdr:spPr>
        <a:xfrm>
          <a:off x="18982132" y="1862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115206</xdr:rowOff>
    </xdr:from>
    <xdr:ext cx="469744" cy="259045"/>
    <xdr:sp macro="" textlink="">
      <xdr:nvSpPr>
        <xdr:cNvPr id="651" name="n_2mainValue【庁舎】&#10;一人当たり面積">
          <a:extLst>
            <a:ext uri="{FF2B5EF4-FFF2-40B4-BE49-F238E27FC236}">
              <a16:creationId xmlns:a16="http://schemas.microsoft.com/office/drawing/2014/main" id="{9A13F652-A317-43AC-93D4-09F7DDC635F5}"/>
            </a:ext>
          </a:extLst>
        </xdr:cNvPr>
        <xdr:cNvSpPr txBox="1"/>
      </xdr:nvSpPr>
      <xdr:spPr>
        <a:xfrm>
          <a:off x="18182032" y="18631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117619</xdr:rowOff>
    </xdr:from>
    <xdr:ext cx="469744" cy="259045"/>
    <xdr:sp macro="" textlink="">
      <xdr:nvSpPr>
        <xdr:cNvPr id="652" name="n_3mainValue【庁舎】&#10;一人当たり面積">
          <a:extLst>
            <a:ext uri="{FF2B5EF4-FFF2-40B4-BE49-F238E27FC236}">
              <a16:creationId xmlns:a16="http://schemas.microsoft.com/office/drawing/2014/main" id="{38E2D090-20E6-4AE6-9BEA-2114101290B1}"/>
            </a:ext>
          </a:extLst>
        </xdr:cNvPr>
        <xdr:cNvSpPr txBox="1"/>
      </xdr:nvSpPr>
      <xdr:spPr>
        <a:xfrm>
          <a:off x="17384472" y="1863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119270</xdr:rowOff>
    </xdr:from>
    <xdr:ext cx="469744" cy="259045"/>
    <xdr:sp macro="" textlink="">
      <xdr:nvSpPr>
        <xdr:cNvPr id="653" name="n_4mainValue【庁舎】&#10;一人当たり面積">
          <a:extLst>
            <a:ext uri="{FF2B5EF4-FFF2-40B4-BE49-F238E27FC236}">
              <a16:creationId xmlns:a16="http://schemas.microsoft.com/office/drawing/2014/main" id="{FE4608FF-AAAF-42E8-AA41-83F34546A338}"/>
            </a:ext>
          </a:extLst>
        </xdr:cNvPr>
        <xdr:cNvSpPr txBox="1"/>
      </xdr:nvSpPr>
      <xdr:spPr>
        <a:xfrm>
          <a:off x="16588817"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a:extLst>
            <a:ext uri="{FF2B5EF4-FFF2-40B4-BE49-F238E27FC236}">
              <a16:creationId xmlns:a16="http://schemas.microsoft.com/office/drawing/2014/main" id="{393CA34B-16FC-4910-9688-8EA7A606059A}"/>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a:extLst>
            <a:ext uri="{FF2B5EF4-FFF2-40B4-BE49-F238E27FC236}">
              <a16:creationId xmlns:a16="http://schemas.microsoft.com/office/drawing/2014/main" id="{86599191-9492-4449-8803-3F2A240BF979}"/>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a:extLst>
            <a:ext uri="{FF2B5EF4-FFF2-40B4-BE49-F238E27FC236}">
              <a16:creationId xmlns:a16="http://schemas.microsoft.com/office/drawing/2014/main" id="{7F7B8F11-7B12-42CD-AF61-C68582D30CE3}"/>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類似団体と比較して、全体的に減価償却率が高くなっている。中でも市民会館は通称「やまなみホール」と呼ばれる南山城村文化会館を示しているが、建築後</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が経過し、建物全体の償却が進んでいる。しかしながら、これまで大規模な改修等を実施しておらず、特に内部の設備（空調や照明、電気・機械設備関係等）の多くが大規模改修等の更新時期を迎えている。音響設備等は故障しても修理ができない機器がほとんどとなっており、貸館事業を行っている以上、適切な更新や維持管理が必要である。</a:t>
          </a:r>
          <a:endParaRPr lang="ja-JP" altLang="ja-JP" sz="1600">
            <a:effectLst/>
          </a:endParaRPr>
        </a:p>
        <a:p>
          <a:r>
            <a:rPr kumimoji="1" lang="ja-JP" altLang="ja-JP" sz="1200">
              <a:solidFill>
                <a:schemeClr val="dk1"/>
              </a:solidFill>
              <a:effectLst/>
              <a:latin typeface="+mn-lt"/>
              <a:ea typeface="+mn-ea"/>
              <a:cs typeface="+mn-cs"/>
            </a:rPr>
            <a:t>また、当村唯一の保健福祉センターも平成</a:t>
          </a:r>
          <a:r>
            <a:rPr kumimoji="1" lang="en-US" altLang="ja-JP" sz="1200">
              <a:solidFill>
                <a:schemeClr val="dk1"/>
              </a:solidFill>
              <a:effectLst/>
              <a:latin typeface="+mn-lt"/>
              <a:ea typeface="+mn-ea"/>
              <a:cs typeface="+mn-cs"/>
            </a:rPr>
            <a:t>14</a:t>
          </a:r>
          <a:r>
            <a:rPr kumimoji="1" lang="ja-JP" altLang="ja-JP" sz="1200">
              <a:solidFill>
                <a:schemeClr val="dk1"/>
              </a:solidFill>
              <a:effectLst/>
              <a:latin typeface="+mn-lt"/>
              <a:ea typeface="+mn-ea"/>
              <a:cs typeface="+mn-cs"/>
            </a:rPr>
            <a:t>年度の完成から</a:t>
          </a:r>
          <a:r>
            <a:rPr kumimoji="1" lang="en-US" altLang="ja-JP" sz="1200">
              <a:solidFill>
                <a:schemeClr val="dk1"/>
              </a:solidFill>
              <a:effectLst/>
              <a:latin typeface="+mn-lt"/>
              <a:ea typeface="+mn-ea"/>
              <a:cs typeface="+mn-cs"/>
            </a:rPr>
            <a:t>18</a:t>
          </a:r>
          <a:r>
            <a:rPr kumimoji="1" lang="ja-JP" altLang="ja-JP" sz="1200">
              <a:solidFill>
                <a:schemeClr val="dk1"/>
              </a:solidFill>
              <a:effectLst/>
              <a:latin typeface="+mn-lt"/>
              <a:ea typeface="+mn-ea"/>
              <a:cs typeface="+mn-cs"/>
            </a:rPr>
            <a:t>年が経過しており、補修が増加している。故障等による応急的な補修作業を行っているが、補修してもまだ改修できていない同じ設備の弱い箇所が次に故障するといった状況にある。高齢者が集う施設でもあるため、予防的な施設改修が必要である。</a:t>
          </a:r>
          <a:endParaRPr lang="ja-JP" altLang="ja-JP" sz="1600">
            <a:effectLst/>
          </a:endParaRPr>
        </a:p>
        <a:p>
          <a:r>
            <a:rPr kumimoji="1" lang="ja-JP" altLang="ja-JP" sz="1200">
              <a:solidFill>
                <a:schemeClr val="dk1"/>
              </a:solidFill>
              <a:effectLst/>
              <a:latin typeface="+mn-lt"/>
              <a:ea typeface="+mn-ea"/>
              <a:cs typeface="+mn-cs"/>
            </a:rPr>
            <a:t>他には庁舎の減価償却率が高い。増築工事を複数回実施しているが、当初建築部分が既に耐用年数を経過している。南海トラフ地震の発生確率が徐々に上昇してきている近年において、緊急時の避難所や災害対策本部を設置する場所でもあり、庁舎移転に向けてなお一層の基金の積み増しを図る必要がある。</a:t>
          </a:r>
          <a:endParaRPr lang="ja-JP" altLang="ja-JP" sz="16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京都府南山城村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2,562
2,532
64.11
2,872,748
2,790,166
65,478
1,870,682
2,753,395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508693"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508693"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人当たり職員数」の算出に用いる職員数及び「給与水準（国との比較）」の「ラスパイレス指数」については、各調査対象年度の翌年の地方</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    </a:t>
          </a:r>
          <a:r>
            <a:rPr kumimoji="1" lang="ja-JP" altLang="en-US" sz="1000">
              <a:solidFill>
                <a:srgbClr val="000000"/>
              </a:solidFill>
              <a:latin typeface="ＭＳ Ｐゴシック" panose="020B0600070205080204" pitchFamily="50" charset="-128"/>
              <a:ea typeface="ＭＳ Ｐゴシック" panose="020B0600070205080204" pitchFamily="50" charset="-128"/>
            </a:rPr>
            <a:t>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000" baseline="0">
              <a:solidFill>
                <a:srgbClr val="FF0000"/>
              </a:solidFill>
              <a:effectLst/>
              <a:latin typeface="+mn-lt"/>
              <a:ea typeface="+mn-ea"/>
              <a:cs typeface="+mn-cs"/>
            </a:rPr>
            <a:t>　</a:t>
          </a:r>
          <a:r>
            <a:rPr kumimoji="1" lang="ja-JP" altLang="ja-JP" sz="1000">
              <a:solidFill>
                <a:schemeClr val="dk1"/>
              </a:solidFill>
              <a:effectLst/>
              <a:latin typeface="+mn-lt"/>
              <a:ea typeface="+mn-ea"/>
              <a:cs typeface="+mn-cs"/>
            </a:rPr>
            <a:t>令和３年度から市町村類型が変わった（</a:t>
          </a:r>
          <a:r>
            <a:rPr kumimoji="1" lang="en-US" altLang="ja-JP" sz="1000">
              <a:solidFill>
                <a:schemeClr val="dk1"/>
              </a:solidFill>
              <a:effectLst/>
              <a:latin typeface="+mn-lt"/>
              <a:ea typeface="+mn-ea"/>
              <a:cs typeface="+mn-cs"/>
            </a:rPr>
            <a:t>Ⅰ</a:t>
          </a:r>
          <a:r>
            <a:rPr kumimoji="1" lang="ja-JP" altLang="ja-JP" sz="1000">
              <a:solidFill>
                <a:schemeClr val="dk1"/>
              </a:solidFill>
              <a:effectLst/>
              <a:latin typeface="+mn-lt"/>
              <a:ea typeface="+mn-ea"/>
              <a:cs typeface="+mn-cs"/>
            </a:rPr>
            <a:t>－０⇒</a:t>
          </a:r>
          <a:r>
            <a:rPr kumimoji="1" lang="en-US" altLang="ja-JP" sz="1000">
              <a:solidFill>
                <a:schemeClr val="dk1"/>
              </a:solidFill>
              <a:effectLst/>
              <a:latin typeface="+mn-lt"/>
              <a:ea typeface="+mn-ea"/>
              <a:cs typeface="+mn-cs"/>
            </a:rPr>
            <a:t>Ⅰ</a:t>
          </a:r>
          <a:r>
            <a:rPr kumimoji="1" lang="ja-JP" altLang="ja-JP" sz="1000">
              <a:solidFill>
                <a:schemeClr val="dk1"/>
              </a:solidFill>
              <a:effectLst/>
              <a:latin typeface="+mn-lt"/>
              <a:ea typeface="+mn-ea"/>
              <a:cs typeface="+mn-cs"/>
            </a:rPr>
            <a:t>－２）</a:t>
          </a:r>
          <a:r>
            <a:rPr kumimoji="1" lang="ja-JP" altLang="en-US" sz="1000">
              <a:solidFill>
                <a:schemeClr val="dk1"/>
              </a:solidFill>
              <a:effectLst/>
              <a:latin typeface="+mn-lt"/>
              <a:ea typeface="+mn-ea"/>
              <a:cs typeface="+mn-cs"/>
            </a:rPr>
            <a:t>こともあり、類似団体を下回る結果</a:t>
          </a:r>
          <a:r>
            <a:rPr kumimoji="1" lang="ja-JP" altLang="en-US" sz="1000">
              <a:solidFill>
                <a:sysClr val="windowText" lastClr="000000"/>
              </a:solidFill>
              <a:effectLst/>
              <a:latin typeface="+mn-lt"/>
              <a:ea typeface="+mn-ea"/>
              <a:cs typeface="+mn-cs"/>
            </a:rPr>
            <a:t>となった。</a:t>
          </a:r>
          <a:endParaRPr kumimoji="1" lang="en-US" altLang="ja-JP" sz="1000">
            <a:solidFill>
              <a:sysClr val="windowText" lastClr="000000"/>
            </a:solidFill>
            <a:effectLst/>
            <a:latin typeface="+mn-lt"/>
            <a:ea typeface="+mn-ea"/>
            <a:cs typeface="+mn-cs"/>
          </a:endParaRPr>
        </a:p>
        <a:p>
          <a:pPr rtl="0" eaLnBrk="1" fontAlgn="auto" latinLnBrk="0" hangingPunct="1"/>
          <a:r>
            <a:rPr kumimoji="1" lang="ja-JP" altLang="en-US" sz="1000" baseline="0">
              <a:solidFill>
                <a:sysClr val="windowText" lastClr="000000"/>
              </a:solidFill>
              <a:effectLst/>
              <a:latin typeface="+mn-lt"/>
              <a:ea typeface="+mn-ea"/>
              <a:cs typeface="+mn-cs"/>
            </a:rPr>
            <a:t>　しかしながら、依然、</a:t>
          </a:r>
          <a:r>
            <a:rPr lang="ja-JP" altLang="ja-JP" sz="1000" b="0" i="0" baseline="0">
              <a:solidFill>
                <a:sysClr val="windowText" lastClr="000000"/>
              </a:solidFill>
              <a:effectLst/>
              <a:latin typeface="+mn-lt"/>
              <a:ea typeface="+mn-ea"/>
              <a:cs typeface="+mn-cs"/>
            </a:rPr>
            <a:t>ゴルフ場・ダム・発電所・鉄道施設が存在していることにより固定資産税収入額が大きいこと及びゴルフ場利用税</a:t>
          </a:r>
          <a:r>
            <a:rPr lang="en-US" altLang="ja-JP" sz="1000" b="0" i="0" baseline="0">
              <a:solidFill>
                <a:sysClr val="windowText" lastClr="000000"/>
              </a:solidFill>
              <a:effectLst/>
              <a:latin typeface="+mn-lt"/>
              <a:ea typeface="+mn-ea"/>
              <a:cs typeface="+mn-cs"/>
            </a:rPr>
            <a:t>【</a:t>
          </a:r>
          <a:r>
            <a:rPr lang="ja-JP" altLang="ja-JP" sz="1000" b="0" i="0" baseline="0">
              <a:solidFill>
                <a:sysClr val="windowText" lastClr="000000"/>
              </a:solidFill>
              <a:effectLst/>
              <a:latin typeface="+mn-lt"/>
              <a:ea typeface="+mn-ea"/>
              <a:cs typeface="+mn-cs"/>
            </a:rPr>
            <a:t>地方税に占める割合が約２割</a:t>
          </a:r>
          <a:r>
            <a:rPr lang="en-US" altLang="ja-JP" sz="1000" b="0" i="0" baseline="0">
              <a:solidFill>
                <a:sysClr val="windowText" lastClr="000000"/>
              </a:solidFill>
              <a:effectLst/>
              <a:latin typeface="+mn-lt"/>
              <a:ea typeface="+mn-ea"/>
              <a:cs typeface="+mn-cs"/>
            </a:rPr>
            <a:t>】</a:t>
          </a:r>
          <a:r>
            <a:rPr lang="ja-JP" altLang="ja-JP" sz="1000" b="0" i="0" baseline="0">
              <a:solidFill>
                <a:sysClr val="windowText" lastClr="000000"/>
              </a:solidFill>
              <a:effectLst/>
              <a:latin typeface="+mn-lt"/>
              <a:ea typeface="+mn-ea"/>
              <a:cs typeface="+mn-cs"/>
            </a:rPr>
            <a:t>が収入として計上されることにより財政力指数は類似団体の平均と同程度になっている。</a:t>
          </a:r>
          <a:endParaRPr lang="en-US" altLang="ja-JP" sz="1000" b="0" i="0" baseline="0">
            <a:solidFill>
              <a:sysClr val="windowText" lastClr="000000"/>
            </a:solidFill>
            <a:effectLst/>
            <a:latin typeface="+mn-lt"/>
            <a:ea typeface="+mn-ea"/>
            <a:cs typeface="+mn-cs"/>
          </a:endParaRPr>
        </a:p>
        <a:p>
          <a:pPr rtl="0" eaLnBrk="1" fontAlgn="auto" latinLnBrk="0" hangingPunct="1"/>
          <a:r>
            <a:rPr lang="ja-JP" altLang="ja-JP" sz="1000" b="0" i="0" baseline="0">
              <a:solidFill>
                <a:sysClr val="windowText" lastClr="000000"/>
              </a:solidFill>
              <a:effectLst/>
              <a:latin typeface="+mn-lt"/>
              <a:ea typeface="+mn-ea"/>
              <a:cs typeface="+mn-cs"/>
            </a:rPr>
            <a:t>　しかし、近年労働力人口の減少に</a:t>
          </a:r>
          <a:r>
            <a:rPr lang="ja-JP" altLang="en-US" sz="1000" b="0" i="0" baseline="0">
              <a:solidFill>
                <a:sysClr val="windowText" lastClr="000000"/>
              </a:solidFill>
              <a:effectLst/>
              <a:latin typeface="+mn-lt"/>
              <a:ea typeface="+mn-ea"/>
              <a:cs typeface="+mn-cs"/>
            </a:rPr>
            <a:t>伴い、</a:t>
          </a:r>
          <a:r>
            <a:rPr lang="ja-JP" altLang="ja-JP" sz="1000" b="0" i="0" baseline="0">
              <a:solidFill>
                <a:sysClr val="windowText" lastClr="000000"/>
              </a:solidFill>
              <a:effectLst/>
              <a:latin typeface="+mn-lt"/>
              <a:ea typeface="+mn-ea"/>
              <a:cs typeface="+mn-cs"/>
            </a:rPr>
            <a:t>個人住民税</a:t>
          </a:r>
          <a:r>
            <a:rPr lang="ja-JP" altLang="en-US" sz="1000" b="0" i="0" baseline="0">
              <a:solidFill>
                <a:sysClr val="windowText" lastClr="000000"/>
              </a:solidFill>
              <a:effectLst/>
              <a:latin typeface="+mn-lt"/>
              <a:ea typeface="+mn-ea"/>
              <a:cs typeface="+mn-cs"/>
            </a:rPr>
            <a:t>が漸減傾向となっており、</a:t>
          </a:r>
          <a:r>
            <a:rPr lang="ja-JP" altLang="ja-JP" sz="1000" b="0" i="0" baseline="0">
              <a:solidFill>
                <a:sysClr val="windowText" lastClr="000000"/>
              </a:solidFill>
              <a:effectLst/>
              <a:latin typeface="+mn-lt"/>
              <a:ea typeface="+mn-ea"/>
              <a:cs typeface="+mn-cs"/>
            </a:rPr>
            <a:t>税財源の確保</a:t>
          </a:r>
          <a:r>
            <a:rPr lang="en-US" altLang="ja-JP" sz="1000" b="0" i="0" baseline="0">
              <a:solidFill>
                <a:sysClr val="windowText" lastClr="000000"/>
              </a:solidFill>
              <a:effectLst/>
              <a:latin typeface="+mn-lt"/>
              <a:ea typeface="+mn-ea"/>
              <a:cs typeface="+mn-cs"/>
            </a:rPr>
            <a:t>【</a:t>
          </a:r>
          <a:r>
            <a:rPr lang="ja-JP" altLang="ja-JP" sz="1000" b="0" i="0" baseline="0">
              <a:solidFill>
                <a:sysClr val="windowText" lastClr="000000"/>
              </a:solidFill>
              <a:effectLst/>
              <a:latin typeface="+mn-lt"/>
              <a:ea typeface="+mn-ea"/>
              <a:cs typeface="+mn-cs"/>
            </a:rPr>
            <a:t>企業誘致・人口減少対策等</a:t>
          </a:r>
          <a:r>
            <a:rPr lang="en-US" altLang="ja-JP" sz="1000" b="0" i="0" baseline="0">
              <a:solidFill>
                <a:sysClr val="windowText" lastClr="000000"/>
              </a:solidFill>
              <a:effectLst/>
              <a:latin typeface="+mn-lt"/>
              <a:ea typeface="+mn-ea"/>
              <a:cs typeface="+mn-cs"/>
            </a:rPr>
            <a:t>】</a:t>
          </a:r>
          <a:r>
            <a:rPr lang="ja-JP" altLang="ja-JP" sz="1000" b="0" i="0" baseline="0">
              <a:solidFill>
                <a:sysClr val="windowText" lastClr="000000"/>
              </a:solidFill>
              <a:effectLst/>
              <a:latin typeface="+mn-lt"/>
              <a:ea typeface="+mn-ea"/>
              <a:cs typeface="+mn-cs"/>
            </a:rPr>
            <a:t>については今後も努めなければならない。</a:t>
          </a:r>
          <a:endParaRPr lang="ja-JP" altLang="ja-JP" sz="11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50195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71015"/>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27215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33867</xdr:rowOff>
    </xdr:from>
    <xdr:to>
      <xdr:col>19</xdr:col>
      <xdr:colOff>184150</xdr:colOff>
      <xdr:row>44</xdr:row>
      <xdr:rowOff>135467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27215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38705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142922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1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88192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99682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000" b="0" i="0" baseline="0">
              <a:solidFill>
                <a:sysClr val="windowText" lastClr="000000"/>
              </a:solidFill>
              <a:effectLst/>
              <a:latin typeface="+mn-lt"/>
              <a:ea typeface="+mn-ea"/>
              <a:cs typeface="+mn-cs"/>
            </a:rPr>
            <a:t>　令和</a:t>
          </a:r>
          <a:r>
            <a:rPr lang="en-US" altLang="ja-JP" sz="1000" b="0" i="0" baseline="0">
              <a:solidFill>
                <a:sysClr val="windowText" lastClr="000000"/>
              </a:solidFill>
              <a:effectLst/>
              <a:latin typeface="+mn-lt"/>
              <a:ea typeface="+mn-ea"/>
              <a:cs typeface="+mn-cs"/>
            </a:rPr>
            <a:t>3</a:t>
          </a:r>
          <a:r>
            <a:rPr lang="ja-JP" altLang="en-US" sz="1000" b="0" i="0" baseline="0">
              <a:solidFill>
                <a:sysClr val="windowText" lastClr="000000"/>
              </a:solidFill>
              <a:effectLst/>
              <a:latin typeface="+mn-lt"/>
              <a:ea typeface="+mn-ea"/>
              <a:cs typeface="+mn-cs"/>
            </a:rPr>
            <a:t>年度は、地方交付税の増額等もあり、経常収支比率が大きく改善されることとなった。</a:t>
          </a:r>
          <a:endParaRPr lang="en-US" altLang="ja-JP" sz="1000" b="0" i="0" baseline="0">
            <a:solidFill>
              <a:sysClr val="windowText" lastClr="000000"/>
            </a:solidFill>
            <a:effectLst/>
            <a:latin typeface="+mn-lt"/>
            <a:ea typeface="+mn-ea"/>
            <a:cs typeface="+mn-cs"/>
          </a:endParaRPr>
        </a:p>
        <a:p>
          <a:pPr rtl="0" eaLnBrk="1" fontAlgn="auto" latinLnBrk="0" hangingPunct="1"/>
          <a:r>
            <a:rPr lang="ja-JP" altLang="en-US" sz="1000" b="0" i="0" baseline="0">
              <a:solidFill>
                <a:sysClr val="windowText" lastClr="000000"/>
              </a:solidFill>
              <a:effectLst/>
              <a:latin typeface="+mn-lt"/>
              <a:ea typeface="+mn-ea"/>
              <a:cs typeface="+mn-cs"/>
            </a:rPr>
            <a:t>　ただ、上記の財政力指数においては、類似団体内順位で上位</a:t>
          </a:r>
          <a:r>
            <a:rPr lang="en-US" altLang="ja-JP" sz="1000" b="0" i="0" baseline="0">
              <a:solidFill>
                <a:sysClr val="windowText" lastClr="000000"/>
              </a:solidFill>
              <a:effectLst/>
              <a:latin typeface="+mn-lt"/>
              <a:ea typeface="+mn-ea"/>
              <a:cs typeface="+mn-cs"/>
            </a:rPr>
            <a:t>3</a:t>
          </a:r>
          <a:r>
            <a:rPr lang="ja-JP" altLang="en-US" sz="1000" b="0" i="0" baseline="0">
              <a:solidFill>
                <a:sysClr val="windowText" lastClr="000000"/>
              </a:solidFill>
              <a:effectLst/>
              <a:latin typeface="+mn-lt"/>
              <a:ea typeface="+mn-ea"/>
              <a:cs typeface="+mn-cs"/>
            </a:rPr>
            <a:t>分の</a:t>
          </a:r>
          <a:r>
            <a:rPr lang="en-US" altLang="ja-JP" sz="1000" b="0" i="0" baseline="0">
              <a:solidFill>
                <a:sysClr val="windowText" lastClr="000000"/>
              </a:solidFill>
              <a:effectLst/>
              <a:latin typeface="+mn-lt"/>
              <a:ea typeface="+mn-ea"/>
              <a:cs typeface="+mn-cs"/>
            </a:rPr>
            <a:t>1</a:t>
          </a:r>
          <a:r>
            <a:rPr lang="ja-JP" altLang="en-US" sz="1000" b="0" i="0" baseline="0">
              <a:solidFill>
                <a:sysClr val="windowText" lastClr="000000"/>
              </a:solidFill>
              <a:effectLst/>
              <a:latin typeface="+mn-lt"/>
              <a:ea typeface="+mn-ea"/>
              <a:cs typeface="+mn-cs"/>
            </a:rPr>
            <a:t>以内にいるものの、経常収支比率においては、</a:t>
          </a:r>
          <a:r>
            <a:rPr lang="en-US" altLang="ja-JP" sz="1000" b="0" i="0" baseline="0">
              <a:solidFill>
                <a:sysClr val="windowText" lastClr="000000"/>
              </a:solidFill>
              <a:effectLst/>
              <a:latin typeface="+mn-lt"/>
              <a:ea typeface="+mn-ea"/>
              <a:cs typeface="+mn-cs"/>
            </a:rPr>
            <a:t>3</a:t>
          </a:r>
          <a:r>
            <a:rPr lang="ja-JP" altLang="en-US" sz="1000" b="0" i="0" baseline="0">
              <a:solidFill>
                <a:sysClr val="windowText" lastClr="000000"/>
              </a:solidFill>
              <a:effectLst/>
              <a:latin typeface="+mn-lt"/>
              <a:ea typeface="+mn-ea"/>
              <a:cs typeface="+mn-cs"/>
            </a:rPr>
            <a:t>分の</a:t>
          </a:r>
          <a:r>
            <a:rPr lang="en-US" altLang="ja-JP" sz="1000" b="0" i="0" baseline="0">
              <a:solidFill>
                <a:sysClr val="windowText" lastClr="000000"/>
              </a:solidFill>
              <a:effectLst/>
              <a:latin typeface="+mn-lt"/>
              <a:ea typeface="+mn-ea"/>
              <a:cs typeface="+mn-cs"/>
            </a:rPr>
            <a:t>2</a:t>
          </a:r>
          <a:r>
            <a:rPr lang="ja-JP" altLang="en-US" sz="1000" b="0" i="0" baseline="0">
              <a:solidFill>
                <a:sysClr val="windowText" lastClr="000000"/>
              </a:solidFill>
              <a:effectLst/>
              <a:latin typeface="+mn-lt"/>
              <a:ea typeface="+mn-ea"/>
              <a:cs typeface="+mn-cs"/>
            </a:rPr>
            <a:t>程度に位置していることは、他団体に比べてより固定経費（公債費等）が多額であることを表している。</a:t>
          </a:r>
          <a:endParaRPr lang="en-US" altLang="ja-JP" sz="1000" b="0" i="0" baseline="0">
            <a:solidFill>
              <a:sysClr val="windowText" lastClr="000000"/>
            </a:solidFill>
            <a:effectLst/>
            <a:latin typeface="+mn-lt"/>
            <a:ea typeface="+mn-ea"/>
            <a:cs typeface="+mn-cs"/>
          </a:endParaRPr>
        </a:p>
        <a:p>
          <a:pPr rtl="0" eaLnBrk="1" fontAlgn="auto" latinLnBrk="0" hangingPunct="1"/>
          <a:r>
            <a:rPr lang="ja-JP" altLang="en-US" sz="1000" b="0" i="0" baseline="0">
              <a:solidFill>
                <a:sysClr val="windowText" lastClr="000000"/>
              </a:solidFill>
              <a:effectLst/>
              <a:latin typeface="+mn-lt"/>
              <a:ea typeface="+mn-ea"/>
              <a:cs typeface="+mn-cs"/>
            </a:rPr>
            <a:t>　固定経費としては、人件費については、類似団体と比較して低いものの、災害対応等の必然性等により正規職員を増やしていることもあり増加傾向にある。</a:t>
          </a:r>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119634</xdr:rowOff>
    </xdr:from>
    <xdr:to>
      <xdr:col>23</xdr:col>
      <xdr:colOff>133350</xdr:colOff>
      <xdr:row>66</xdr:row>
      <xdr:rowOff>87376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35184"/>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59453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7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87376</xdr:rowOff>
    </xdr:from>
    <xdr:to>
      <xdr:col>24</xdr:col>
      <xdr:colOff>12700</xdr:colOff>
      <xdr:row>66</xdr:row>
      <xdr:rowOff>87376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0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34561</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119634</xdr:rowOff>
    </xdr:from>
    <xdr:to>
      <xdr:col>24</xdr:col>
      <xdr:colOff>12700</xdr:colOff>
      <xdr:row>59</xdr:row>
      <xdr:rowOff>119634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3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29591</xdr:rowOff>
    </xdr:from>
    <xdr:to>
      <xdr:col>23</xdr:col>
      <xdr:colOff>133350</xdr:colOff>
      <xdr:row>66</xdr:row>
      <xdr:rowOff>121158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173841"/>
          <a:ext cx="838200" cy="26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21988</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2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5461</xdr:rowOff>
    </xdr:from>
    <xdr:to>
      <xdr:col>23</xdr:col>
      <xdr:colOff>184150</xdr:colOff>
      <xdr:row>64</xdr:row>
      <xdr:rowOff>107061</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121158</xdr:rowOff>
    </xdr:from>
    <xdr:to>
      <xdr:col>19</xdr:col>
      <xdr:colOff>133350</xdr:colOff>
      <xdr:row>66</xdr:row>
      <xdr:rowOff>167005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436858"/>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114046</xdr:rowOff>
    </xdr:from>
    <xdr:to>
      <xdr:col>19</xdr:col>
      <xdr:colOff>184150</xdr:colOff>
      <xdr:row>65</xdr:row>
      <xdr:rowOff>44196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08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54373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55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43942</xdr:rowOff>
    </xdr:from>
    <xdr:to>
      <xdr:col>15</xdr:col>
      <xdr:colOff>82550</xdr:colOff>
      <xdr:row>66</xdr:row>
      <xdr:rowOff>167005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359642"/>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145415</xdr:rowOff>
    </xdr:from>
    <xdr:to>
      <xdr:col>15</xdr:col>
      <xdr:colOff>133350</xdr:colOff>
      <xdr:row>65</xdr:row>
      <xdr:rowOff>75565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85742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24638</xdr:rowOff>
    </xdr:from>
    <xdr:to>
      <xdr:col>11</xdr:col>
      <xdr:colOff>31750</xdr:colOff>
      <xdr:row>66</xdr:row>
      <xdr:rowOff>43942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34033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130937</xdr:rowOff>
    </xdr:from>
    <xdr:to>
      <xdr:col>11</xdr:col>
      <xdr:colOff>82550</xdr:colOff>
      <xdr:row>65</xdr:row>
      <xdr:rowOff>61087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71264</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92329</xdr:rowOff>
    </xdr:from>
    <xdr:to>
      <xdr:col>7</xdr:col>
      <xdr:colOff>31750</xdr:colOff>
      <xdr:row>65</xdr:row>
      <xdr:rowOff>22479</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06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32656</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3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150241</xdr:rowOff>
    </xdr:from>
    <xdr:to>
      <xdr:col>23</xdr:col>
      <xdr:colOff>184150</xdr:colOff>
      <xdr:row>65</xdr:row>
      <xdr:rowOff>80391</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2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122318</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9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70358</xdr:rowOff>
    </xdr:from>
    <xdr:to>
      <xdr:col>19</xdr:col>
      <xdr:colOff>184150</xdr:colOff>
      <xdr:row>67</xdr:row>
      <xdr:rowOff>508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38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156735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472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116205</xdr:rowOff>
    </xdr:from>
    <xdr:to>
      <xdr:col>15</xdr:col>
      <xdr:colOff>133350</xdr:colOff>
      <xdr:row>67</xdr:row>
      <xdr:rowOff>46355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43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31132</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51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164592</xdr:rowOff>
    </xdr:from>
    <xdr:to>
      <xdr:col>11</xdr:col>
      <xdr:colOff>82550</xdr:colOff>
      <xdr:row>66</xdr:row>
      <xdr:rowOff>94742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3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79519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39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145288</xdr:rowOff>
    </xdr:from>
    <xdr:to>
      <xdr:col>7</xdr:col>
      <xdr:colOff>31750</xdr:colOff>
      <xdr:row>66</xdr:row>
      <xdr:rowOff>75438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60215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37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[337,902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050" b="0" i="0" baseline="0">
              <a:solidFill>
                <a:sysClr val="windowText" lastClr="000000"/>
              </a:solidFill>
              <a:effectLst/>
              <a:latin typeface="+mn-lt"/>
              <a:ea typeface="+mn-ea"/>
              <a:cs typeface="+mn-cs"/>
            </a:rPr>
            <a:t>　</a:t>
          </a:r>
          <a:r>
            <a:rPr lang="ja-JP" altLang="ja-JP" sz="1050" b="0" i="0" baseline="0">
              <a:solidFill>
                <a:sysClr val="windowText" lastClr="000000"/>
              </a:solidFill>
              <a:effectLst/>
              <a:latin typeface="+mn-lt"/>
              <a:ea typeface="+mn-ea"/>
              <a:cs typeface="+mn-cs"/>
            </a:rPr>
            <a:t>類似団体の平均よりも低くなっている。この主な要因は、人件費については、近年の災害等に対応するため増加しているものの、物件費については、教育費に関して東部広域連合に事務移管されているため全額補助費として計上されているためである。</a:t>
          </a:r>
          <a:endParaRPr lang="en-US" altLang="ja-JP" sz="1050" b="0" i="0" baseline="0">
            <a:solidFill>
              <a:sysClr val="windowText" lastClr="000000"/>
            </a:solidFill>
            <a:effectLst/>
            <a:latin typeface="+mn-lt"/>
            <a:ea typeface="+mn-ea"/>
            <a:cs typeface="+mn-cs"/>
          </a:endParaRPr>
        </a:p>
        <a:p>
          <a:pPr rtl="0" eaLnBrk="1" fontAlgn="auto" latinLnBrk="0" hangingPunct="1"/>
          <a:r>
            <a:rPr lang="ja-JP" altLang="en-US" sz="1050" b="0" i="0" baseline="0">
              <a:solidFill>
                <a:sysClr val="windowText" lastClr="000000"/>
              </a:solidFill>
              <a:effectLst/>
              <a:latin typeface="+mn-lt"/>
              <a:ea typeface="+mn-ea"/>
              <a:cs typeface="+mn-cs"/>
            </a:rPr>
            <a:t>　令和</a:t>
          </a:r>
          <a:r>
            <a:rPr lang="en-US" altLang="ja-JP" sz="1050" b="0" i="0" baseline="0">
              <a:solidFill>
                <a:sysClr val="windowText" lastClr="000000"/>
              </a:solidFill>
              <a:effectLst/>
              <a:latin typeface="+mn-lt"/>
              <a:ea typeface="+mn-ea"/>
              <a:cs typeface="+mn-cs"/>
            </a:rPr>
            <a:t>3</a:t>
          </a:r>
          <a:r>
            <a:rPr lang="ja-JP" altLang="en-US" sz="1050" b="0" i="0" baseline="0">
              <a:solidFill>
                <a:sysClr val="windowText" lastClr="000000"/>
              </a:solidFill>
              <a:effectLst/>
              <a:latin typeface="+mn-lt"/>
              <a:ea typeface="+mn-ea"/>
              <a:cs typeface="+mn-cs"/>
            </a:rPr>
            <a:t>年度は減少することとなったが、これは物件費の減額が影響している。物件費については、年度毎に実施する事業量等により大きく増減することとなる（委託料等）ため、今年度は減少したものの、増加傾向にあるため、今後はより事業の精査等を行っていく必要があ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156722</xdr:rowOff>
    </xdr:from>
    <xdr:to>
      <xdr:col>23</xdr:col>
      <xdr:colOff>133350</xdr:colOff>
      <xdr:row>81</xdr:row>
      <xdr:rowOff>160475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114800" y="14044172"/>
          <a:ext cx="8382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158776</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46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153003</xdr:rowOff>
    </xdr:from>
    <xdr:to>
      <xdr:col>19</xdr:col>
      <xdr:colOff>133350</xdr:colOff>
      <xdr:row>81</xdr:row>
      <xdr:rowOff>160475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40453"/>
          <a:ext cx="889000" cy="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168472</xdr:rowOff>
    </xdr:from>
    <xdr:to>
      <xdr:col>19</xdr:col>
      <xdr:colOff>184150</xdr:colOff>
      <xdr:row>82</xdr:row>
      <xdr:rowOff>98622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5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83399</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42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138216</xdr:rowOff>
    </xdr:from>
    <xdr:to>
      <xdr:col>15</xdr:col>
      <xdr:colOff>82550</xdr:colOff>
      <xdr:row>81</xdr:row>
      <xdr:rowOff>153003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25666"/>
          <a:ext cx="889000" cy="1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149589</xdr:rowOff>
    </xdr:from>
    <xdr:to>
      <xdr:col>15</xdr:col>
      <xdr:colOff>133350</xdr:colOff>
      <xdr:row>82</xdr:row>
      <xdr:rowOff>79739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3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64516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2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135941</xdr:rowOff>
    </xdr:from>
    <xdr:to>
      <xdr:col>11</xdr:col>
      <xdr:colOff>31750</xdr:colOff>
      <xdr:row>81</xdr:row>
      <xdr:rowOff>138216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23391"/>
          <a:ext cx="889000" cy="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145030</xdr:rowOff>
    </xdr:from>
    <xdr:to>
      <xdr:col>11</xdr:col>
      <xdr:colOff>82550</xdr:colOff>
      <xdr:row>82</xdr:row>
      <xdr:rowOff>75180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3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59957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1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142287</xdr:rowOff>
    </xdr:from>
    <xdr:to>
      <xdr:col>7</xdr:col>
      <xdr:colOff>31750</xdr:colOff>
      <xdr:row>82</xdr:row>
      <xdr:rowOff>72437</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2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57214</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105922</xdr:rowOff>
    </xdr:from>
    <xdr:to>
      <xdr:col>23</xdr:col>
      <xdr:colOff>184150</xdr:colOff>
      <xdr:row>82</xdr:row>
      <xdr:rowOff>36072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99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27199</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1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109675</xdr:rowOff>
    </xdr:from>
    <xdr:to>
      <xdr:col>19</xdr:col>
      <xdr:colOff>184150</xdr:colOff>
      <xdr:row>82</xdr:row>
      <xdr:rowOff>39825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50002</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66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102203</xdr:rowOff>
    </xdr:from>
    <xdr:to>
      <xdr:col>15</xdr:col>
      <xdr:colOff>133350</xdr:colOff>
      <xdr:row>82</xdr:row>
      <xdr:rowOff>32353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8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42530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5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87416</xdr:rowOff>
    </xdr:from>
    <xdr:to>
      <xdr:col>11</xdr:col>
      <xdr:colOff>82550</xdr:colOff>
      <xdr:row>82</xdr:row>
      <xdr:rowOff>17566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27743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43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85141</xdr:rowOff>
    </xdr:from>
    <xdr:to>
      <xdr:col>7</xdr:col>
      <xdr:colOff>31750</xdr:colOff>
      <xdr:row>82</xdr:row>
      <xdr:rowOff>15291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7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25468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4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類似団体との比較においては、平成</a:t>
          </a:r>
          <a:r>
            <a:rPr lang="en-US" altLang="ja-JP" sz="1100" b="0" i="0" baseline="0">
              <a:solidFill>
                <a:sysClr val="windowText" lastClr="000000"/>
              </a:solidFill>
              <a:effectLst/>
              <a:latin typeface="+mn-lt"/>
              <a:ea typeface="+mn-ea"/>
              <a:cs typeface="+mn-cs"/>
            </a:rPr>
            <a:t>29</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30</a:t>
          </a:r>
          <a:r>
            <a:rPr lang="ja-JP" altLang="ja-JP" sz="1100" b="0" i="0" baseline="0">
              <a:solidFill>
                <a:sysClr val="windowText" lastClr="000000"/>
              </a:solidFill>
              <a:effectLst/>
              <a:latin typeface="+mn-lt"/>
              <a:ea typeface="+mn-ea"/>
              <a:cs typeface="+mn-cs"/>
            </a:rPr>
            <a:t>年度及び令和元年度は平均を下回る結果となっていたが、令和２年度</a:t>
          </a:r>
          <a:r>
            <a:rPr lang="ja-JP" altLang="en-US" sz="1100" b="0" i="0" baseline="0">
              <a:solidFill>
                <a:sysClr val="windowText" lastClr="000000"/>
              </a:solidFill>
              <a:effectLst/>
              <a:latin typeface="+mn-lt"/>
              <a:ea typeface="+mn-ea"/>
              <a:cs typeface="+mn-cs"/>
            </a:rPr>
            <a:t>及び令和</a:t>
          </a:r>
          <a:r>
            <a:rPr lang="en-US" altLang="ja-JP" sz="1100" b="0" i="0" baseline="0">
              <a:solidFill>
                <a:sysClr val="windowText" lastClr="000000"/>
              </a:solidFill>
              <a:effectLst/>
              <a:latin typeface="+mn-lt"/>
              <a:ea typeface="+mn-ea"/>
              <a:cs typeface="+mn-cs"/>
            </a:rPr>
            <a:t>3</a:t>
          </a:r>
          <a:r>
            <a:rPr lang="ja-JP" altLang="en-US" sz="1100" b="0" i="0" baseline="0">
              <a:solidFill>
                <a:sysClr val="windowText" lastClr="000000"/>
              </a:solidFill>
              <a:effectLst/>
              <a:latin typeface="+mn-lt"/>
              <a:ea typeface="+mn-ea"/>
              <a:cs typeface="+mn-cs"/>
            </a:rPr>
            <a:t>年度</a:t>
          </a:r>
          <a:r>
            <a:rPr lang="ja-JP" altLang="ja-JP" sz="1100" b="0" i="0" baseline="0">
              <a:solidFill>
                <a:sysClr val="windowText" lastClr="000000"/>
              </a:solidFill>
              <a:effectLst/>
              <a:latin typeface="+mn-lt"/>
              <a:ea typeface="+mn-ea"/>
              <a:cs typeface="+mn-cs"/>
            </a:rPr>
            <a:t>は上回る水準となっている。今後も給与改定にあたっては近隣町村及び類似団体の実態などを踏まえ一層の適正化に努めるとともに、勤務成績が適切に反映できる給与体系の検討等を実施するように努める。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68898</xdr:rowOff>
    </xdr:from>
    <xdr:to>
      <xdr:col>81</xdr:col>
      <xdr:colOff>44450</xdr:colOff>
      <xdr:row>87</xdr:row>
      <xdr:rowOff>68898</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9850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103522</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67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167957</xdr:rowOff>
    </xdr:from>
    <xdr:to>
      <xdr:col>77</xdr:col>
      <xdr:colOff>44450</xdr:colOff>
      <xdr:row>87</xdr:row>
      <xdr:rowOff>68898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90800" y="14912657"/>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167957</xdr:rowOff>
    </xdr:from>
    <xdr:to>
      <xdr:col>72</xdr:col>
      <xdr:colOff>203200</xdr:colOff>
      <xdr:row>87</xdr:row>
      <xdr:rowOff>8573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4912657"/>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149861</xdr:rowOff>
    </xdr:from>
    <xdr:to>
      <xdr:col>68</xdr:col>
      <xdr:colOff>152400</xdr:colOff>
      <xdr:row>87</xdr:row>
      <xdr:rowOff>8573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4894561"/>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18098</xdr:rowOff>
    </xdr:from>
    <xdr:to>
      <xdr:col>81</xdr:col>
      <xdr:colOff>95250</xdr:colOff>
      <xdr:row>87</xdr:row>
      <xdr:rowOff>119698</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161625</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90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18098</xdr:rowOff>
    </xdr:from>
    <xdr:to>
      <xdr:col>77</xdr:col>
      <xdr:colOff>95250</xdr:colOff>
      <xdr:row>87</xdr:row>
      <xdr:rowOff>119698</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104475</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5020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117157</xdr:rowOff>
    </xdr:from>
    <xdr:to>
      <xdr:col>73</xdr:col>
      <xdr:colOff>44450</xdr:colOff>
      <xdr:row>87</xdr:row>
      <xdr:rowOff>47307</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57484</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63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129223</xdr:rowOff>
    </xdr:from>
    <xdr:to>
      <xdr:col>68</xdr:col>
      <xdr:colOff>203200</xdr:colOff>
      <xdr:row>87</xdr:row>
      <xdr:rowOff>59373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87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69550</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64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99061</xdr:rowOff>
    </xdr:from>
    <xdr:to>
      <xdr:col>64</xdr:col>
      <xdr:colOff>152400</xdr:colOff>
      <xdr:row>87</xdr:row>
      <xdr:rowOff>29211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39388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61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900" b="0" i="0" baseline="0">
              <a:solidFill>
                <a:sysClr val="windowText" lastClr="000000"/>
              </a:solidFill>
              <a:effectLst/>
              <a:latin typeface="+mn-lt"/>
              <a:ea typeface="+mn-ea"/>
              <a:cs typeface="+mn-cs"/>
            </a:rPr>
            <a:t>　類似団体を下回っており、行政事務のスリム化が出来ていることを示している。</a:t>
          </a:r>
          <a:endParaRPr lang="en-US" altLang="ja-JP" sz="900" b="0" i="0" baseline="0">
            <a:solidFill>
              <a:sysClr val="windowText" lastClr="000000"/>
            </a:solidFill>
            <a:effectLst/>
            <a:latin typeface="+mn-lt"/>
            <a:ea typeface="+mn-ea"/>
            <a:cs typeface="+mn-cs"/>
          </a:endParaRPr>
        </a:p>
        <a:p>
          <a:pPr rtl="0" eaLnBrk="1" fontAlgn="auto" latinLnBrk="0" hangingPunct="1"/>
          <a:r>
            <a:rPr lang="ja-JP" altLang="en-US" sz="900" b="0" i="0" baseline="0">
              <a:solidFill>
                <a:sysClr val="windowText" lastClr="000000"/>
              </a:solidFill>
              <a:effectLst/>
              <a:latin typeface="+mn-lt"/>
              <a:ea typeface="+mn-ea"/>
              <a:cs typeface="+mn-cs"/>
            </a:rPr>
            <a:t>　しかしながら、近年増加傾向にある。これは、職員の増加もあるものの、それ以上に人口減少も大きく関係しているものと考えられる。</a:t>
          </a:r>
          <a:endParaRPr lang="en-US" altLang="ja-JP" sz="900" b="0" i="0" baseline="0">
            <a:solidFill>
              <a:sysClr val="windowText" lastClr="000000"/>
            </a:solidFill>
            <a:effectLst/>
            <a:latin typeface="+mn-lt"/>
            <a:ea typeface="+mn-ea"/>
            <a:cs typeface="+mn-cs"/>
          </a:endParaRPr>
        </a:p>
        <a:p>
          <a:pPr rtl="0" eaLnBrk="1" fontAlgn="auto" latinLnBrk="0" hangingPunct="1"/>
          <a:r>
            <a:rPr lang="ja-JP" altLang="en-US" sz="900" b="0" i="0" baseline="0">
              <a:solidFill>
                <a:sysClr val="windowText" lastClr="000000"/>
              </a:solidFill>
              <a:effectLst/>
              <a:latin typeface="+mn-lt"/>
              <a:ea typeface="+mn-ea"/>
              <a:cs typeface="+mn-cs"/>
            </a:rPr>
            <a:t>　今後も人口減少社会が進んでいく中で、引き続き効率化を図るものの、高齢者が多い集落が増えていけば、これまでは地元の方々で対処できたことも行政が関与していく必要が増える面も想定される。</a:t>
          </a:r>
          <a:endParaRPr lang="en-US" altLang="ja-JP" sz="900" b="0" i="0" baseline="0">
            <a:solidFill>
              <a:sysClr val="windowText" lastClr="000000"/>
            </a:solidFill>
            <a:effectLst/>
            <a:latin typeface="+mn-lt"/>
            <a:ea typeface="+mn-ea"/>
            <a:cs typeface="+mn-cs"/>
          </a:endParaRPr>
        </a:p>
        <a:p>
          <a:pPr rtl="0" eaLnBrk="1" fontAlgn="auto" latinLnBrk="0" hangingPunct="1"/>
          <a:r>
            <a:rPr lang="ja-JP" altLang="ja-JP" sz="900" b="0" i="0" baseline="0">
              <a:solidFill>
                <a:sysClr val="windowText" lastClr="000000"/>
              </a:solidFill>
              <a:effectLst/>
              <a:latin typeface="+mn-lt"/>
              <a:ea typeface="+mn-ea"/>
              <a:cs typeface="+mn-cs"/>
            </a:rPr>
            <a:t>　今後職員数については、行政サービスの質の確保とのバランスを考慮して実施する必要がある</a:t>
          </a:r>
          <a:r>
            <a:rPr lang="ja-JP" altLang="en-US" sz="900" b="0" i="0" baseline="0">
              <a:solidFill>
                <a:sysClr val="windowText" lastClr="000000"/>
              </a:solidFill>
              <a:effectLst/>
              <a:latin typeface="+mn-lt"/>
              <a:ea typeface="+mn-ea"/>
              <a:cs typeface="+mn-cs"/>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55976</xdr:rowOff>
    </xdr:from>
    <xdr:to>
      <xdr:col>81</xdr:col>
      <xdr:colOff>44450</xdr:colOff>
      <xdr:row>59</xdr:row>
      <xdr:rowOff>59883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0171526"/>
          <a:ext cx="8382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15517</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13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49887</xdr:rowOff>
    </xdr:from>
    <xdr:to>
      <xdr:col>77</xdr:col>
      <xdr:colOff>44450</xdr:colOff>
      <xdr:row>59</xdr:row>
      <xdr:rowOff>55976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5290800" y="10165437"/>
          <a:ext cx="889000" cy="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28273</xdr:rowOff>
    </xdr:from>
    <xdr:to>
      <xdr:col>77</xdr:col>
      <xdr:colOff>95250</xdr:colOff>
      <xdr:row>59</xdr:row>
      <xdr:rowOff>129873</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143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114650</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10230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30353</xdr:rowOff>
    </xdr:from>
    <xdr:to>
      <xdr:col>72</xdr:col>
      <xdr:colOff>203200</xdr:colOff>
      <xdr:row>59</xdr:row>
      <xdr:rowOff>49887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401800" y="10145903"/>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23792</xdr:rowOff>
    </xdr:from>
    <xdr:to>
      <xdr:col>73</xdr:col>
      <xdr:colOff>44450</xdr:colOff>
      <xdr:row>59</xdr:row>
      <xdr:rowOff>125392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13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110169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10225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13347</xdr:rowOff>
    </xdr:from>
    <xdr:to>
      <xdr:col>68</xdr:col>
      <xdr:colOff>152400</xdr:colOff>
      <xdr:row>59</xdr:row>
      <xdr:rowOff>30353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3512800" y="10128897"/>
          <a:ext cx="889000" cy="1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17816</xdr:rowOff>
    </xdr:from>
    <xdr:to>
      <xdr:col>68</xdr:col>
      <xdr:colOff>203200</xdr:colOff>
      <xdr:row>59</xdr:row>
      <xdr:rowOff>119416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13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104193</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1021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17587</xdr:rowOff>
    </xdr:from>
    <xdr:to>
      <xdr:col>64</xdr:col>
      <xdr:colOff>152400</xdr:colOff>
      <xdr:row>59</xdr:row>
      <xdr:rowOff>119187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1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103964</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10219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9083</xdr:rowOff>
    </xdr:from>
    <xdr:to>
      <xdr:col>81</xdr:col>
      <xdr:colOff>95250</xdr:colOff>
      <xdr:row>59</xdr:row>
      <xdr:rowOff>110683</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1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25610</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99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5176</xdr:rowOff>
    </xdr:from>
    <xdr:to>
      <xdr:col>77</xdr:col>
      <xdr:colOff>95250</xdr:colOff>
      <xdr:row>59</xdr:row>
      <xdr:rowOff>106776</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12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116953</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9889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170537</xdr:rowOff>
    </xdr:from>
    <xdr:to>
      <xdr:col>73</xdr:col>
      <xdr:colOff>44450</xdr:colOff>
      <xdr:row>59</xdr:row>
      <xdr:rowOff>100687</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1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110864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9883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151003</xdr:rowOff>
    </xdr:from>
    <xdr:to>
      <xdr:col>68</xdr:col>
      <xdr:colOff>203200</xdr:colOff>
      <xdr:row>59</xdr:row>
      <xdr:rowOff>81153</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09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91330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986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133997</xdr:rowOff>
    </xdr:from>
    <xdr:to>
      <xdr:col>64</xdr:col>
      <xdr:colOff>152400</xdr:colOff>
      <xdr:row>59</xdr:row>
      <xdr:rowOff>64147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07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74324</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9846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　平成１５年度に完成した小学校・保育園・保健センター等の建設地方債に対する元利償還金により実質公債費比率は高い値で推移している。近年は漸減傾向にあったが、大型事業の実施により若干の数値の悪化が見られる。特に平成２９年度単年度で見れば１０％を超える結果となった。</a:t>
          </a:r>
          <a:endParaRPr lang="en-US" altLang="ja-JP" sz="1100" b="0" i="0" baseline="0">
            <a:solidFill>
              <a:sysClr val="windowText" lastClr="000000"/>
            </a:solidFill>
            <a:effectLst/>
            <a:latin typeface="+mn-lt"/>
            <a:ea typeface="+mn-ea"/>
            <a:cs typeface="+mn-cs"/>
          </a:endParaRPr>
        </a:p>
        <a:p>
          <a:pPr rtl="0" eaLnBrk="1" fontAlgn="auto" latinLnBrk="0" hangingPunct="1"/>
          <a:r>
            <a:rPr lang="ja-JP" altLang="en-US" sz="1100" b="0" i="0" baseline="0">
              <a:solidFill>
                <a:sysClr val="windowText" lastClr="000000"/>
              </a:solidFill>
              <a:effectLst/>
              <a:latin typeface="+mn-lt"/>
              <a:ea typeface="+mn-ea"/>
              <a:cs typeface="+mn-cs"/>
            </a:rPr>
            <a:t>　近年の大型事業の元利償還が始まるため、今後も引き続き、事業実施に伴い発行する地方債について、より有利な起債を選択することとし、公債費の負担を軽減することを目指す。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57573</xdr:rowOff>
    </xdr:from>
    <xdr:to>
      <xdr:col>81</xdr:col>
      <xdr:colOff>44450</xdr:colOff>
      <xdr:row>42</xdr:row>
      <xdr:rowOff>65617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725847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57573</xdr:rowOff>
    </xdr:from>
    <xdr:to>
      <xdr:col>77</xdr:col>
      <xdr:colOff>44450</xdr:colOff>
      <xdr:row>42</xdr:row>
      <xdr:rowOff>73660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5290800" y="725847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73660</xdr:rowOff>
    </xdr:from>
    <xdr:to>
      <xdr:col>72</xdr:col>
      <xdr:colOff>203200</xdr:colOff>
      <xdr:row>42</xdr:row>
      <xdr:rowOff>89746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72745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89746</xdr:rowOff>
    </xdr:from>
    <xdr:to>
      <xdr:col>68</xdr:col>
      <xdr:colOff>152400</xdr:colOff>
      <xdr:row>42</xdr:row>
      <xdr:rowOff>97790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72906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158344</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6773</xdr:rowOff>
    </xdr:from>
    <xdr:to>
      <xdr:col>77</xdr:col>
      <xdr:colOff>95250</xdr:colOff>
      <xdr:row>42</xdr:row>
      <xdr:rowOff>108373</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93150</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729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22860</xdr:rowOff>
    </xdr:from>
    <xdr:to>
      <xdr:col>73</xdr:col>
      <xdr:colOff>44450</xdr:colOff>
      <xdr:row>42</xdr:row>
      <xdr:rowOff>124460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38946</xdr:rowOff>
    </xdr:from>
    <xdr:to>
      <xdr:col>68</xdr:col>
      <xdr:colOff>203200</xdr:colOff>
      <xdr:row>42</xdr:row>
      <xdr:rowOff>140546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125323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ysClr val="windowText" lastClr="000000"/>
              </a:solidFill>
              <a:effectLst/>
              <a:latin typeface="+mn-lt"/>
              <a:ea typeface="+mn-ea"/>
              <a:cs typeface="+mn-cs"/>
            </a:rPr>
            <a:t>　令和</a:t>
          </a:r>
          <a:r>
            <a:rPr lang="en-US" altLang="ja-JP" sz="1100" b="0" i="0" baseline="0">
              <a:solidFill>
                <a:sysClr val="windowText" lastClr="000000"/>
              </a:solidFill>
              <a:effectLst/>
              <a:latin typeface="+mn-lt"/>
              <a:ea typeface="+mn-ea"/>
              <a:cs typeface="+mn-cs"/>
            </a:rPr>
            <a:t>3</a:t>
          </a:r>
          <a:r>
            <a:rPr lang="ja-JP" altLang="en-US" sz="1100" b="0" i="0" baseline="0">
              <a:solidFill>
                <a:sysClr val="windowText" lastClr="000000"/>
              </a:solidFill>
              <a:effectLst/>
              <a:latin typeface="+mn-lt"/>
              <a:ea typeface="+mn-ea"/>
              <a:cs typeface="+mn-cs"/>
            </a:rPr>
            <a:t>年度は、基金を大きく積み立てることができたため数値は大幅に改善されることとなった。</a:t>
          </a:r>
          <a:endParaRPr lang="en-US" altLang="ja-JP" sz="1100" b="0" i="0" baseline="0">
            <a:solidFill>
              <a:sysClr val="windowText" lastClr="000000"/>
            </a:solidFill>
            <a:effectLst/>
            <a:latin typeface="+mn-lt"/>
            <a:ea typeface="+mn-ea"/>
            <a:cs typeface="+mn-cs"/>
          </a:endParaRPr>
        </a:p>
        <a:p>
          <a:pPr rtl="0" eaLnBrk="1" fontAlgn="auto" latinLnBrk="0" hangingPunct="1"/>
          <a:r>
            <a:rPr lang="ja-JP" altLang="en-US" sz="1100" b="0" i="0" baseline="0">
              <a:solidFill>
                <a:sysClr val="windowText" lastClr="000000"/>
              </a:solidFill>
              <a:effectLst/>
              <a:latin typeface="+mn-lt"/>
              <a:ea typeface="+mn-ea"/>
              <a:cs typeface="+mn-cs"/>
            </a:rPr>
            <a:t>　一般会計における地方債残高は近年増加傾向にある。今後は、新規事業だけでなく、既存施設の更新事業が増加していくことが想定されるため、事業実施の年度毎の平準化を行い、計画的に実施していく必要がある。</a:t>
          </a:r>
          <a:endParaRPr lang="en-US" altLang="ja-JP" sz="1100" b="0" i="0" baseline="0">
            <a:solidFill>
              <a:sysClr val="windowText" lastClr="000000"/>
            </a:solidFill>
            <a:effectLst/>
            <a:latin typeface="+mn-lt"/>
            <a:ea typeface="+mn-ea"/>
            <a:cs typeface="+mn-cs"/>
          </a:endParaRPr>
        </a:p>
        <a:p>
          <a:pPr rtl="0" eaLnBrk="1" fontAlgn="auto" latinLnBrk="0" hangingPunct="1"/>
          <a:r>
            <a:rPr lang="ja-JP" altLang="en-US" sz="1100" b="0" i="0" baseline="0">
              <a:solidFill>
                <a:sysClr val="windowText" lastClr="000000"/>
              </a:solidFill>
              <a:effectLst/>
              <a:latin typeface="+mn-lt"/>
              <a:ea typeface="+mn-ea"/>
              <a:cs typeface="+mn-cs"/>
            </a:rPr>
            <a:t>　人口減少社会を見越して、より一層の事業精査を行っていく。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81008</xdr:rowOff>
    </xdr:from>
    <xdr:to>
      <xdr:col>81</xdr:col>
      <xdr:colOff>44450</xdr:colOff>
      <xdr:row>17</xdr:row>
      <xdr:rowOff>132806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652758"/>
          <a:ext cx="838200" cy="39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132806</xdr:rowOff>
    </xdr:from>
    <xdr:to>
      <xdr:col>77</xdr:col>
      <xdr:colOff>44450</xdr:colOff>
      <xdr:row>17</xdr:row>
      <xdr:rowOff>162106</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3047456"/>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46627</xdr:rowOff>
    </xdr:from>
    <xdr:to>
      <xdr:col>72</xdr:col>
      <xdr:colOff>203200</xdr:colOff>
      <xdr:row>17</xdr:row>
      <xdr:rowOff>162106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4401800" y="2961277"/>
          <a:ext cx="889000" cy="11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7801</xdr:rowOff>
    </xdr:from>
    <xdr:to>
      <xdr:col>68</xdr:col>
      <xdr:colOff>152400</xdr:colOff>
      <xdr:row>17</xdr:row>
      <xdr:rowOff>46627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3512800" y="2751001"/>
          <a:ext cx="889000" cy="21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30208</xdr:rowOff>
    </xdr:from>
    <xdr:to>
      <xdr:col>81</xdr:col>
      <xdr:colOff>95250</xdr:colOff>
      <xdr:row>15</xdr:row>
      <xdr:rowOff>131808</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60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2285</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57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82006</xdr:rowOff>
    </xdr:from>
    <xdr:to>
      <xdr:col>77</xdr:col>
      <xdr:colOff>95250</xdr:colOff>
      <xdr:row>18</xdr:row>
      <xdr:rowOff>12156</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99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168383</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3083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111306</xdr:rowOff>
    </xdr:from>
    <xdr:to>
      <xdr:col>73</xdr:col>
      <xdr:colOff>44450</xdr:colOff>
      <xdr:row>18</xdr:row>
      <xdr:rowOff>41456</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302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26233</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311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167277</xdr:rowOff>
    </xdr:from>
    <xdr:to>
      <xdr:col>68</xdr:col>
      <xdr:colOff>203200</xdr:colOff>
      <xdr:row>17</xdr:row>
      <xdr:rowOff>97427</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91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82204</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99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128451</xdr:rowOff>
    </xdr:from>
    <xdr:to>
      <xdr:col>64</xdr:col>
      <xdr:colOff>152400</xdr:colOff>
      <xdr:row>16</xdr:row>
      <xdr:rowOff>58601</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70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43378</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78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京都府南山城村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2,562
2,532
64.11
2,872,748
2,790,166
65,478
1,870,682
2,753,395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900" b="0" i="0" baseline="0">
              <a:solidFill>
                <a:sysClr val="windowText" lastClr="000000"/>
              </a:solidFill>
              <a:effectLst/>
              <a:latin typeface="+mn-lt"/>
              <a:ea typeface="+mn-ea"/>
              <a:cs typeface="+mn-cs"/>
            </a:rPr>
            <a:t>　</a:t>
          </a:r>
          <a:r>
            <a:rPr lang="ja-JP" altLang="ja-JP" sz="900" b="0" i="0" baseline="0">
              <a:solidFill>
                <a:sysClr val="windowText" lastClr="000000"/>
              </a:solidFill>
              <a:effectLst/>
              <a:latin typeface="+mn-lt"/>
              <a:ea typeface="+mn-ea"/>
              <a:cs typeface="+mn-cs"/>
            </a:rPr>
            <a:t>類似団体の平均よりも低い水準にある。この要因は、主に類似団体よりも下回った定員で行政運営を実施しているためである。</a:t>
          </a:r>
          <a:endParaRPr lang="ja-JP" altLang="ja-JP" sz="1050">
            <a:solidFill>
              <a:sysClr val="windowText" lastClr="000000"/>
            </a:solidFill>
            <a:effectLst/>
          </a:endParaRPr>
        </a:p>
        <a:p>
          <a:pPr rtl="0" eaLnBrk="1" fontAlgn="auto" latinLnBrk="0" hangingPunct="1"/>
          <a:r>
            <a:rPr lang="ja-JP" altLang="ja-JP" sz="900" b="0" i="0" baseline="0">
              <a:solidFill>
                <a:sysClr val="windowText" lastClr="000000"/>
              </a:solidFill>
              <a:effectLst/>
              <a:latin typeface="+mn-lt"/>
              <a:ea typeface="+mn-ea"/>
              <a:cs typeface="+mn-cs"/>
            </a:rPr>
            <a:t>  また、給与水準の指標であるラスパイレス指数について</a:t>
          </a:r>
          <a:r>
            <a:rPr lang="ja-JP" altLang="en-US" sz="900" b="0" i="0" baseline="0">
              <a:solidFill>
                <a:sysClr val="windowText" lastClr="000000"/>
              </a:solidFill>
              <a:effectLst/>
              <a:latin typeface="+mn-lt"/>
              <a:ea typeface="+mn-ea"/>
              <a:cs typeface="+mn-cs"/>
            </a:rPr>
            <a:t>は</a:t>
          </a:r>
          <a:r>
            <a:rPr lang="ja-JP" altLang="ja-JP" sz="900" b="0" i="0" baseline="0">
              <a:solidFill>
                <a:sysClr val="windowText" lastClr="000000"/>
              </a:solidFill>
              <a:effectLst/>
              <a:latin typeface="+mn-lt"/>
              <a:ea typeface="+mn-ea"/>
              <a:cs typeface="+mn-cs"/>
            </a:rPr>
            <a:t>、</a:t>
          </a:r>
          <a:r>
            <a:rPr lang="ja-JP" altLang="en-US" sz="900" b="0" i="0" baseline="0">
              <a:solidFill>
                <a:sysClr val="windowText" lastClr="000000"/>
              </a:solidFill>
              <a:effectLst/>
              <a:latin typeface="+mn-lt"/>
              <a:ea typeface="+mn-ea"/>
              <a:cs typeface="+mn-cs"/>
            </a:rPr>
            <a:t>令和</a:t>
          </a:r>
          <a:r>
            <a:rPr lang="en-US" altLang="ja-JP" sz="900" b="0" i="0" baseline="0">
              <a:solidFill>
                <a:sysClr val="windowText" lastClr="000000"/>
              </a:solidFill>
              <a:effectLst/>
              <a:latin typeface="+mn-lt"/>
              <a:ea typeface="+mn-ea"/>
              <a:cs typeface="+mn-cs"/>
            </a:rPr>
            <a:t>2</a:t>
          </a:r>
          <a:r>
            <a:rPr lang="ja-JP" altLang="en-US" sz="900" b="0" i="0" baseline="0">
              <a:solidFill>
                <a:sysClr val="windowText" lastClr="000000"/>
              </a:solidFill>
              <a:effectLst/>
              <a:latin typeface="+mn-lt"/>
              <a:ea typeface="+mn-ea"/>
              <a:cs typeface="+mn-cs"/>
            </a:rPr>
            <a:t>年度及び</a:t>
          </a:r>
          <a:r>
            <a:rPr lang="en-US" altLang="ja-JP" sz="900" b="0" i="0" baseline="0">
              <a:solidFill>
                <a:sysClr val="windowText" lastClr="000000"/>
              </a:solidFill>
              <a:effectLst/>
              <a:latin typeface="+mn-lt"/>
              <a:ea typeface="+mn-ea"/>
              <a:cs typeface="+mn-cs"/>
            </a:rPr>
            <a:t>3</a:t>
          </a:r>
          <a:r>
            <a:rPr lang="ja-JP" altLang="en-US" sz="900" b="0" i="0" baseline="0">
              <a:solidFill>
                <a:sysClr val="windowText" lastClr="000000"/>
              </a:solidFill>
              <a:effectLst/>
              <a:latin typeface="+mn-lt"/>
              <a:ea typeface="+mn-ea"/>
              <a:cs typeface="+mn-cs"/>
            </a:rPr>
            <a:t>年度は団体内の平均を上回る悔過となっているものの、人件費総額で見ると令和</a:t>
          </a:r>
          <a:r>
            <a:rPr lang="en-US" altLang="ja-JP" sz="900" b="0" i="0" baseline="0">
              <a:solidFill>
                <a:sysClr val="windowText" lastClr="000000"/>
              </a:solidFill>
              <a:effectLst/>
              <a:latin typeface="+mn-lt"/>
              <a:ea typeface="+mn-ea"/>
              <a:cs typeface="+mn-cs"/>
            </a:rPr>
            <a:t>3</a:t>
          </a:r>
          <a:r>
            <a:rPr lang="ja-JP" altLang="en-US" sz="900" b="0" i="0" baseline="0">
              <a:solidFill>
                <a:sysClr val="windowText" lastClr="000000"/>
              </a:solidFill>
              <a:effectLst/>
              <a:latin typeface="+mn-lt"/>
              <a:ea typeface="+mn-ea"/>
              <a:cs typeface="+mn-cs"/>
            </a:rPr>
            <a:t>年度の割合が平均を下回っていることは、定員管理の面で少数での効率的な行政運営が出来ていることを表している。</a:t>
          </a:r>
          <a:endParaRPr lang="en-US" altLang="ja-JP" sz="900" b="0" i="0" baseline="0">
            <a:solidFill>
              <a:sysClr val="windowText" lastClr="000000"/>
            </a:solidFill>
            <a:effectLst/>
            <a:latin typeface="+mn-lt"/>
            <a:ea typeface="+mn-ea"/>
            <a:cs typeface="+mn-cs"/>
          </a:endParaRPr>
        </a:p>
        <a:p>
          <a:pPr rtl="0" eaLnBrk="1" fontAlgn="auto" latinLnBrk="0" hangingPunct="1"/>
          <a:r>
            <a:rPr lang="ja-JP" altLang="en-US" sz="900" b="0" i="0" baseline="0">
              <a:solidFill>
                <a:sysClr val="windowText" lastClr="000000"/>
              </a:solidFill>
              <a:effectLst/>
              <a:latin typeface="+mn-lt"/>
              <a:ea typeface="+mn-ea"/>
              <a:cs typeface="+mn-cs"/>
            </a:rPr>
            <a:t>　引き続き、過疎・辺地地域からの脱却を図り、地方創生等の事業を行っていく必要もあるものの、今後も必要最小限の人員で行政運営を行っていく予定である。</a:t>
          </a:r>
          <a:endParaRPr lang="ja-JP" altLang="ja-JP" sz="1600">
            <a:solidFill>
              <a:srgbClr val="FF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165100</xdr:rowOff>
    </xdr:from>
    <xdr:to>
      <xdr:col>24</xdr:col>
      <xdr:colOff>25400</xdr:colOff>
      <xdr:row>36</xdr:row>
      <xdr:rowOff>107950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658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104140</xdr:rowOff>
    </xdr:from>
    <xdr:to>
      <xdr:col>19</xdr:col>
      <xdr:colOff>187325</xdr:colOff>
      <xdr:row>36</xdr:row>
      <xdr:rowOff>107950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0489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96520</xdr:rowOff>
    </xdr:from>
    <xdr:to>
      <xdr:col>15</xdr:col>
      <xdr:colOff>98425</xdr:colOff>
      <xdr:row>35</xdr:row>
      <xdr:rowOff>104140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972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73660</xdr:rowOff>
    </xdr:from>
    <xdr:to>
      <xdr:col>11</xdr:col>
      <xdr:colOff>9525</xdr:colOff>
      <xdr:row>35</xdr:row>
      <xdr:rowOff>96520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744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140970</xdr:rowOff>
    </xdr:from>
    <xdr:to>
      <xdr:col>11</xdr:col>
      <xdr:colOff>60325</xdr:colOff>
      <xdr:row>36</xdr:row>
      <xdr:rowOff>71120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55897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33037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114300</xdr:rowOff>
    </xdr:from>
    <xdr:to>
      <xdr:col>24</xdr:col>
      <xdr:colOff>76200</xdr:colOff>
      <xdr:row>36</xdr:row>
      <xdr:rowOff>44450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130827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57150</xdr:rowOff>
    </xdr:from>
    <xdr:to>
      <xdr:col>20</xdr:col>
      <xdr:colOff>38100</xdr:colOff>
      <xdr:row>36</xdr:row>
      <xdr:rowOff>158750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143527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1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53340</xdr:rowOff>
    </xdr:from>
    <xdr:to>
      <xdr:col>15</xdr:col>
      <xdr:colOff>149225</xdr:colOff>
      <xdr:row>35</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165117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45720</xdr:rowOff>
    </xdr:from>
    <xdr:to>
      <xdr:col>11</xdr:col>
      <xdr:colOff>60325</xdr:colOff>
      <xdr:row>35</xdr:row>
      <xdr:rowOff>147320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157497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1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22860</xdr:rowOff>
    </xdr:from>
    <xdr:to>
      <xdr:col>6</xdr:col>
      <xdr:colOff>171450</xdr:colOff>
      <xdr:row>35</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134637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9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00" b="0" i="0" baseline="0">
              <a:solidFill>
                <a:sysClr val="windowText" lastClr="000000"/>
              </a:solidFill>
              <a:effectLst/>
              <a:latin typeface="+mn-lt"/>
              <a:ea typeface="+mn-ea"/>
              <a:cs typeface="+mn-cs"/>
            </a:rPr>
            <a:t>類似団体の平均よりも低い水準にある。この要因は、教育費について東部広域連合に事務移管しているため補助費として計上されているためである。</a:t>
          </a:r>
          <a:endParaRPr lang="ja-JP" altLang="ja-JP" sz="1100">
            <a:solidFill>
              <a:sysClr val="windowText" lastClr="000000"/>
            </a:solidFill>
            <a:effectLst/>
          </a:endParaRPr>
        </a:p>
        <a:p>
          <a:pPr rtl="0" eaLnBrk="1" fontAlgn="auto" latinLnBrk="0" hangingPunct="1"/>
          <a:r>
            <a:rPr lang="ja-JP" altLang="ja-JP" sz="1000" b="0" i="0" baseline="0">
              <a:solidFill>
                <a:sysClr val="windowText" lastClr="000000"/>
              </a:solidFill>
              <a:effectLst/>
              <a:latin typeface="+mn-lt"/>
              <a:ea typeface="+mn-ea"/>
              <a:cs typeface="+mn-cs"/>
            </a:rPr>
            <a:t>  また、その他の行政サービスについても一部事務組合等に事務移管しているものが多く物件費としては類似団体と比較して低くなっていると考えられる。</a:t>
          </a:r>
          <a:endParaRPr lang="ja-JP" altLang="ja-JP" sz="1100">
            <a:solidFill>
              <a:sysClr val="windowText" lastClr="000000"/>
            </a:solidFill>
            <a:effectLst/>
          </a:endParaRPr>
        </a:p>
        <a:p>
          <a:pPr rtl="0" eaLnBrk="1" fontAlgn="auto" latinLnBrk="0" hangingPunct="1"/>
          <a:r>
            <a:rPr lang="ja-JP" altLang="ja-JP" sz="1000" b="0" i="0" baseline="0">
              <a:solidFill>
                <a:sysClr val="windowText" lastClr="000000"/>
              </a:solidFill>
              <a:effectLst/>
              <a:latin typeface="+mn-lt"/>
              <a:ea typeface="+mn-ea"/>
              <a:cs typeface="+mn-cs"/>
            </a:rPr>
            <a:t>　令和</a:t>
          </a:r>
          <a:r>
            <a:rPr lang="en-US" altLang="ja-JP" sz="1000" b="0" i="0" baseline="0">
              <a:solidFill>
                <a:sysClr val="windowText" lastClr="000000"/>
              </a:solidFill>
              <a:effectLst/>
              <a:latin typeface="+mn-lt"/>
              <a:ea typeface="+mn-ea"/>
              <a:cs typeface="+mn-cs"/>
            </a:rPr>
            <a:t>3</a:t>
          </a:r>
          <a:r>
            <a:rPr lang="ja-JP" altLang="en-US" sz="1000" b="0" i="0" baseline="0">
              <a:solidFill>
                <a:sysClr val="windowText" lastClr="000000"/>
              </a:solidFill>
              <a:effectLst/>
              <a:latin typeface="+mn-lt"/>
              <a:ea typeface="+mn-ea"/>
              <a:cs typeface="+mn-cs"/>
            </a:rPr>
            <a:t>年度の減少としては、令和</a:t>
          </a:r>
          <a:r>
            <a:rPr lang="en-US" altLang="ja-JP" sz="1000" b="0" i="0" baseline="0">
              <a:solidFill>
                <a:sysClr val="windowText" lastClr="000000"/>
              </a:solidFill>
              <a:effectLst/>
              <a:latin typeface="+mn-lt"/>
              <a:ea typeface="+mn-ea"/>
              <a:cs typeface="+mn-cs"/>
            </a:rPr>
            <a:t>2</a:t>
          </a:r>
          <a:r>
            <a:rPr lang="ja-JP" altLang="en-US" sz="1000" b="0" i="0" baseline="0">
              <a:solidFill>
                <a:sysClr val="windowText" lastClr="000000"/>
              </a:solidFill>
              <a:effectLst/>
              <a:latin typeface="+mn-lt"/>
              <a:ea typeface="+mn-ea"/>
              <a:cs typeface="+mn-cs"/>
            </a:rPr>
            <a:t>年度において実質的に事業を終了している高度情報ネットワーク事業（特別会計分）の減少が大きい。</a:t>
          </a:r>
          <a:endParaRPr lang="ja-JP" altLang="ja-JP" sz="11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124714</xdr:rowOff>
    </xdr:from>
    <xdr:to>
      <xdr:col>82</xdr:col>
      <xdr:colOff>107950</xdr:colOff>
      <xdr:row>16</xdr:row>
      <xdr:rowOff>26416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69646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75709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1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26416</xdr:rowOff>
    </xdr:from>
    <xdr:to>
      <xdr:col>78</xdr:col>
      <xdr:colOff>69850</xdr:colOff>
      <xdr:row>16</xdr:row>
      <xdr:rowOff>81280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7696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76708</xdr:rowOff>
    </xdr:from>
    <xdr:to>
      <xdr:col>73</xdr:col>
      <xdr:colOff>180975</xdr:colOff>
      <xdr:row>16</xdr:row>
      <xdr:rowOff>81280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819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26416</xdr:rowOff>
    </xdr:from>
    <xdr:to>
      <xdr:col>69</xdr:col>
      <xdr:colOff>92075</xdr:colOff>
      <xdr:row>16</xdr:row>
      <xdr:rowOff>76708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7696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73914</xdr:rowOff>
    </xdr:from>
    <xdr:to>
      <xdr:col>82</xdr:col>
      <xdr:colOff>158750</xdr:colOff>
      <xdr:row>16</xdr:row>
      <xdr:rowOff>4064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6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90441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49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147066</xdr:rowOff>
    </xdr:from>
    <xdr:to>
      <xdr:col>78</xdr:col>
      <xdr:colOff>120650</xdr:colOff>
      <xdr:row>16</xdr:row>
      <xdr:rowOff>77216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87393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48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30480</xdr:rowOff>
    </xdr:from>
    <xdr:to>
      <xdr:col>74</xdr:col>
      <xdr:colOff>31750</xdr:colOff>
      <xdr:row>16</xdr:row>
      <xdr:rowOff>132080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142257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25908</xdr:rowOff>
    </xdr:from>
    <xdr:to>
      <xdr:col>69</xdr:col>
      <xdr:colOff>142875</xdr:colOff>
      <xdr:row>16</xdr:row>
      <xdr:rowOff>127508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137685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147066</xdr:rowOff>
    </xdr:from>
    <xdr:to>
      <xdr:col>65</xdr:col>
      <xdr:colOff>53975</xdr:colOff>
      <xdr:row>16</xdr:row>
      <xdr:rowOff>77216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87393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48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00" b="0" i="0" baseline="0">
              <a:solidFill>
                <a:sysClr val="windowText" lastClr="000000"/>
              </a:solidFill>
              <a:effectLst/>
              <a:latin typeface="+mn-lt"/>
              <a:ea typeface="+mn-ea"/>
              <a:cs typeface="+mn-cs"/>
            </a:rPr>
            <a:t>   類似団体よりも低い水準にある。扶助費の主な内訳は障害者自立支援法の給付事業費や医療費の助成及び児童手当の給付費等法律により制度化された事業が多く市町村に裁量の余地がないものが多い。</a:t>
          </a:r>
          <a:endParaRPr lang="en-US" altLang="ja-JP" sz="1000" b="0" i="0" baseline="0">
            <a:solidFill>
              <a:sysClr val="windowText" lastClr="000000"/>
            </a:solidFill>
            <a:effectLst/>
            <a:latin typeface="+mn-lt"/>
            <a:ea typeface="+mn-ea"/>
            <a:cs typeface="+mn-cs"/>
          </a:endParaRPr>
        </a:p>
        <a:p>
          <a:pPr rtl="0" eaLnBrk="1" fontAlgn="auto" latinLnBrk="0" hangingPunct="1"/>
          <a:r>
            <a:rPr lang="ja-JP" altLang="en-US" sz="1000" b="0" i="0" baseline="0">
              <a:solidFill>
                <a:sysClr val="windowText" lastClr="000000"/>
              </a:solidFill>
              <a:effectLst/>
              <a:latin typeface="+mn-lt"/>
              <a:ea typeface="+mn-ea"/>
              <a:cs typeface="+mn-cs"/>
            </a:rPr>
            <a:t>　よって、年度によって支出額が大きく変動することもあるが、少子高齢化が進行する中で、減少していくとは考えにくいため、動向を注視していく。</a:t>
          </a:r>
          <a:endParaRPr lang="en-US" altLang="ja-JP" sz="1000" b="0" i="0" baseline="0">
            <a:solidFill>
              <a:sysClr val="windowText" lastClr="000000"/>
            </a:solidFill>
            <a:effectLst/>
            <a:latin typeface="+mn-lt"/>
            <a:ea typeface="+mn-ea"/>
            <a:cs typeface="+mn-cs"/>
          </a:endParaRPr>
        </a:p>
        <a:p>
          <a:pPr rtl="0" eaLnBrk="1" fontAlgn="auto" latinLnBrk="0" hangingPunct="1"/>
          <a:r>
            <a:rPr lang="ja-JP" altLang="ja-JP" sz="1000" b="0" i="0" baseline="0">
              <a:solidFill>
                <a:sysClr val="windowText" lastClr="000000"/>
              </a:solidFill>
              <a:effectLst/>
              <a:latin typeface="+mn-lt"/>
              <a:ea typeface="+mn-ea"/>
              <a:cs typeface="+mn-cs"/>
            </a:rPr>
            <a:t>   また単独事業における扶助費については、財政状況を考慮しながら実施する必要があると認識している。</a:t>
          </a:r>
          <a:endParaRPr lang="ja-JP" altLang="ja-JP" sz="11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61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56</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56</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556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99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900" b="0" i="0" baseline="0">
              <a:solidFill>
                <a:sysClr val="windowText" lastClr="000000"/>
              </a:solidFill>
              <a:effectLst/>
              <a:latin typeface="+mn-lt"/>
              <a:ea typeface="+mn-ea"/>
              <a:cs typeface="+mn-cs"/>
            </a:rPr>
            <a:t>類似団体の平均よりも高い水準にある。これは、平成</a:t>
          </a:r>
          <a:r>
            <a:rPr lang="en-US" altLang="ja-JP" sz="900" b="0" i="0" baseline="0">
              <a:solidFill>
                <a:sysClr val="windowText" lastClr="000000"/>
              </a:solidFill>
              <a:effectLst/>
              <a:latin typeface="+mn-lt"/>
              <a:ea typeface="+mn-ea"/>
              <a:cs typeface="+mn-cs"/>
            </a:rPr>
            <a:t>17</a:t>
          </a:r>
          <a:r>
            <a:rPr lang="ja-JP" altLang="ja-JP" sz="900" b="0" i="0" baseline="0">
              <a:solidFill>
                <a:sysClr val="windowText" lastClr="000000"/>
              </a:solidFill>
              <a:effectLst/>
              <a:latin typeface="+mn-lt"/>
              <a:ea typeface="+mn-ea"/>
              <a:cs typeface="+mn-cs"/>
            </a:rPr>
            <a:t>年度～平成</a:t>
          </a:r>
          <a:r>
            <a:rPr lang="en-US" altLang="ja-JP" sz="900" b="0" i="0" baseline="0">
              <a:solidFill>
                <a:sysClr val="windowText" lastClr="000000"/>
              </a:solidFill>
              <a:effectLst/>
              <a:latin typeface="+mn-lt"/>
              <a:ea typeface="+mn-ea"/>
              <a:cs typeface="+mn-cs"/>
            </a:rPr>
            <a:t>22</a:t>
          </a:r>
          <a:r>
            <a:rPr lang="ja-JP" altLang="ja-JP" sz="900" b="0" i="0" baseline="0">
              <a:solidFill>
                <a:sysClr val="windowText" lastClr="000000"/>
              </a:solidFill>
              <a:effectLst/>
              <a:latin typeface="+mn-lt"/>
              <a:ea typeface="+mn-ea"/>
              <a:cs typeface="+mn-cs"/>
            </a:rPr>
            <a:t>年度に実施した中央簡易水道統合事業による簡易水道特別会計への繰出金が主な要因である。</a:t>
          </a:r>
          <a:endParaRPr lang="ja-JP" altLang="ja-JP" sz="900">
            <a:solidFill>
              <a:sysClr val="windowText" lastClr="000000"/>
            </a:solidFill>
            <a:effectLst/>
          </a:endParaRPr>
        </a:p>
        <a:p>
          <a:pPr rtl="0" eaLnBrk="1" fontAlgn="auto" latinLnBrk="0" hangingPunct="1"/>
          <a:r>
            <a:rPr lang="ja-JP" altLang="ja-JP" sz="900" b="0" i="0" baseline="0">
              <a:solidFill>
                <a:sysClr val="windowText" lastClr="000000"/>
              </a:solidFill>
              <a:effectLst/>
              <a:latin typeface="+mn-lt"/>
              <a:ea typeface="+mn-ea"/>
              <a:cs typeface="+mn-cs"/>
            </a:rPr>
            <a:t>　簡易水道特別会計への一般会計からの繰出金は、平成</a:t>
          </a:r>
          <a:r>
            <a:rPr lang="en-US" altLang="ja-JP" sz="900" b="0" i="0" baseline="0">
              <a:solidFill>
                <a:sysClr val="windowText" lastClr="000000"/>
              </a:solidFill>
              <a:effectLst/>
              <a:latin typeface="+mn-lt"/>
              <a:ea typeface="+mn-ea"/>
              <a:cs typeface="+mn-cs"/>
            </a:rPr>
            <a:t>28</a:t>
          </a:r>
          <a:r>
            <a:rPr lang="ja-JP" altLang="ja-JP" sz="900" b="0" i="0" baseline="0">
              <a:solidFill>
                <a:sysClr val="windowText" lastClr="000000"/>
              </a:solidFill>
              <a:effectLst/>
              <a:latin typeface="+mn-lt"/>
              <a:ea typeface="+mn-ea"/>
              <a:cs typeface="+mn-cs"/>
            </a:rPr>
            <a:t>年度にピークを迎えており、その後逓減して</a:t>
          </a:r>
          <a:r>
            <a:rPr lang="ja-JP" altLang="en-US" sz="900" b="0" i="0" baseline="0">
              <a:solidFill>
                <a:sysClr val="windowText" lastClr="000000"/>
              </a:solidFill>
              <a:effectLst/>
              <a:latin typeface="+mn-lt"/>
              <a:ea typeface="+mn-ea"/>
              <a:cs typeface="+mn-cs"/>
            </a:rPr>
            <a:t>いる。</a:t>
          </a:r>
          <a:endParaRPr lang="en-US" altLang="ja-JP" sz="900" b="0" i="0" baseline="0">
            <a:solidFill>
              <a:sysClr val="windowText" lastClr="000000"/>
            </a:solidFill>
            <a:effectLst/>
            <a:latin typeface="+mn-lt"/>
            <a:ea typeface="+mn-ea"/>
            <a:cs typeface="+mn-cs"/>
          </a:endParaRPr>
        </a:p>
        <a:p>
          <a:pPr rtl="0" eaLnBrk="1" fontAlgn="auto" latinLnBrk="0" hangingPunct="1"/>
          <a:r>
            <a:rPr lang="ja-JP" altLang="en-US" sz="900">
              <a:solidFill>
                <a:sysClr val="windowText" lastClr="000000"/>
              </a:solidFill>
              <a:effectLst/>
            </a:rPr>
            <a:t>　なお、令和</a:t>
          </a:r>
          <a:r>
            <a:rPr lang="en-US" altLang="ja-JP" sz="900">
              <a:solidFill>
                <a:sysClr val="windowText" lastClr="000000"/>
              </a:solidFill>
              <a:effectLst/>
            </a:rPr>
            <a:t>3</a:t>
          </a:r>
          <a:r>
            <a:rPr lang="ja-JP" altLang="en-US" sz="900">
              <a:solidFill>
                <a:sysClr val="windowText" lastClr="000000"/>
              </a:solidFill>
              <a:effectLst/>
            </a:rPr>
            <a:t>年度の比率が令和</a:t>
          </a:r>
          <a:r>
            <a:rPr lang="en-US" altLang="ja-JP" sz="900">
              <a:solidFill>
                <a:sysClr val="windowText" lastClr="000000"/>
              </a:solidFill>
              <a:effectLst/>
            </a:rPr>
            <a:t>2</a:t>
          </a:r>
          <a:r>
            <a:rPr lang="ja-JP" altLang="en-US" sz="900">
              <a:solidFill>
                <a:sysClr val="windowText" lastClr="000000"/>
              </a:solidFill>
              <a:effectLst/>
            </a:rPr>
            <a:t>年度から減少（▲</a:t>
          </a:r>
          <a:r>
            <a:rPr lang="en-US" altLang="ja-JP" sz="900">
              <a:solidFill>
                <a:sysClr val="windowText" lastClr="000000"/>
              </a:solidFill>
              <a:effectLst/>
            </a:rPr>
            <a:t>2.2</a:t>
          </a:r>
          <a:r>
            <a:rPr lang="ja-JP" altLang="en-US" sz="900">
              <a:solidFill>
                <a:sysClr val="windowText" lastClr="000000"/>
              </a:solidFill>
              <a:effectLst/>
            </a:rPr>
            <a:t>）しているが、経常収支比率として算出される関係のある支出額についてはほぼ変わっておらず、地方交付税等の歳入側の増額（経常一般財源等の増）による減少とみられる。</a:t>
          </a:r>
          <a:endParaRPr lang="ja-JP" altLang="ja-JP" sz="9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155575</xdr:rowOff>
    </xdr:from>
    <xdr:to>
      <xdr:col>82</xdr:col>
      <xdr:colOff>107950</xdr:colOff>
      <xdr:row>59</xdr:row>
      <xdr:rowOff>109855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10099675"/>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52722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5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109855</xdr:rowOff>
    </xdr:from>
    <xdr:to>
      <xdr:col>78</xdr:col>
      <xdr:colOff>69850</xdr:colOff>
      <xdr:row>60</xdr:row>
      <xdr:rowOff>86995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10225405"/>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93345</xdr:rowOff>
    </xdr:from>
    <xdr:to>
      <xdr:col>78</xdr:col>
      <xdr:colOff>120650</xdr:colOff>
      <xdr:row>58</xdr:row>
      <xdr:rowOff>23495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33672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634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29845</xdr:rowOff>
    </xdr:from>
    <xdr:to>
      <xdr:col>73</xdr:col>
      <xdr:colOff>180975</xdr:colOff>
      <xdr:row>60</xdr:row>
      <xdr:rowOff>86995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103168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27957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xdr:rowOff>
    </xdr:from>
    <xdr:to>
      <xdr:col>69</xdr:col>
      <xdr:colOff>92075</xdr:colOff>
      <xdr:row>60</xdr:row>
      <xdr:rowOff>29845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102997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110490</xdr:rowOff>
    </xdr:from>
    <xdr:to>
      <xdr:col>69</xdr:col>
      <xdr:colOff>142875</xdr:colOff>
      <xdr:row>58</xdr:row>
      <xdr:rowOff>40640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50817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99060</xdr:rowOff>
    </xdr:from>
    <xdr:to>
      <xdr:col>65</xdr:col>
      <xdr:colOff>53975</xdr:colOff>
      <xdr:row>58</xdr:row>
      <xdr:rowOff>29210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39387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4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104775</xdr:rowOff>
    </xdr:from>
    <xdr:to>
      <xdr:col>82</xdr:col>
      <xdr:colOff>158750</xdr:colOff>
      <xdr:row>59</xdr:row>
      <xdr:rowOff>34925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76852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59055</xdr:rowOff>
    </xdr:from>
    <xdr:to>
      <xdr:col>78</xdr:col>
      <xdr:colOff>120650</xdr:colOff>
      <xdr:row>59</xdr:row>
      <xdr:rowOff>160655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17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145432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260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36195</xdr:rowOff>
    </xdr:from>
    <xdr:to>
      <xdr:col>74</xdr:col>
      <xdr:colOff>31750</xdr:colOff>
      <xdr:row>60</xdr:row>
      <xdr:rowOff>137795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32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122572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40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150495</xdr:rowOff>
    </xdr:from>
    <xdr:to>
      <xdr:col>69</xdr:col>
      <xdr:colOff>142875</xdr:colOff>
      <xdr:row>60</xdr:row>
      <xdr:rowOff>80645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26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65422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35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133350</xdr:rowOff>
    </xdr:from>
    <xdr:to>
      <xdr:col>65</xdr:col>
      <xdr:colOff>53975</xdr:colOff>
      <xdr:row>60</xdr:row>
      <xdr:rowOff>63500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48277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00" b="0" i="0" baseline="0">
              <a:solidFill>
                <a:sysClr val="windowText" lastClr="000000"/>
              </a:solidFill>
              <a:effectLst/>
              <a:latin typeface="+mn-lt"/>
              <a:ea typeface="+mn-ea"/>
              <a:cs typeface="+mn-cs"/>
            </a:rPr>
            <a:t>　類似団体の平均よりも著しく高い水準にある。これは、広域連合や一部事務組合等に行政サービスを移管している割合が高いためと考えられる。</a:t>
          </a:r>
          <a:endParaRPr lang="ja-JP" altLang="ja-JP" sz="1000">
            <a:solidFill>
              <a:sysClr val="windowText" lastClr="000000"/>
            </a:solidFill>
            <a:effectLst/>
          </a:endParaRPr>
        </a:p>
        <a:p>
          <a:pPr rtl="0" eaLnBrk="1" fontAlgn="auto" latinLnBrk="0" hangingPunct="1"/>
          <a:r>
            <a:rPr lang="ja-JP" altLang="ja-JP" sz="1000" b="0" i="0" baseline="0">
              <a:solidFill>
                <a:sysClr val="windowText" lastClr="000000"/>
              </a:solidFill>
              <a:effectLst/>
              <a:latin typeface="+mn-lt"/>
              <a:ea typeface="+mn-ea"/>
              <a:cs typeface="+mn-cs"/>
            </a:rPr>
            <a:t>　特に平成２１年度より教育委員会に係る経費が東部広域連合負担金として補助費に計上されることになったため補助費の割合が高くなった。</a:t>
          </a:r>
          <a:endParaRPr lang="en-US" altLang="ja-JP" sz="1000" b="0" i="0" baseline="0">
            <a:solidFill>
              <a:sysClr val="windowText" lastClr="000000"/>
            </a:solidFill>
            <a:effectLst/>
            <a:latin typeface="+mn-lt"/>
            <a:ea typeface="+mn-ea"/>
            <a:cs typeface="+mn-cs"/>
          </a:endParaRPr>
        </a:p>
        <a:p>
          <a:pPr rtl="0" eaLnBrk="1" fontAlgn="auto" latinLnBrk="0" hangingPunct="1"/>
          <a:r>
            <a:rPr lang="ja-JP" altLang="en-US" sz="1000" b="0" i="0" baseline="0">
              <a:solidFill>
                <a:sysClr val="windowText" lastClr="000000"/>
              </a:solidFill>
              <a:effectLst/>
              <a:latin typeface="+mn-lt"/>
              <a:ea typeface="+mn-ea"/>
              <a:cs typeface="+mn-cs"/>
            </a:rPr>
            <a:t>　令和</a:t>
          </a:r>
          <a:r>
            <a:rPr lang="en-US" altLang="ja-JP" sz="1000" b="0" i="0" baseline="0">
              <a:solidFill>
                <a:sysClr val="windowText" lastClr="000000"/>
              </a:solidFill>
              <a:effectLst/>
              <a:latin typeface="+mn-lt"/>
              <a:ea typeface="+mn-ea"/>
              <a:cs typeface="+mn-cs"/>
            </a:rPr>
            <a:t>3</a:t>
          </a:r>
          <a:r>
            <a:rPr lang="ja-JP" altLang="en-US" sz="1000" b="0" i="0" baseline="0">
              <a:solidFill>
                <a:sysClr val="windowText" lastClr="000000"/>
              </a:solidFill>
              <a:effectLst/>
              <a:latin typeface="+mn-lt"/>
              <a:ea typeface="+mn-ea"/>
              <a:cs typeface="+mn-cs"/>
            </a:rPr>
            <a:t>年度の減少としては、特別定額給付金事業の終了及び令和元年度と令和</a:t>
          </a:r>
          <a:r>
            <a:rPr lang="en-US" altLang="ja-JP" sz="1000" b="0" i="0" baseline="0">
              <a:solidFill>
                <a:sysClr val="windowText" lastClr="000000"/>
              </a:solidFill>
              <a:effectLst/>
              <a:latin typeface="+mn-lt"/>
              <a:ea typeface="+mn-ea"/>
              <a:cs typeface="+mn-cs"/>
            </a:rPr>
            <a:t>2</a:t>
          </a:r>
          <a:r>
            <a:rPr lang="ja-JP" altLang="en-US" sz="1000" b="0" i="0" baseline="0">
              <a:solidFill>
                <a:sysClr val="windowText" lastClr="000000"/>
              </a:solidFill>
              <a:effectLst/>
              <a:latin typeface="+mn-lt"/>
              <a:ea typeface="+mn-ea"/>
              <a:cs typeface="+mn-cs"/>
            </a:rPr>
            <a:t>年度の継続事業であった、高度情報ネットワーク民間移行事業の終了によるためである。</a:t>
          </a:r>
          <a:endParaRPr lang="ja-JP" altLang="ja-JP" sz="10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163576</xdr:rowOff>
    </xdr:from>
    <xdr:to>
      <xdr:col>82</xdr:col>
      <xdr:colOff>107950</xdr:colOff>
      <xdr:row>39</xdr:row>
      <xdr:rowOff>115570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678676"/>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115570</xdr:rowOff>
    </xdr:from>
    <xdr:to>
      <xdr:col>78</xdr:col>
      <xdr:colOff>69850</xdr:colOff>
      <xdr:row>41</xdr:row>
      <xdr:rowOff>24130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80212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81280</xdr:rowOff>
    </xdr:from>
    <xdr:to>
      <xdr:col>73</xdr:col>
      <xdr:colOff>180975</xdr:colOff>
      <xdr:row>41</xdr:row>
      <xdr:rowOff>24130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9392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44704</xdr:rowOff>
    </xdr:from>
    <xdr:to>
      <xdr:col>69</xdr:col>
      <xdr:colOff>92075</xdr:colOff>
      <xdr:row>40</xdr:row>
      <xdr:rowOff>81280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9027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112776</xdr:rowOff>
    </xdr:from>
    <xdr:to>
      <xdr:col>82</xdr:col>
      <xdr:colOff>158750</xdr:colOff>
      <xdr:row>39</xdr:row>
      <xdr:rowOff>42926</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84853</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64770</xdr:rowOff>
    </xdr:from>
    <xdr:to>
      <xdr:col>78</xdr:col>
      <xdr:colOff>120650</xdr:colOff>
      <xdr:row>39</xdr:row>
      <xdr:rowOff>166370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151147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83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144780</xdr:rowOff>
    </xdr:from>
    <xdr:to>
      <xdr:col>74</xdr:col>
      <xdr:colOff>31750</xdr:colOff>
      <xdr:row>41</xdr:row>
      <xdr:rowOff>74930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59707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30480</xdr:rowOff>
    </xdr:from>
    <xdr:to>
      <xdr:col>69</xdr:col>
      <xdr:colOff>142875</xdr:colOff>
      <xdr:row>40</xdr:row>
      <xdr:rowOff>132080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116857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97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165354</xdr:rowOff>
    </xdr:from>
    <xdr:to>
      <xdr:col>65</xdr:col>
      <xdr:colOff>53975</xdr:colOff>
      <xdr:row>40</xdr:row>
      <xdr:rowOff>95504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8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80281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93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900" b="0" i="0" baseline="0">
              <a:solidFill>
                <a:sysClr val="windowText" lastClr="000000"/>
              </a:solidFill>
              <a:effectLst/>
              <a:latin typeface="+mn-lt"/>
              <a:ea typeface="+mn-ea"/>
              <a:cs typeface="+mn-cs"/>
            </a:rPr>
            <a:t>　</a:t>
          </a:r>
          <a:r>
            <a:rPr lang="ja-JP" altLang="ja-JP" sz="900" b="0" i="0" baseline="0">
              <a:solidFill>
                <a:sysClr val="windowText" lastClr="000000"/>
              </a:solidFill>
              <a:effectLst/>
              <a:latin typeface="+mn-lt"/>
              <a:ea typeface="+mn-ea"/>
              <a:cs typeface="+mn-cs"/>
            </a:rPr>
            <a:t>平成１５年度に完成した小学校・保育園・保健センターの建設地方債の元利償還金による影響で、平成２７年度までは類似団体の平均よりも高い水準にあった。しかし、近年の起債の抑制等により、過去に実施した公共事業の負債による負担が着実に減少してきたが、近年の大型事業の元金償還が始まったこともあり、</a:t>
          </a:r>
          <a:r>
            <a:rPr lang="ja-JP" altLang="en-US" sz="900" b="0" i="0" baseline="0">
              <a:solidFill>
                <a:sysClr val="windowText" lastClr="000000"/>
              </a:solidFill>
              <a:effectLst/>
              <a:latin typeface="+mn-lt"/>
              <a:ea typeface="+mn-ea"/>
              <a:cs typeface="+mn-cs"/>
            </a:rPr>
            <a:t>令和</a:t>
          </a:r>
          <a:r>
            <a:rPr lang="en-US" altLang="ja-JP" sz="900" b="0" i="0" baseline="0">
              <a:solidFill>
                <a:sysClr val="windowText" lastClr="000000"/>
              </a:solidFill>
              <a:effectLst/>
              <a:latin typeface="+mn-lt"/>
              <a:ea typeface="+mn-ea"/>
              <a:cs typeface="+mn-cs"/>
            </a:rPr>
            <a:t>3</a:t>
          </a:r>
          <a:r>
            <a:rPr lang="ja-JP" altLang="en-US" sz="900" b="0" i="0" baseline="0">
              <a:solidFill>
                <a:sysClr val="windowText" lastClr="000000"/>
              </a:solidFill>
              <a:effectLst/>
              <a:latin typeface="+mn-lt"/>
              <a:ea typeface="+mn-ea"/>
              <a:cs typeface="+mn-cs"/>
            </a:rPr>
            <a:t>年度の実支出額としては</a:t>
          </a:r>
          <a:r>
            <a:rPr lang="ja-JP" altLang="ja-JP" sz="900" b="0" i="0" baseline="0">
              <a:solidFill>
                <a:sysClr val="windowText" lastClr="000000"/>
              </a:solidFill>
              <a:effectLst/>
              <a:latin typeface="+mn-lt"/>
              <a:ea typeface="+mn-ea"/>
              <a:cs typeface="+mn-cs"/>
            </a:rPr>
            <a:t>増加することとなっ</a:t>
          </a:r>
          <a:r>
            <a:rPr lang="ja-JP" altLang="en-US" sz="900" b="0" i="0" baseline="0">
              <a:solidFill>
                <a:sysClr val="windowText" lastClr="000000"/>
              </a:solidFill>
              <a:effectLst/>
              <a:latin typeface="+mn-lt"/>
              <a:ea typeface="+mn-ea"/>
              <a:cs typeface="+mn-cs"/>
            </a:rPr>
            <a:t>ている。</a:t>
          </a:r>
          <a:endParaRPr lang="en-US" altLang="ja-JP" sz="900" b="0" i="0" baseline="0">
            <a:solidFill>
              <a:sysClr val="windowText" lastClr="000000"/>
            </a:solidFill>
            <a:effectLst/>
            <a:latin typeface="+mn-lt"/>
            <a:ea typeface="+mn-ea"/>
            <a:cs typeface="+mn-cs"/>
          </a:endParaRPr>
        </a:p>
        <a:p>
          <a:pPr rtl="0" eaLnBrk="1" fontAlgn="auto" latinLnBrk="0" hangingPunct="1"/>
          <a:r>
            <a:rPr lang="ja-JP" altLang="en-US" sz="900" b="0" i="0" baseline="0">
              <a:solidFill>
                <a:sysClr val="windowText" lastClr="000000"/>
              </a:solidFill>
              <a:effectLst/>
              <a:latin typeface="+mn-lt"/>
              <a:ea typeface="+mn-ea"/>
              <a:cs typeface="+mn-cs"/>
            </a:rPr>
            <a:t>　今後は、既存施設の更新が必要不可欠となっていく。事業精査を行うとともに、補助金の活用やより有利な地方債の選択、事業実施の平準化等を行い、後世の負担を限りなく少なくすることが求められている。</a:t>
          </a:r>
          <a:endParaRPr lang="en-US" altLang="ja-JP" sz="900" b="0" i="0" baseline="0">
            <a:solidFill>
              <a:sysClr val="windowText" lastClr="000000"/>
            </a:solidFill>
            <a:effectLst/>
            <a:latin typeface="+mn-lt"/>
            <a:ea typeface="+mn-ea"/>
            <a:cs typeface="+mn-cs"/>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96520</xdr:rowOff>
    </xdr:from>
    <xdr:to>
      <xdr:col>24</xdr:col>
      <xdr:colOff>25400</xdr:colOff>
      <xdr:row>76</xdr:row>
      <xdr:rowOff>142239</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1267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33038</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142239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04290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146050</xdr:rowOff>
    </xdr:from>
    <xdr:to>
      <xdr:col>15</xdr:col>
      <xdr:colOff>98425</xdr:colOff>
      <xdr:row>76</xdr:row>
      <xdr:rowOff>12700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00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146050</xdr:rowOff>
    </xdr:from>
    <xdr:to>
      <xdr:col>11</xdr:col>
      <xdr:colOff>9525</xdr:colOff>
      <xdr:row>76</xdr:row>
      <xdr:rowOff>62230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0048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62247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91439</xdr:rowOff>
    </xdr:from>
    <xdr:to>
      <xdr:col>20</xdr:col>
      <xdr:colOff>38100</xdr:colOff>
      <xdr:row>77</xdr:row>
      <xdr:rowOff>21589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95250</xdr:rowOff>
    </xdr:from>
    <xdr:to>
      <xdr:col>11</xdr:col>
      <xdr:colOff>60325</xdr:colOff>
      <xdr:row>76</xdr:row>
      <xdr:rowOff>25400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35577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123207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800" b="0" i="0" baseline="0">
              <a:solidFill>
                <a:sysClr val="windowText" lastClr="000000"/>
              </a:solidFill>
              <a:effectLst/>
              <a:latin typeface="+mn-lt"/>
              <a:ea typeface="+mn-ea"/>
              <a:cs typeface="+mn-cs"/>
            </a:rPr>
            <a:t>　類似団体の平均よりも高い水準にある。これは、物件費・人件費においては経常収支比率が低い数値に抑えられているが、補助費において著しく高いことによる。</a:t>
          </a:r>
          <a:endParaRPr lang="ja-JP" altLang="ja-JP" sz="1000">
            <a:solidFill>
              <a:sysClr val="windowText" lastClr="000000"/>
            </a:solidFill>
            <a:effectLst/>
          </a:endParaRPr>
        </a:p>
        <a:p>
          <a:pPr rtl="0" eaLnBrk="1" fontAlgn="auto" latinLnBrk="0" hangingPunct="1"/>
          <a:r>
            <a:rPr lang="ja-JP" altLang="ja-JP" sz="800" b="0" i="0" baseline="0">
              <a:solidFill>
                <a:sysClr val="windowText" lastClr="000000"/>
              </a:solidFill>
              <a:effectLst/>
              <a:latin typeface="+mn-lt"/>
              <a:ea typeface="+mn-ea"/>
              <a:cs typeface="+mn-cs"/>
            </a:rPr>
            <a:t>　今後、構成市町村とも連携を実施し財政力に見合った負担金になるように努める必要がある。</a:t>
          </a:r>
          <a:endParaRPr lang="ja-JP" altLang="ja-JP" sz="1000">
            <a:solidFill>
              <a:sysClr val="windowText" lastClr="000000"/>
            </a:solidFill>
            <a:effectLst/>
          </a:endParaRPr>
        </a:p>
        <a:p>
          <a:pPr rtl="0" eaLnBrk="1" fontAlgn="auto" latinLnBrk="0" hangingPunct="1"/>
          <a:r>
            <a:rPr lang="ja-JP" altLang="ja-JP" sz="800" b="0" i="0" baseline="0">
              <a:solidFill>
                <a:sysClr val="windowText" lastClr="000000"/>
              </a:solidFill>
              <a:effectLst/>
              <a:latin typeface="+mn-lt"/>
              <a:ea typeface="+mn-ea"/>
              <a:cs typeface="+mn-cs"/>
            </a:rPr>
            <a:t>　平成</a:t>
          </a:r>
          <a:r>
            <a:rPr lang="en-US" altLang="ja-JP" sz="800" b="0" i="0" baseline="0">
              <a:solidFill>
                <a:sysClr val="windowText" lastClr="000000"/>
              </a:solidFill>
              <a:effectLst/>
              <a:latin typeface="+mn-lt"/>
              <a:ea typeface="+mn-ea"/>
              <a:cs typeface="+mn-cs"/>
            </a:rPr>
            <a:t>29</a:t>
          </a:r>
          <a:r>
            <a:rPr lang="ja-JP" altLang="ja-JP" sz="800" b="0" i="0" baseline="0">
              <a:solidFill>
                <a:sysClr val="windowText" lastClr="000000"/>
              </a:solidFill>
              <a:effectLst/>
              <a:latin typeface="+mn-lt"/>
              <a:ea typeface="+mn-ea"/>
              <a:cs typeface="+mn-cs"/>
            </a:rPr>
            <a:t>年度については、大型事業が終了し、事業費支弁人件費が急減したこと等により数値の悪化が見られ、平成</a:t>
          </a:r>
          <a:r>
            <a:rPr lang="en-US" altLang="ja-JP" sz="800" b="0" i="0" baseline="0">
              <a:solidFill>
                <a:sysClr val="windowText" lastClr="000000"/>
              </a:solidFill>
              <a:effectLst/>
              <a:latin typeface="+mn-lt"/>
              <a:ea typeface="+mn-ea"/>
              <a:cs typeface="+mn-cs"/>
            </a:rPr>
            <a:t>30</a:t>
          </a:r>
          <a:r>
            <a:rPr lang="ja-JP" altLang="ja-JP" sz="800" b="0" i="0" baseline="0">
              <a:solidFill>
                <a:sysClr val="windowText" lastClr="000000"/>
              </a:solidFill>
              <a:effectLst/>
              <a:latin typeface="+mn-lt"/>
              <a:ea typeface="+mn-ea"/>
              <a:cs typeface="+mn-cs"/>
            </a:rPr>
            <a:t>年度及び令和元年度については、企業誘致や医療施設整備等のため</a:t>
          </a:r>
          <a:r>
            <a:rPr lang="en-US" altLang="ja-JP" sz="800" b="0" i="0" baseline="0">
              <a:solidFill>
                <a:sysClr val="windowText" lastClr="000000"/>
              </a:solidFill>
              <a:effectLst/>
              <a:latin typeface="+mn-lt"/>
              <a:ea typeface="+mn-ea"/>
              <a:cs typeface="+mn-cs"/>
            </a:rPr>
            <a:t>2</a:t>
          </a:r>
          <a:r>
            <a:rPr lang="ja-JP" altLang="ja-JP" sz="800" b="0" i="0" baseline="0">
              <a:solidFill>
                <a:sysClr val="windowText" lastClr="000000"/>
              </a:solidFill>
              <a:effectLst/>
              <a:latin typeface="+mn-lt"/>
              <a:ea typeface="+mn-ea"/>
              <a:cs typeface="+mn-cs"/>
            </a:rPr>
            <a:t>年連続して増加したものの、大型の単独事業を実施していない令和</a:t>
          </a:r>
          <a:r>
            <a:rPr lang="en-US" altLang="ja-JP" sz="800" b="0" i="0" baseline="0">
              <a:solidFill>
                <a:sysClr val="windowText" lastClr="000000"/>
              </a:solidFill>
              <a:effectLst/>
              <a:latin typeface="+mn-lt"/>
              <a:ea typeface="+mn-ea"/>
              <a:cs typeface="+mn-cs"/>
            </a:rPr>
            <a:t>2</a:t>
          </a:r>
          <a:r>
            <a:rPr lang="ja-JP" altLang="ja-JP" sz="800" b="0" i="0" baseline="0">
              <a:solidFill>
                <a:sysClr val="windowText" lastClr="000000"/>
              </a:solidFill>
              <a:effectLst/>
              <a:latin typeface="+mn-lt"/>
              <a:ea typeface="+mn-ea"/>
              <a:cs typeface="+mn-cs"/>
            </a:rPr>
            <a:t>年度においては減少することとなった。</a:t>
          </a:r>
          <a:r>
            <a:rPr lang="ja-JP" altLang="en-US" sz="800" b="0" i="0" baseline="0">
              <a:solidFill>
                <a:sysClr val="windowText" lastClr="000000"/>
              </a:solidFill>
              <a:effectLst/>
              <a:latin typeface="+mn-lt"/>
              <a:ea typeface="+mn-ea"/>
              <a:cs typeface="+mn-cs"/>
            </a:rPr>
            <a:t>令和</a:t>
          </a:r>
          <a:r>
            <a:rPr lang="en-US" altLang="ja-JP" sz="800" b="0" i="0" baseline="0">
              <a:solidFill>
                <a:sysClr val="windowText" lastClr="000000"/>
              </a:solidFill>
              <a:effectLst/>
              <a:latin typeface="+mn-lt"/>
              <a:ea typeface="+mn-ea"/>
              <a:cs typeface="+mn-cs"/>
            </a:rPr>
            <a:t>3</a:t>
          </a:r>
          <a:r>
            <a:rPr lang="ja-JP" altLang="en-US" sz="800" b="0" i="0" baseline="0">
              <a:solidFill>
                <a:sysClr val="windowText" lastClr="000000"/>
              </a:solidFill>
              <a:effectLst/>
              <a:latin typeface="+mn-lt"/>
              <a:ea typeface="+mn-ea"/>
              <a:cs typeface="+mn-cs"/>
            </a:rPr>
            <a:t>年度においては、</a:t>
          </a:r>
          <a:r>
            <a:rPr lang="ja-JP" altLang="ja-JP" sz="800">
              <a:solidFill>
                <a:schemeClr val="dk1"/>
              </a:solidFill>
              <a:effectLst/>
              <a:latin typeface="+mn-lt"/>
              <a:ea typeface="+mn-ea"/>
              <a:cs typeface="+mn-cs"/>
            </a:rPr>
            <a:t>地方交付税等の歳入側の増額（経常一般財源等の増）による減少とみられる。</a:t>
          </a:r>
          <a:endParaRPr lang="ja-JP" altLang="ja-JP" sz="8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45357</xdr:rowOff>
    </xdr:from>
    <xdr:to>
      <xdr:col>82</xdr:col>
      <xdr:colOff>107950</xdr:colOff>
      <xdr:row>80</xdr:row>
      <xdr:rowOff>19231</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418457"/>
          <a:ext cx="838200" cy="31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144978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19231</xdr:rowOff>
    </xdr:from>
    <xdr:to>
      <xdr:col>78</xdr:col>
      <xdr:colOff>69850</xdr:colOff>
      <xdr:row>81</xdr:row>
      <xdr:rowOff>20864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735231"/>
          <a:ext cx="8890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61505</xdr:rowOff>
    </xdr:from>
    <xdr:to>
      <xdr:col>78</xdr:col>
      <xdr:colOff>120650</xdr:colOff>
      <xdr:row>77</xdr:row>
      <xdr:rowOff>163105</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1832</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32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58420</xdr:rowOff>
    </xdr:from>
    <xdr:to>
      <xdr:col>73</xdr:col>
      <xdr:colOff>180975</xdr:colOff>
      <xdr:row>81</xdr:row>
      <xdr:rowOff>20864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774420"/>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97427</xdr:rowOff>
    </xdr:from>
    <xdr:to>
      <xdr:col>74</xdr:col>
      <xdr:colOff>31750</xdr:colOff>
      <xdr:row>78</xdr:row>
      <xdr:rowOff>27577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37754</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6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128632</xdr:rowOff>
    </xdr:from>
    <xdr:to>
      <xdr:col>69</xdr:col>
      <xdr:colOff>92075</xdr:colOff>
      <xdr:row>80</xdr:row>
      <xdr:rowOff>58420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673182"/>
          <a:ext cx="8890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24691</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28848</xdr:rowOff>
    </xdr:from>
    <xdr:to>
      <xdr:col>65</xdr:col>
      <xdr:colOff>53975</xdr:colOff>
      <xdr:row>77</xdr:row>
      <xdr:rowOff>130448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140625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2999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166007</xdr:rowOff>
    </xdr:from>
    <xdr:to>
      <xdr:col>82</xdr:col>
      <xdr:colOff>158750</xdr:colOff>
      <xdr:row>78</xdr:row>
      <xdr:rowOff>96157</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3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138084</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139881</xdr:rowOff>
    </xdr:from>
    <xdr:to>
      <xdr:col>78</xdr:col>
      <xdr:colOff>120650</xdr:colOff>
      <xdr:row>80</xdr:row>
      <xdr:rowOff>70031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68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54808</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770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141514</xdr:rowOff>
    </xdr:from>
    <xdr:to>
      <xdr:col>74</xdr:col>
      <xdr:colOff>31750</xdr:colOff>
      <xdr:row>81</xdr:row>
      <xdr:rowOff>71664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85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56441</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7620</xdr:rowOff>
    </xdr:from>
    <xdr:to>
      <xdr:col>69</xdr:col>
      <xdr:colOff>142875</xdr:colOff>
      <xdr:row>80</xdr:row>
      <xdr:rowOff>109220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93997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77832</xdr:rowOff>
    </xdr:from>
    <xdr:to>
      <xdr:col>65</xdr:col>
      <xdr:colOff>53975</xdr:colOff>
      <xdr:row>80</xdr:row>
      <xdr:rowOff>7982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62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164209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70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京都府南山城村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68445</xdr:rowOff>
    </xdr:from>
    <xdr:to>
      <xdr:col>29</xdr:col>
      <xdr:colOff>127000</xdr:colOff>
      <xdr:row>18</xdr:row>
      <xdr:rowOff>82731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202170"/>
          <a:ext cx="647700" cy="14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5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82731</xdr:rowOff>
    </xdr:from>
    <xdr:to>
      <xdr:col>26</xdr:col>
      <xdr:colOff>50800</xdr:colOff>
      <xdr:row>18</xdr:row>
      <xdr:rowOff>104842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216456"/>
          <a:ext cx="698500" cy="22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4210</xdr:rowOff>
    </xdr:from>
    <xdr:to>
      <xdr:col>26</xdr:col>
      <xdr:colOff>101600</xdr:colOff>
      <xdr:row>18</xdr:row>
      <xdr:rowOff>105810</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37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115987</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906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104842</xdr:rowOff>
    </xdr:from>
    <xdr:to>
      <xdr:col>22</xdr:col>
      <xdr:colOff>114300</xdr:colOff>
      <xdr:row>18</xdr:row>
      <xdr:rowOff>127498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38567"/>
          <a:ext cx="698500" cy="22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13445</xdr:rowOff>
    </xdr:from>
    <xdr:to>
      <xdr:col>22</xdr:col>
      <xdr:colOff>165100</xdr:colOff>
      <xdr:row>18</xdr:row>
      <xdr:rowOff>115045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47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125222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91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127498</xdr:rowOff>
    </xdr:from>
    <xdr:to>
      <xdr:col>18</xdr:col>
      <xdr:colOff>177800</xdr:colOff>
      <xdr:row>18</xdr:row>
      <xdr:rowOff>134904</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61223"/>
          <a:ext cx="698500" cy="7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29198</xdr:rowOff>
    </xdr:from>
    <xdr:to>
      <xdr:col>19</xdr:col>
      <xdr:colOff>38100</xdr:colOff>
      <xdr:row>18</xdr:row>
      <xdr:rowOff>130797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62923"/>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140975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93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33103</xdr:rowOff>
    </xdr:from>
    <xdr:to>
      <xdr:col>15</xdr:col>
      <xdr:colOff>101600</xdr:colOff>
      <xdr:row>18</xdr:row>
      <xdr:rowOff>134703</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144880</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17645</xdr:rowOff>
    </xdr:from>
    <xdr:to>
      <xdr:col>29</xdr:col>
      <xdr:colOff>177800</xdr:colOff>
      <xdr:row>18</xdr:row>
      <xdr:rowOff>119245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51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161172</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2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31931</xdr:rowOff>
    </xdr:from>
    <xdr:to>
      <xdr:col>26</xdr:col>
      <xdr:colOff>101600</xdr:colOff>
      <xdr:row>18</xdr:row>
      <xdr:rowOff>133531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65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118308</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25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54042</xdr:rowOff>
    </xdr:from>
    <xdr:to>
      <xdr:col>22</xdr:col>
      <xdr:colOff>165100</xdr:colOff>
      <xdr:row>18</xdr:row>
      <xdr:rowOff>155642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187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140419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7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76697</xdr:rowOff>
    </xdr:from>
    <xdr:to>
      <xdr:col>19</xdr:col>
      <xdr:colOff>38100</xdr:colOff>
      <xdr:row>19</xdr:row>
      <xdr:rowOff>6848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1042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163075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29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84104</xdr:rowOff>
    </xdr:from>
    <xdr:to>
      <xdr:col>15</xdr:col>
      <xdr:colOff>101600</xdr:colOff>
      <xdr:row>19</xdr:row>
      <xdr:rowOff>14254</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17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170481</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0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111592</xdr:rowOff>
    </xdr:from>
    <xdr:to>
      <xdr:col>29</xdr:col>
      <xdr:colOff>127000</xdr:colOff>
      <xdr:row>36</xdr:row>
      <xdr:rowOff>134624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064842"/>
          <a:ext cx="647700" cy="23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96369</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49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134624</xdr:rowOff>
    </xdr:from>
    <xdr:to>
      <xdr:col>26</xdr:col>
      <xdr:colOff>50800</xdr:colOff>
      <xdr:row>37</xdr:row>
      <xdr:rowOff>28136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087874"/>
          <a:ext cx="698500" cy="64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91791</xdr:rowOff>
    </xdr:from>
    <xdr:to>
      <xdr:col>26</xdr:col>
      <xdr:colOff>101600</xdr:colOff>
      <xdr:row>37</xdr:row>
      <xdr:rowOff>21941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450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6718</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31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23324</xdr:rowOff>
    </xdr:from>
    <xdr:to>
      <xdr:col>22</xdr:col>
      <xdr:colOff>114300</xdr:colOff>
      <xdr:row>37</xdr:row>
      <xdr:rowOff>28136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148024"/>
          <a:ext cx="698500" cy="4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105895</xdr:rowOff>
    </xdr:from>
    <xdr:to>
      <xdr:col>22</xdr:col>
      <xdr:colOff>165100</xdr:colOff>
      <xdr:row>37</xdr:row>
      <xdr:rowOff>36045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9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217672</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2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145134</xdr:rowOff>
    </xdr:from>
    <xdr:to>
      <xdr:col>18</xdr:col>
      <xdr:colOff>177800</xdr:colOff>
      <xdr:row>37</xdr:row>
      <xdr:rowOff>23324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098384"/>
          <a:ext cx="698500" cy="49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116714</xdr:rowOff>
    </xdr:from>
    <xdr:to>
      <xdr:col>19</xdr:col>
      <xdr:colOff>38100</xdr:colOff>
      <xdr:row>37</xdr:row>
      <xdr:rowOff>46864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69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228491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3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113502</xdr:rowOff>
    </xdr:from>
    <xdr:to>
      <xdr:col>15</xdr:col>
      <xdr:colOff>101600</xdr:colOff>
      <xdr:row>37</xdr:row>
      <xdr:rowOff>43652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667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28429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5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60792</xdr:rowOff>
    </xdr:from>
    <xdr:to>
      <xdr:col>29</xdr:col>
      <xdr:colOff>177800</xdr:colOff>
      <xdr:row>36</xdr:row>
      <xdr:rowOff>162392</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14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248769</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5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83824</xdr:rowOff>
    </xdr:from>
    <xdr:to>
      <xdr:col>26</xdr:col>
      <xdr:colOff>101600</xdr:colOff>
      <xdr:row>37</xdr:row>
      <xdr:rowOff>13974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037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195601</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805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148786</xdr:rowOff>
    </xdr:from>
    <xdr:to>
      <xdr:col>22</xdr:col>
      <xdr:colOff>165100</xdr:colOff>
      <xdr:row>37</xdr:row>
      <xdr:rowOff>78936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02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63713</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18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143974</xdr:rowOff>
    </xdr:from>
    <xdr:to>
      <xdr:col>19</xdr:col>
      <xdr:colOff>38100</xdr:colOff>
      <xdr:row>37</xdr:row>
      <xdr:rowOff>74124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097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58901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18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94334</xdr:rowOff>
    </xdr:from>
    <xdr:to>
      <xdr:col>15</xdr:col>
      <xdr:colOff>101600</xdr:colOff>
      <xdr:row>37</xdr:row>
      <xdr:rowOff>24484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47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206111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816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京都府南山城村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2,562
2,532
64.11
2,872,748
2,790,166
65,478
1,870,682
2,753,395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134543</xdr:rowOff>
    </xdr:from>
    <xdr:to>
      <xdr:col>24</xdr:col>
      <xdr:colOff>63500</xdr:colOff>
      <xdr:row>37</xdr:row>
      <xdr:rowOff>147521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478193"/>
          <a:ext cx="838200" cy="1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89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147521</xdr:rowOff>
    </xdr:from>
    <xdr:to>
      <xdr:col>19</xdr:col>
      <xdr:colOff>177800</xdr:colOff>
      <xdr:row>38</xdr:row>
      <xdr:rowOff>23973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491171"/>
          <a:ext cx="889000" cy="4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25059</xdr:rowOff>
    </xdr:from>
    <xdr:to>
      <xdr:col>20</xdr:col>
      <xdr:colOff>38100</xdr:colOff>
      <xdr:row>37</xdr:row>
      <xdr:rowOff>126659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68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143186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4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23973</xdr:rowOff>
    </xdr:from>
    <xdr:to>
      <xdr:col>15</xdr:col>
      <xdr:colOff>50800</xdr:colOff>
      <xdr:row>38</xdr:row>
      <xdr:rowOff>30786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539073"/>
          <a:ext cx="889000" cy="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67598</xdr:rowOff>
    </xdr:from>
    <xdr:to>
      <xdr:col>15</xdr:col>
      <xdr:colOff>101600</xdr:colOff>
      <xdr:row>37</xdr:row>
      <xdr:rowOff>169197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4112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14275</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8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30786</xdr:rowOff>
    </xdr:from>
    <xdr:to>
      <xdr:col>10</xdr:col>
      <xdr:colOff>114300</xdr:colOff>
      <xdr:row>38</xdr:row>
      <xdr:rowOff>33473</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545886"/>
          <a:ext cx="889000" cy="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79591</xdr:rowOff>
    </xdr:from>
    <xdr:to>
      <xdr:col>10</xdr:col>
      <xdr:colOff>165100</xdr:colOff>
      <xdr:row>38</xdr:row>
      <xdr:rowOff>9741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42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26268</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9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81170</xdr:rowOff>
    </xdr:from>
    <xdr:to>
      <xdr:col>6</xdr:col>
      <xdr:colOff>38100</xdr:colOff>
      <xdr:row>38</xdr:row>
      <xdr:rowOff>11320</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27847</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200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83743</xdr:rowOff>
    </xdr:from>
    <xdr:to>
      <xdr:col>24</xdr:col>
      <xdr:colOff>114300</xdr:colOff>
      <xdr:row>38</xdr:row>
      <xdr:rowOff>13894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4273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62170</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40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96721</xdr:rowOff>
    </xdr:from>
    <xdr:to>
      <xdr:col>20</xdr:col>
      <xdr:colOff>38100</xdr:colOff>
      <xdr:row>38</xdr:row>
      <xdr:rowOff>26871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44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17998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53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144623</xdr:rowOff>
    </xdr:from>
    <xdr:to>
      <xdr:col>15</xdr:col>
      <xdr:colOff>101600</xdr:colOff>
      <xdr:row>38</xdr:row>
      <xdr:rowOff>74773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48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65900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581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151437</xdr:rowOff>
    </xdr:from>
    <xdr:to>
      <xdr:col>10</xdr:col>
      <xdr:colOff>165100</xdr:colOff>
      <xdr:row>38</xdr:row>
      <xdr:rowOff>81587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49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72713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58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154123</xdr:rowOff>
    </xdr:from>
    <xdr:to>
      <xdr:col>6</xdr:col>
      <xdr:colOff>38100</xdr:colOff>
      <xdr:row>38</xdr:row>
      <xdr:rowOff>84272</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4977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75400</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59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155251</xdr:rowOff>
    </xdr:from>
    <xdr:to>
      <xdr:col>24</xdr:col>
      <xdr:colOff>63500</xdr:colOff>
      <xdr:row>57</xdr:row>
      <xdr:rowOff>171045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927901"/>
          <a:ext cx="838200" cy="1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55198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56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142714</xdr:rowOff>
    </xdr:from>
    <xdr:to>
      <xdr:col>19</xdr:col>
      <xdr:colOff>177800</xdr:colOff>
      <xdr:row>57</xdr:row>
      <xdr:rowOff>155251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915364"/>
          <a:ext cx="889000" cy="1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55701</xdr:rowOff>
    </xdr:from>
    <xdr:to>
      <xdr:col>20</xdr:col>
      <xdr:colOff>38100</xdr:colOff>
      <xdr:row>57</xdr:row>
      <xdr:rowOff>157301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2378</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60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142714</xdr:rowOff>
    </xdr:from>
    <xdr:to>
      <xdr:col>15</xdr:col>
      <xdr:colOff>50800</xdr:colOff>
      <xdr:row>57</xdr:row>
      <xdr:rowOff>165662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15364"/>
          <a:ext cx="889000" cy="2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59655</xdr:rowOff>
    </xdr:from>
    <xdr:to>
      <xdr:col>15</xdr:col>
      <xdr:colOff>101600</xdr:colOff>
      <xdr:row>57</xdr:row>
      <xdr:rowOff>161255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6332</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07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165662</xdr:rowOff>
    </xdr:from>
    <xdr:to>
      <xdr:col>10</xdr:col>
      <xdr:colOff>114300</xdr:colOff>
      <xdr:row>57</xdr:row>
      <xdr:rowOff>167231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38312"/>
          <a:ext cx="889000" cy="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63782</xdr:rowOff>
    </xdr:from>
    <xdr:to>
      <xdr:col>10</xdr:col>
      <xdr:colOff>165100</xdr:colOff>
      <xdr:row>57</xdr:row>
      <xdr:rowOff>165382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3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10459</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11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69982</xdr:rowOff>
    </xdr:from>
    <xdr:to>
      <xdr:col>6</xdr:col>
      <xdr:colOff>38100</xdr:colOff>
      <xdr:row>58</xdr:row>
      <xdr:rowOff>132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4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16659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17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120245</xdr:rowOff>
    </xdr:from>
    <xdr:to>
      <xdr:col>24</xdr:col>
      <xdr:colOff>114300</xdr:colOff>
      <xdr:row>58</xdr:row>
      <xdr:rowOff>50395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9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35172</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07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104451</xdr:rowOff>
    </xdr:from>
    <xdr:to>
      <xdr:col>20</xdr:col>
      <xdr:colOff>38100</xdr:colOff>
      <xdr:row>58</xdr:row>
      <xdr:rowOff>34601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7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25728</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69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91914</xdr:rowOff>
    </xdr:from>
    <xdr:to>
      <xdr:col>15</xdr:col>
      <xdr:colOff>101600</xdr:colOff>
      <xdr:row>58</xdr:row>
      <xdr:rowOff>22064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6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13191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57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114862</xdr:rowOff>
    </xdr:from>
    <xdr:to>
      <xdr:col>10</xdr:col>
      <xdr:colOff>165100</xdr:colOff>
      <xdr:row>58</xdr:row>
      <xdr:rowOff>45012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8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36139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980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116431</xdr:rowOff>
    </xdr:from>
    <xdr:to>
      <xdr:col>6</xdr:col>
      <xdr:colOff>38100</xdr:colOff>
      <xdr:row>58</xdr:row>
      <xdr:rowOff>46581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8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37708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98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114686</xdr:rowOff>
    </xdr:from>
    <xdr:to>
      <xdr:col>24</xdr:col>
      <xdr:colOff>63500</xdr:colOff>
      <xdr:row>78</xdr:row>
      <xdr:rowOff>122213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487786"/>
          <a:ext cx="838200" cy="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122213</xdr:rowOff>
    </xdr:from>
    <xdr:to>
      <xdr:col>19</xdr:col>
      <xdr:colOff>177800</xdr:colOff>
      <xdr:row>78</xdr:row>
      <xdr:rowOff>124960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495313"/>
          <a:ext cx="889000" cy="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124873</xdr:rowOff>
    </xdr:from>
    <xdr:to>
      <xdr:col>15</xdr:col>
      <xdr:colOff>50800</xdr:colOff>
      <xdr:row>78</xdr:row>
      <xdr:rowOff>124960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497973"/>
          <a:ext cx="8890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121594</xdr:rowOff>
    </xdr:from>
    <xdr:to>
      <xdr:col>10</xdr:col>
      <xdr:colOff>114300</xdr:colOff>
      <xdr:row>78</xdr:row>
      <xdr:rowOff>124873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494694"/>
          <a:ext cx="889000" cy="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63886</xdr:rowOff>
    </xdr:from>
    <xdr:to>
      <xdr:col>24</xdr:col>
      <xdr:colOff>114300</xdr:colOff>
      <xdr:row>78</xdr:row>
      <xdr:rowOff>165486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43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150263</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5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71413</xdr:rowOff>
    </xdr:from>
    <xdr:to>
      <xdr:col>20</xdr:col>
      <xdr:colOff>38100</xdr:colOff>
      <xdr:row>79</xdr:row>
      <xdr:rowOff>1563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44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164140</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53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74160</xdr:rowOff>
    </xdr:from>
    <xdr:to>
      <xdr:col>15</xdr:col>
      <xdr:colOff>101600</xdr:colOff>
      <xdr:row>79</xdr:row>
      <xdr:rowOff>4310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4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166887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53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74073</xdr:rowOff>
    </xdr:from>
    <xdr:to>
      <xdr:col>10</xdr:col>
      <xdr:colOff>165100</xdr:colOff>
      <xdr:row>79</xdr:row>
      <xdr:rowOff>4223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44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166800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53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70794</xdr:rowOff>
    </xdr:from>
    <xdr:to>
      <xdr:col>6</xdr:col>
      <xdr:colOff>38100</xdr:colOff>
      <xdr:row>79</xdr:row>
      <xdr:rowOff>944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4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163521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53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102194</xdr:rowOff>
    </xdr:from>
    <xdr:to>
      <xdr:col>24</xdr:col>
      <xdr:colOff>63500</xdr:colOff>
      <xdr:row>96</xdr:row>
      <xdr:rowOff>131059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389944"/>
          <a:ext cx="838200" cy="20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131059</xdr:rowOff>
    </xdr:from>
    <xdr:to>
      <xdr:col>19</xdr:col>
      <xdr:colOff>177800</xdr:colOff>
      <xdr:row>97</xdr:row>
      <xdr:rowOff>11889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590259"/>
          <a:ext cx="889000" cy="5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11889</xdr:rowOff>
    </xdr:from>
    <xdr:to>
      <xdr:col>15</xdr:col>
      <xdr:colOff>50800</xdr:colOff>
      <xdr:row>97</xdr:row>
      <xdr:rowOff>41721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42539"/>
          <a:ext cx="8890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107320</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41721</xdr:rowOff>
    </xdr:from>
    <xdr:to>
      <xdr:col>10</xdr:col>
      <xdr:colOff>114300</xdr:colOff>
      <xdr:row>97</xdr:row>
      <xdr:rowOff>63722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672371"/>
          <a:ext cx="889000" cy="2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125730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51394</xdr:rowOff>
    </xdr:from>
    <xdr:to>
      <xdr:col>24</xdr:col>
      <xdr:colOff>114300</xdr:colOff>
      <xdr:row>95</xdr:row>
      <xdr:rowOff>152994</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3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29821</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1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80259</xdr:rowOff>
    </xdr:from>
    <xdr:to>
      <xdr:col>20</xdr:col>
      <xdr:colOff>38100</xdr:colOff>
      <xdr:row>97</xdr:row>
      <xdr:rowOff>10409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3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1536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63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132539</xdr:rowOff>
    </xdr:from>
    <xdr:to>
      <xdr:col>15</xdr:col>
      <xdr:colOff>101600</xdr:colOff>
      <xdr:row>97</xdr:row>
      <xdr:rowOff>62689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9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53816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8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162371</xdr:rowOff>
    </xdr:from>
    <xdr:to>
      <xdr:col>10</xdr:col>
      <xdr:colOff>165100</xdr:colOff>
      <xdr:row>97</xdr:row>
      <xdr:rowOff>92521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2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83648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71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12922</xdr:rowOff>
    </xdr:from>
    <xdr:to>
      <xdr:col>6</xdr:col>
      <xdr:colOff>38100</xdr:colOff>
      <xdr:row>97</xdr:row>
      <xdr:rowOff>114522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4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105649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73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94100</xdr:rowOff>
    </xdr:from>
    <xdr:to>
      <xdr:col>55</xdr:col>
      <xdr:colOff>0</xdr:colOff>
      <xdr:row>36</xdr:row>
      <xdr:rowOff>158777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5923400"/>
          <a:ext cx="838200" cy="40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119868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2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94100</xdr:rowOff>
    </xdr:from>
    <xdr:to>
      <xdr:col>50</xdr:col>
      <xdr:colOff>114300</xdr:colOff>
      <xdr:row>36</xdr:row>
      <xdr:rowOff>151328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923400"/>
          <a:ext cx="889000" cy="40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151328</xdr:rowOff>
    </xdr:from>
    <xdr:to>
      <xdr:col>45</xdr:col>
      <xdr:colOff>177800</xdr:colOff>
      <xdr:row>37</xdr:row>
      <xdr:rowOff>10137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323528"/>
          <a:ext cx="889000" cy="3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9010</xdr:rowOff>
    </xdr:from>
    <xdr:to>
      <xdr:col>41</xdr:col>
      <xdr:colOff>50800</xdr:colOff>
      <xdr:row>37</xdr:row>
      <xdr:rowOff>10137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352660"/>
          <a:ext cx="8890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55863</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107977</xdr:rowOff>
    </xdr:from>
    <xdr:to>
      <xdr:col>55</xdr:col>
      <xdr:colOff>50800</xdr:colOff>
      <xdr:row>37</xdr:row>
      <xdr:rowOff>38127</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8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86404</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258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43300</xdr:rowOff>
    </xdr:from>
    <xdr:to>
      <xdr:col>50</xdr:col>
      <xdr:colOff>165100</xdr:colOff>
      <xdr:row>34</xdr:row>
      <xdr:rowOff>144900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8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161427</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64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100528</xdr:rowOff>
    </xdr:from>
    <xdr:to>
      <xdr:col>46</xdr:col>
      <xdr:colOff>38100</xdr:colOff>
      <xdr:row>37</xdr:row>
      <xdr:rowOff>30678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27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47205</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04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130787</xdr:rowOff>
    </xdr:from>
    <xdr:to>
      <xdr:col>41</xdr:col>
      <xdr:colOff>101600</xdr:colOff>
      <xdr:row>37</xdr:row>
      <xdr:rowOff>60937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0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77464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07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129660</xdr:rowOff>
    </xdr:from>
    <xdr:to>
      <xdr:col>36</xdr:col>
      <xdr:colOff>165100</xdr:colOff>
      <xdr:row>37</xdr:row>
      <xdr:rowOff>59810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76337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07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61653</xdr:rowOff>
    </xdr:from>
    <xdr:to>
      <xdr:col>55</xdr:col>
      <xdr:colOff>0</xdr:colOff>
      <xdr:row>59</xdr:row>
      <xdr:rowOff>74336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177203"/>
          <a:ext cx="838200" cy="1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123962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9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62405</xdr:rowOff>
    </xdr:from>
    <xdr:to>
      <xdr:col>50</xdr:col>
      <xdr:colOff>114300</xdr:colOff>
      <xdr:row>59</xdr:row>
      <xdr:rowOff>74336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177955"/>
          <a:ext cx="889000" cy="1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121219</xdr:rowOff>
    </xdr:from>
    <xdr:to>
      <xdr:col>50</xdr:col>
      <xdr:colOff>165100</xdr:colOff>
      <xdr:row>59</xdr:row>
      <xdr:rowOff>51369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6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67896</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840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62405</xdr:rowOff>
    </xdr:from>
    <xdr:to>
      <xdr:col>45</xdr:col>
      <xdr:colOff>177800</xdr:colOff>
      <xdr:row>59</xdr:row>
      <xdr:rowOff>65410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177955"/>
          <a:ext cx="889000" cy="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131885</xdr:rowOff>
    </xdr:from>
    <xdr:to>
      <xdr:col>46</xdr:col>
      <xdr:colOff>38100</xdr:colOff>
      <xdr:row>59</xdr:row>
      <xdr:rowOff>62035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7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78562</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85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61047</xdr:rowOff>
    </xdr:from>
    <xdr:to>
      <xdr:col>41</xdr:col>
      <xdr:colOff>50800</xdr:colOff>
      <xdr:row>59</xdr:row>
      <xdr:rowOff>65410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176597"/>
          <a:ext cx="889000" cy="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130838</xdr:rowOff>
    </xdr:from>
    <xdr:to>
      <xdr:col>41</xdr:col>
      <xdr:colOff>101600</xdr:colOff>
      <xdr:row>59</xdr:row>
      <xdr:rowOff>60988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7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77515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5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124440</xdr:rowOff>
    </xdr:from>
    <xdr:to>
      <xdr:col>36</xdr:col>
      <xdr:colOff>165100</xdr:colOff>
      <xdr:row>59</xdr:row>
      <xdr:rowOff>54590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71117</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43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10853</xdr:rowOff>
    </xdr:from>
    <xdr:to>
      <xdr:col>55</xdr:col>
      <xdr:colOff>50800</xdr:colOff>
      <xdr:row>59</xdr:row>
      <xdr:rowOff>112453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1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97230</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1004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23536</xdr:rowOff>
    </xdr:from>
    <xdr:to>
      <xdr:col>50</xdr:col>
      <xdr:colOff>165100</xdr:colOff>
      <xdr:row>59</xdr:row>
      <xdr:rowOff>125136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13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116263</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2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11605</xdr:rowOff>
    </xdr:from>
    <xdr:to>
      <xdr:col>46</xdr:col>
      <xdr:colOff>38100</xdr:colOff>
      <xdr:row>59</xdr:row>
      <xdr:rowOff>113205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1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104332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219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14610</xdr:rowOff>
    </xdr:from>
    <xdr:to>
      <xdr:col>41</xdr:col>
      <xdr:colOff>101600</xdr:colOff>
      <xdr:row>59</xdr:row>
      <xdr:rowOff>116210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13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107337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222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10247</xdr:rowOff>
    </xdr:from>
    <xdr:to>
      <xdr:col>36</xdr:col>
      <xdr:colOff>165100</xdr:colOff>
      <xdr:row>59</xdr:row>
      <xdr:rowOff>111847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12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102974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21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138367</xdr:rowOff>
    </xdr:from>
    <xdr:to>
      <xdr:col>55</xdr:col>
      <xdr:colOff>0</xdr:colOff>
      <xdr:row>78</xdr:row>
      <xdr:rowOff>139454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511467"/>
          <a:ext cx="838200" cy="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129325</xdr:rowOff>
    </xdr:from>
    <xdr:to>
      <xdr:col>50</xdr:col>
      <xdr:colOff>114300</xdr:colOff>
      <xdr:row>78</xdr:row>
      <xdr:rowOff>139454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502425"/>
          <a:ext cx="889000" cy="1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52512</xdr:rowOff>
    </xdr:from>
    <xdr:to>
      <xdr:col>50</xdr:col>
      <xdr:colOff>165100</xdr:colOff>
      <xdr:row>78</xdr:row>
      <xdr:rowOff>154112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170639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20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129325</xdr:rowOff>
    </xdr:from>
    <xdr:to>
      <xdr:col>45</xdr:col>
      <xdr:colOff>177800</xdr:colOff>
      <xdr:row>78</xdr:row>
      <xdr:rowOff>139700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502425"/>
          <a:ext cx="889000" cy="1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53527</xdr:rowOff>
    </xdr:from>
    <xdr:to>
      <xdr:col>46</xdr:col>
      <xdr:colOff>38100</xdr:colOff>
      <xdr:row>78</xdr:row>
      <xdr:rowOff>155127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204</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20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138430</xdr:rowOff>
    </xdr:from>
    <xdr:to>
      <xdr:col>41</xdr:col>
      <xdr:colOff>50800</xdr:colOff>
      <xdr:row>78</xdr:row>
      <xdr:rowOff>139700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5115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57054</xdr:rowOff>
    </xdr:from>
    <xdr:to>
      <xdr:col>41</xdr:col>
      <xdr:colOff>101600</xdr:colOff>
      <xdr:row>78</xdr:row>
      <xdr:rowOff>158654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3731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53000</xdr:rowOff>
    </xdr:from>
    <xdr:to>
      <xdr:col>36</xdr:col>
      <xdr:colOff>165100</xdr:colOff>
      <xdr:row>78</xdr:row>
      <xdr:rowOff>154600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171127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87567</xdr:rowOff>
    </xdr:from>
    <xdr:to>
      <xdr:col>55</xdr:col>
      <xdr:colOff>50800</xdr:colOff>
      <xdr:row>79</xdr:row>
      <xdr:rowOff>17717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6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3895</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88654</xdr:rowOff>
    </xdr:from>
    <xdr:to>
      <xdr:col>50</xdr:col>
      <xdr:colOff>165100</xdr:colOff>
      <xdr:row>79</xdr:row>
      <xdr:rowOff>18804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6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9931</xdr:rowOff>
    </xdr:from>
    <xdr:ext cx="378565"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50017" y="13554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78525</xdr:rowOff>
    </xdr:from>
    <xdr:to>
      <xdr:col>46</xdr:col>
      <xdr:colOff>38100</xdr:colOff>
      <xdr:row>79</xdr:row>
      <xdr:rowOff>8675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171252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4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87630</xdr:rowOff>
    </xdr:from>
    <xdr:to>
      <xdr:col>36</xdr:col>
      <xdr:colOff>165100</xdr:colOff>
      <xdr:row>79</xdr:row>
      <xdr:rowOff>17780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8907</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37428" y="1355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91391</xdr:rowOff>
    </xdr:from>
    <xdr:to>
      <xdr:col>55</xdr:col>
      <xdr:colOff>0</xdr:colOff>
      <xdr:row>98</xdr:row>
      <xdr:rowOff>106673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893491"/>
          <a:ext cx="8382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6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106673</xdr:rowOff>
    </xdr:from>
    <xdr:to>
      <xdr:col>50</xdr:col>
      <xdr:colOff>114300</xdr:colOff>
      <xdr:row>98</xdr:row>
      <xdr:rowOff>107739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908773"/>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6646</xdr:rowOff>
    </xdr:from>
    <xdr:to>
      <xdr:col>50</xdr:col>
      <xdr:colOff>165100</xdr:colOff>
      <xdr:row>98</xdr:row>
      <xdr:rowOff>108246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124773</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83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99333</xdr:rowOff>
    </xdr:from>
    <xdr:to>
      <xdr:col>45</xdr:col>
      <xdr:colOff>177800</xdr:colOff>
      <xdr:row>98</xdr:row>
      <xdr:rowOff>107739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901433"/>
          <a:ext cx="889000" cy="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23805</xdr:rowOff>
    </xdr:from>
    <xdr:to>
      <xdr:col>46</xdr:col>
      <xdr:colOff>38100</xdr:colOff>
      <xdr:row>98</xdr:row>
      <xdr:rowOff>125405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141932</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88477</xdr:rowOff>
    </xdr:from>
    <xdr:to>
      <xdr:col>41</xdr:col>
      <xdr:colOff>50800</xdr:colOff>
      <xdr:row>98</xdr:row>
      <xdr:rowOff>99333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90577"/>
          <a:ext cx="889000" cy="1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25253</xdr:rowOff>
    </xdr:from>
    <xdr:to>
      <xdr:col>41</xdr:col>
      <xdr:colOff>101600</xdr:colOff>
      <xdr:row>98</xdr:row>
      <xdr:rowOff>126853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143380</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17259</xdr:rowOff>
    </xdr:from>
    <xdr:to>
      <xdr:col>36</xdr:col>
      <xdr:colOff>165100</xdr:colOff>
      <xdr:row>98</xdr:row>
      <xdr:rowOff>118859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135386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40591</xdr:rowOff>
    </xdr:from>
    <xdr:to>
      <xdr:col>55</xdr:col>
      <xdr:colOff>50800</xdr:colOff>
      <xdr:row>98</xdr:row>
      <xdr:rowOff>142191</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4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152991</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3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55873</xdr:rowOff>
    </xdr:from>
    <xdr:to>
      <xdr:col>50</xdr:col>
      <xdr:colOff>165100</xdr:colOff>
      <xdr:row>98</xdr:row>
      <xdr:rowOff>157473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5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148600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5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56939</xdr:rowOff>
    </xdr:from>
    <xdr:to>
      <xdr:col>46</xdr:col>
      <xdr:colOff>38100</xdr:colOff>
      <xdr:row>98</xdr:row>
      <xdr:rowOff>158539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5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149666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5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48533</xdr:rowOff>
    </xdr:from>
    <xdr:to>
      <xdr:col>41</xdr:col>
      <xdr:colOff>101600</xdr:colOff>
      <xdr:row>98</xdr:row>
      <xdr:rowOff>150133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5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141260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4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37677</xdr:rowOff>
    </xdr:from>
    <xdr:to>
      <xdr:col>36</xdr:col>
      <xdr:colOff>165100</xdr:colOff>
      <xdr:row>98</xdr:row>
      <xdr:rowOff>139277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3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130404</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93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91690</xdr:rowOff>
    </xdr:from>
    <xdr:to>
      <xdr:col>85</xdr:col>
      <xdr:colOff>127000</xdr:colOff>
      <xdr:row>38</xdr:row>
      <xdr:rowOff>104395</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606790"/>
          <a:ext cx="838200" cy="1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60762</xdr:rowOff>
    </xdr:from>
    <xdr:to>
      <xdr:col>81</xdr:col>
      <xdr:colOff>50800</xdr:colOff>
      <xdr:row>38</xdr:row>
      <xdr:rowOff>104395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575862"/>
          <a:ext cx="889000" cy="4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162754</xdr:rowOff>
    </xdr:from>
    <xdr:to>
      <xdr:col>76</xdr:col>
      <xdr:colOff>114300</xdr:colOff>
      <xdr:row>38</xdr:row>
      <xdr:rowOff>60762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506404"/>
          <a:ext cx="889000" cy="6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128940</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4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162754</xdr:rowOff>
    </xdr:from>
    <xdr:to>
      <xdr:col>71</xdr:col>
      <xdr:colOff>177800</xdr:colOff>
      <xdr:row>38</xdr:row>
      <xdr:rowOff>51602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506404"/>
          <a:ext cx="889000" cy="6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137770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6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142886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65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40890</xdr:rowOff>
    </xdr:from>
    <xdr:to>
      <xdr:col>85</xdr:col>
      <xdr:colOff>177800</xdr:colOff>
      <xdr:row>38</xdr:row>
      <xdr:rowOff>142490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5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18773</xdr:rowOff>
    </xdr:from>
    <xdr:ext cx="534377"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53595</xdr:rowOff>
    </xdr:from>
    <xdr:to>
      <xdr:col>81</xdr:col>
      <xdr:colOff>101600</xdr:colOff>
      <xdr:row>38</xdr:row>
      <xdr:rowOff>155195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6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146322</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66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9962</xdr:rowOff>
    </xdr:from>
    <xdr:to>
      <xdr:col>76</xdr:col>
      <xdr:colOff>165100</xdr:colOff>
      <xdr:row>38</xdr:row>
      <xdr:rowOff>111562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2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128089</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30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111954</xdr:rowOff>
    </xdr:from>
    <xdr:to>
      <xdr:col>72</xdr:col>
      <xdr:colOff>38100</xdr:colOff>
      <xdr:row>38</xdr:row>
      <xdr:rowOff>42104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45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58631</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23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802</xdr:rowOff>
    </xdr:from>
    <xdr:to>
      <xdr:col>67</xdr:col>
      <xdr:colOff>101600</xdr:colOff>
      <xdr:row>38</xdr:row>
      <xdr:rowOff>102402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1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118929</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29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146050</xdr:rowOff>
    </xdr:from>
    <xdr:to>
      <xdr:col>72</xdr:col>
      <xdr:colOff>38100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146050</xdr:rowOff>
    </xdr:from>
    <xdr:to>
      <xdr:col>67</xdr:col>
      <xdr:colOff>101600</xdr:colOff>
      <xdr:row>51</xdr:row>
      <xdr:rowOff>76200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871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92727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57333" y="8493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56</xdr:row>
      <xdr:rowOff>92727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157620</xdr:rowOff>
    </xdr:from>
    <xdr:to>
      <xdr:col>85</xdr:col>
      <xdr:colOff>127000</xdr:colOff>
      <xdr:row>78</xdr:row>
      <xdr:rowOff>6531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359270"/>
          <a:ext cx="838200" cy="2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74083</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104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6531</xdr:rowOff>
    </xdr:from>
    <xdr:to>
      <xdr:col>81</xdr:col>
      <xdr:colOff>50800</xdr:colOff>
      <xdr:row>78</xdr:row>
      <xdr:rowOff>56623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379631"/>
          <a:ext cx="889000" cy="5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56623</xdr:rowOff>
    </xdr:from>
    <xdr:to>
      <xdr:col>76</xdr:col>
      <xdr:colOff>114300</xdr:colOff>
      <xdr:row>78</xdr:row>
      <xdr:rowOff>59846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429723"/>
          <a:ext cx="8890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25377</xdr:rowOff>
    </xdr:from>
    <xdr:to>
      <xdr:col>71</xdr:col>
      <xdr:colOff>177800</xdr:colOff>
      <xdr:row>78</xdr:row>
      <xdr:rowOff>59846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398477"/>
          <a:ext cx="889000" cy="3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106820</xdr:rowOff>
    </xdr:from>
    <xdr:to>
      <xdr:col>85</xdr:col>
      <xdr:colOff>177800</xdr:colOff>
      <xdr:row>78</xdr:row>
      <xdr:rowOff>36970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85247</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8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127181</xdr:rowOff>
    </xdr:from>
    <xdr:to>
      <xdr:col>81</xdr:col>
      <xdr:colOff>101600</xdr:colOff>
      <xdr:row>78</xdr:row>
      <xdr:rowOff>57331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2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48458</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42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5823</xdr:rowOff>
    </xdr:from>
    <xdr:to>
      <xdr:col>76</xdr:col>
      <xdr:colOff>165100</xdr:colOff>
      <xdr:row>78</xdr:row>
      <xdr:rowOff>107423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7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98550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47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9046</xdr:rowOff>
    </xdr:from>
    <xdr:to>
      <xdr:col>72</xdr:col>
      <xdr:colOff>38100</xdr:colOff>
      <xdr:row>78</xdr:row>
      <xdr:rowOff>110646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8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101773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47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146027</xdr:rowOff>
    </xdr:from>
    <xdr:to>
      <xdr:col>67</xdr:col>
      <xdr:colOff>101600</xdr:colOff>
      <xdr:row>78</xdr:row>
      <xdr:rowOff>76177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4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67304</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44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156646</xdr:rowOff>
    </xdr:from>
    <xdr:to>
      <xdr:col>85</xdr:col>
      <xdr:colOff>127000</xdr:colOff>
      <xdr:row>99</xdr:row>
      <xdr:rowOff>38686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58746"/>
          <a:ext cx="838200" cy="5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38686</xdr:rowOff>
    </xdr:from>
    <xdr:to>
      <xdr:col>81</xdr:col>
      <xdr:colOff>50800</xdr:colOff>
      <xdr:row>99</xdr:row>
      <xdr:rowOff>41776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7012236"/>
          <a:ext cx="889000" cy="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103787</xdr:rowOff>
    </xdr:from>
    <xdr:to>
      <xdr:col>81</xdr:col>
      <xdr:colOff>101600</xdr:colOff>
      <xdr:row>99</xdr:row>
      <xdr:rowOff>33937</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50464</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8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41535</xdr:rowOff>
    </xdr:from>
    <xdr:to>
      <xdr:col>76</xdr:col>
      <xdr:colOff>114300</xdr:colOff>
      <xdr:row>99</xdr:row>
      <xdr:rowOff>41776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7015085"/>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113674</xdr:rowOff>
    </xdr:from>
    <xdr:to>
      <xdr:col>76</xdr:col>
      <xdr:colOff>165100</xdr:colOff>
      <xdr:row>99</xdr:row>
      <xdr:rowOff>43824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60351</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41525</xdr:rowOff>
    </xdr:from>
    <xdr:to>
      <xdr:col>71</xdr:col>
      <xdr:colOff>177800</xdr:colOff>
      <xdr:row>99</xdr:row>
      <xdr:rowOff>41535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7015075"/>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110649</xdr:rowOff>
    </xdr:from>
    <xdr:to>
      <xdr:col>72</xdr:col>
      <xdr:colOff>38100</xdr:colOff>
      <xdr:row>99</xdr:row>
      <xdr:rowOff>40799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57326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103166</xdr:rowOff>
    </xdr:from>
    <xdr:to>
      <xdr:col>67</xdr:col>
      <xdr:colOff>101600</xdr:colOff>
      <xdr:row>99</xdr:row>
      <xdr:rowOff>33316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49843</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105846</xdr:rowOff>
    </xdr:from>
    <xdr:to>
      <xdr:col>85</xdr:col>
      <xdr:colOff>177800</xdr:colOff>
      <xdr:row>99</xdr:row>
      <xdr:rowOff>35996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0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20773</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2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159336</xdr:rowOff>
    </xdr:from>
    <xdr:to>
      <xdr:col>81</xdr:col>
      <xdr:colOff>101600</xdr:colOff>
      <xdr:row>99</xdr:row>
      <xdr:rowOff>89486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6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80613</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705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162426</xdr:rowOff>
    </xdr:from>
    <xdr:to>
      <xdr:col>76</xdr:col>
      <xdr:colOff>165100</xdr:colOff>
      <xdr:row>99</xdr:row>
      <xdr:rowOff>92576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6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83703</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705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162185</xdr:rowOff>
    </xdr:from>
    <xdr:to>
      <xdr:col>72</xdr:col>
      <xdr:colOff>38100</xdr:colOff>
      <xdr:row>99</xdr:row>
      <xdr:rowOff>92335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6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83462</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705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162175</xdr:rowOff>
    </xdr:from>
    <xdr:to>
      <xdr:col>67</xdr:col>
      <xdr:colOff>101600</xdr:colOff>
      <xdr:row>99</xdr:row>
      <xdr:rowOff>92325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83452</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705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70269</xdr:rowOff>
    </xdr:from>
    <xdr:to>
      <xdr:col>112</xdr:col>
      <xdr:colOff>38100</xdr:colOff>
      <xdr:row>39</xdr:row>
      <xdr:rowOff>419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16946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124143</xdr:rowOff>
    </xdr:from>
    <xdr:to>
      <xdr:col>107</xdr:col>
      <xdr:colOff>101600</xdr:colOff>
      <xdr:row>39</xdr:row>
      <xdr:rowOff>54293</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70819</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115532</xdr:rowOff>
    </xdr:from>
    <xdr:to>
      <xdr:col>102</xdr:col>
      <xdr:colOff>165100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129248</xdr:rowOff>
    </xdr:from>
    <xdr:to>
      <xdr:col>98</xdr:col>
      <xdr:colOff>38100</xdr:colOff>
      <xdr:row>39</xdr:row>
      <xdr:rowOff>59398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64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75925</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7017" y="6419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130908</xdr:rowOff>
    </xdr:from>
    <xdr:to>
      <xdr:col>112</xdr:col>
      <xdr:colOff>38100</xdr:colOff>
      <xdr:row>59</xdr:row>
      <xdr:rowOff>61058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7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77585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5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132552</xdr:rowOff>
    </xdr:from>
    <xdr:to>
      <xdr:col>107</xdr:col>
      <xdr:colOff>101600</xdr:colOff>
      <xdr:row>59</xdr:row>
      <xdr:rowOff>62702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7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79229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5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135415</xdr:rowOff>
    </xdr:from>
    <xdr:to>
      <xdr:col>102</xdr:col>
      <xdr:colOff>165100</xdr:colOff>
      <xdr:row>59</xdr:row>
      <xdr:rowOff>65565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7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82092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5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127261</xdr:rowOff>
    </xdr:from>
    <xdr:to>
      <xdr:col>98</xdr:col>
      <xdr:colOff>38100</xdr:colOff>
      <xdr:row>59</xdr:row>
      <xdr:rowOff>57411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7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73938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84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157427</xdr:rowOff>
    </xdr:from>
    <xdr:ext cx="249299"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101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161778</xdr:rowOff>
    </xdr:from>
    <xdr:to>
      <xdr:col>116</xdr:col>
      <xdr:colOff>63500</xdr:colOff>
      <xdr:row>77</xdr:row>
      <xdr:rowOff>165497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3363428"/>
          <a:ext cx="838200" cy="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108619</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3138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149873</xdr:rowOff>
    </xdr:from>
    <xdr:to>
      <xdr:col>111</xdr:col>
      <xdr:colOff>177800</xdr:colOff>
      <xdr:row>77</xdr:row>
      <xdr:rowOff>161778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3351523"/>
          <a:ext cx="889000" cy="1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122422</xdr:rowOff>
    </xdr:from>
    <xdr:to>
      <xdr:col>112</xdr:col>
      <xdr:colOff>38100</xdr:colOff>
      <xdr:row>78</xdr:row>
      <xdr:rowOff>52572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332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43699</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3416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149873</xdr:rowOff>
    </xdr:from>
    <xdr:to>
      <xdr:col>107</xdr:col>
      <xdr:colOff>50800</xdr:colOff>
      <xdr:row>77</xdr:row>
      <xdr:rowOff>165179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3351523"/>
          <a:ext cx="889000" cy="1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126309</xdr:rowOff>
    </xdr:from>
    <xdr:to>
      <xdr:col>107</xdr:col>
      <xdr:colOff>101600</xdr:colOff>
      <xdr:row>78</xdr:row>
      <xdr:rowOff>56459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332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47586</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342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159000</xdr:rowOff>
    </xdr:from>
    <xdr:to>
      <xdr:col>102</xdr:col>
      <xdr:colOff>114300</xdr:colOff>
      <xdr:row>77</xdr:row>
      <xdr:rowOff>165179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3360650"/>
          <a:ext cx="889000" cy="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131414</xdr:rowOff>
    </xdr:from>
    <xdr:to>
      <xdr:col>102</xdr:col>
      <xdr:colOff>165100</xdr:colOff>
      <xdr:row>78</xdr:row>
      <xdr:rowOff>61564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333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52691</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34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126974</xdr:rowOff>
    </xdr:from>
    <xdr:to>
      <xdr:col>98</xdr:col>
      <xdr:colOff>38100</xdr:colOff>
      <xdr:row>78</xdr:row>
      <xdr:rowOff>57124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332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48251</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3421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114697</xdr:rowOff>
    </xdr:from>
    <xdr:to>
      <xdr:col>116</xdr:col>
      <xdr:colOff>114300</xdr:colOff>
      <xdr:row>78</xdr:row>
      <xdr:rowOff>44847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31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93124</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294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110978</xdr:rowOff>
    </xdr:from>
    <xdr:to>
      <xdr:col>112</xdr:col>
      <xdr:colOff>38100</xdr:colOff>
      <xdr:row>78</xdr:row>
      <xdr:rowOff>41128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31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57655</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795" y="13087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99073</xdr:rowOff>
    </xdr:from>
    <xdr:to>
      <xdr:col>107</xdr:col>
      <xdr:colOff>101600</xdr:colOff>
      <xdr:row>78</xdr:row>
      <xdr:rowOff>29223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3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45750</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307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114379</xdr:rowOff>
    </xdr:from>
    <xdr:to>
      <xdr:col>102</xdr:col>
      <xdr:colOff>165100</xdr:colOff>
      <xdr:row>78</xdr:row>
      <xdr:rowOff>44529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31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61056</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45795" y="1309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108200</xdr:rowOff>
    </xdr:from>
    <xdr:to>
      <xdr:col>98</xdr:col>
      <xdr:colOff>38100</xdr:colOff>
      <xdr:row>78</xdr:row>
      <xdr:rowOff>38350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3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54877</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56795" y="13085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ysClr val="windowText" lastClr="000000"/>
              </a:solidFill>
              <a:effectLst/>
              <a:latin typeface="+mn-lt"/>
              <a:ea typeface="+mn-ea"/>
              <a:cs typeface="+mn-cs"/>
            </a:rPr>
            <a:t>令和３年度から市町村類型が変わった（</a:t>
          </a:r>
          <a:r>
            <a:rPr kumimoji="1" lang="en-US" altLang="ja-JP" sz="1400">
              <a:solidFill>
                <a:sysClr val="windowText" lastClr="000000"/>
              </a:solidFill>
              <a:effectLst/>
              <a:latin typeface="+mn-lt"/>
              <a:ea typeface="+mn-ea"/>
              <a:cs typeface="+mn-cs"/>
            </a:rPr>
            <a:t>Ⅰ</a:t>
          </a:r>
          <a:r>
            <a:rPr kumimoji="1" lang="ja-JP" altLang="en-US" sz="1400">
              <a:solidFill>
                <a:sysClr val="windowText" lastClr="000000"/>
              </a:solidFill>
              <a:effectLst/>
              <a:latin typeface="+mn-lt"/>
              <a:ea typeface="+mn-ea"/>
              <a:cs typeface="+mn-cs"/>
            </a:rPr>
            <a:t>－０⇒</a:t>
          </a:r>
          <a:r>
            <a:rPr kumimoji="1" lang="en-US" altLang="ja-JP" sz="1400">
              <a:solidFill>
                <a:sysClr val="windowText" lastClr="000000"/>
              </a:solidFill>
              <a:effectLst/>
              <a:latin typeface="+mn-lt"/>
              <a:ea typeface="+mn-ea"/>
              <a:cs typeface="+mn-cs"/>
            </a:rPr>
            <a:t>Ⅰ</a:t>
          </a:r>
          <a:r>
            <a:rPr kumimoji="1" lang="ja-JP" altLang="en-US" sz="1400">
              <a:solidFill>
                <a:sysClr val="windowText" lastClr="000000"/>
              </a:solidFill>
              <a:effectLst/>
              <a:latin typeface="+mn-lt"/>
              <a:ea typeface="+mn-ea"/>
              <a:cs typeface="+mn-cs"/>
            </a:rPr>
            <a:t>－２）が、前年度と比較しても、ほぼ類似団体より低コストとなっている。特に、補助費等については、今までは類似団体を上回っていたが、今年度は初めて平均を下回る結果となっている。</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これまでも、人件費は低い傾向となっていたが、引き続き他団体と比べても低コストとなっている。普通建設事業費が少ないが、これは大型事業を控えていることもあるものの多くを更新費用に費やしており、これからの既存施設の老朽化対策を見越して新規事業をする前に将来コストも鑑みながら事業精査を行う必要がある。</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ただ、積立金が少なく、今後は先に述べた既存施設の老朽化対策や役場庁舎移転等といった課題もあるため、可能な限り財源の確保・積み立てを計画的に行っていく必要がある。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京都府南山城村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2,562
2,532
64.11
2,872,748
2,790,166
65,478
1,870,682
2,753,395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130148</xdr:rowOff>
    </xdr:from>
    <xdr:to>
      <xdr:col>24</xdr:col>
      <xdr:colOff>63500</xdr:colOff>
      <xdr:row>38</xdr:row>
      <xdr:rowOff>2213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473798"/>
          <a:ext cx="838200" cy="4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100233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72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130148</xdr:rowOff>
    </xdr:from>
    <xdr:to>
      <xdr:col>19</xdr:col>
      <xdr:colOff>177800</xdr:colOff>
      <xdr:row>37</xdr:row>
      <xdr:rowOff>135716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473798"/>
          <a:ext cx="889000" cy="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110617</xdr:rowOff>
    </xdr:from>
    <xdr:to>
      <xdr:col>20</xdr:col>
      <xdr:colOff>38100</xdr:colOff>
      <xdr:row>38</xdr:row>
      <xdr:rowOff>40767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31894</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4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135716</xdr:rowOff>
    </xdr:from>
    <xdr:to>
      <xdr:col>15</xdr:col>
      <xdr:colOff>50800</xdr:colOff>
      <xdr:row>37</xdr:row>
      <xdr:rowOff>139618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479366"/>
          <a:ext cx="889000" cy="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101375</xdr:rowOff>
    </xdr:from>
    <xdr:to>
      <xdr:col>15</xdr:col>
      <xdr:colOff>101600</xdr:colOff>
      <xdr:row>38</xdr:row>
      <xdr:rowOff>31525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4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22652</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3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139618</xdr:rowOff>
    </xdr:from>
    <xdr:to>
      <xdr:col>10</xdr:col>
      <xdr:colOff>114300</xdr:colOff>
      <xdr:row>37</xdr:row>
      <xdr:rowOff>148224</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483268"/>
          <a:ext cx="889000" cy="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107008</xdr:rowOff>
    </xdr:from>
    <xdr:to>
      <xdr:col>10</xdr:col>
      <xdr:colOff>165100</xdr:colOff>
      <xdr:row>38</xdr:row>
      <xdr:rowOff>37158</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5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28285</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4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105065</xdr:rowOff>
    </xdr:from>
    <xdr:to>
      <xdr:col>6</xdr:col>
      <xdr:colOff>38100</xdr:colOff>
      <xdr:row>38</xdr:row>
      <xdr:rowOff>35215</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26342</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4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122863</xdr:rowOff>
    </xdr:from>
    <xdr:to>
      <xdr:col>24</xdr:col>
      <xdr:colOff>114300</xdr:colOff>
      <xdr:row>38</xdr:row>
      <xdr:rowOff>53014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665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101290</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79348</xdr:rowOff>
    </xdr:from>
    <xdr:to>
      <xdr:col>20</xdr:col>
      <xdr:colOff>38100</xdr:colOff>
      <xdr:row>38</xdr:row>
      <xdr:rowOff>9498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2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26025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19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84916</xdr:rowOff>
    </xdr:from>
    <xdr:to>
      <xdr:col>15</xdr:col>
      <xdr:colOff>101600</xdr:colOff>
      <xdr:row>38</xdr:row>
      <xdr:rowOff>15066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2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31593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2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88818</xdr:rowOff>
    </xdr:from>
    <xdr:to>
      <xdr:col>10</xdr:col>
      <xdr:colOff>165100</xdr:colOff>
      <xdr:row>38</xdr:row>
      <xdr:rowOff>18968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3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35495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20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97424</xdr:rowOff>
    </xdr:from>
    <xdr:to>
      <xdr:col>6</xdr:col>
      <xdr:colOff>38100</xdr:colOff>
      <xdr:row>38</xdr:row>
      <xdr:rowOff>27574</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4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44101</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21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107014</xdr:rowOff>
    </xdr:from>
    <xdr:to>
      <xdr:col>24</xdr:col>
      <xdr:colOff>63500</xdr:colOff>
      <xdr:row>58</xdr:row>
      <xdr:rowOff>8762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879664"/>
          <a:ext cx="838200" cy="7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107014</xdr:rowOff>
    </xdr:from>
    <xdr:to>
      <xdr:col>19</xdr:col>
      <xdr:colOff>177800</xdr:colOff>
      <xdr:row>58</xdr:row>
      <xdr:rowOff>19159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879664"/>
          <a:ext cx="889000" cy="8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67918</xdr:rowOff>
    </xdr:from>
    <xdr:to>
      <xdr:col>20</xdr:col>
      <xdr:colOff>38100</xdr:colOff>
      <xdr:row>57</xdr:row>
      <xdr:rowOff>169518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160645</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3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19159</xdr:rowOff>
    </xdr:from>
    <xdr:to>
      <xdr:col>15</xdr:col>
      <xdr:colOff>50800</xdr:colOff>
      <xdr:row>58</xdr:row>
      <xdr:rowOff>33150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63259"/>
          <a:ext cx="889000" cy="1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130863</xdr:rowOff>
    </xdr:from>
    <xdr:to>
      <xdr:col>15</xdr:col>
      <xdr:colOff>101600</xdr:colOff>
      <xdr:row>58</xdr:row>
      <xdr:rowOff>61013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77540</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6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28939</xdr:rowOff>
    </xdr:from>
    <xdr:to>
      <xdr:col>10</xdr:col>
      <xdr:colOff>114300</xdr:colOff>
      <xdr:row>58</xdr:row>
      <xdr:rowOff>33150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973039"/>
          <a:ext cx="889000" cy="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131283</xdr:rowOff>
    </xdr:from>
    <xdr:to>
      <xdr:col>10</xdr:col>
      <xdr:colOff>165100</xdr:colOff>
      <xdr:row>58</xdr:row>
      <xdr:rowOff>61433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77960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130604</xdr:rowOff>
    </xdr:from>
    <xdr:to>
      <xdr:col>6</xdr:col>
      <xdr:colOff>38100</xdr:colOff>
      <xdr:row>58</xdr:row>
      <xdr:rowOff>60754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77281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129412</xdr:rowOff>
    </xdr:from>
    <xdr:to>
      <xdr:col>24</xdr:col>
      <xdr:colOff>114300</xdr:colOff>
      <xdr:row>58</xdr:row>
      <xdr:rowOff>59562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0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44339</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16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56214</xdr:rowOff>
    </xdr:from>
    <xdr:to>
      <xdr:col>20</xdr:col>
      <xdr:colOff>38100</xdr:colOff>
      <xdr:row>57</xdr:row>
      <xdr:rowOff>157814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2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2891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60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139809</xdr:rowOff>
    </xdr:from>
    <xdr:to>
      <xdr:col>15</xdr:col>
      <xdr:colOff>101600</xdr:colOff>
      <xdr:row>58</xdr:row>
      <xdr:rowOff>69959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1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61086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005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153800</xdr:rowOff>
    </xdr:from>
    <xdr:to>
      <xdr:col>10</xdr:col>
      <xdr:colOff>165100</xdr:colOff>
      <xdr:row>58</xdr:row>
      <xdr:rowOff>83950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2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75077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1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149589</xdr:rowOff>
    </xdr:from>
    <xdr:to>
      <xdr:col>6</xdr:col>
      <xdr:colOff>38100</xdr:colOff>
      <xdr:row>58</xdr:row>
      <xdr:rowOff>79739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2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70866</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14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49870</xdr:rowOff>
    </xdr:from>
    <xdr:to>
      <xdr:col>24</xdr:col>
      <xdr:colOff>63500</xdr:colOff>
      <xdr:row>77</xdr:row>
      <xdr:rowOff>164771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251520"/>
          <a:ext cx="838200" cy="11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71494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30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164771</xdr:rowOff>
    </xdr:from>
    <xdr:to>
      <xdr:col>19</xdr:col>
      <xdr:colOff>177800</xdr:colOff>
      <xdr:row>78</xdr:row>
      <xdr:rowOff>1201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66421"/>
          <a:ext cx="889000" cy="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120019</xdr:rowOff>
    </xdr:from>
    <xdr:to>
      <xdr:col>20</xdr:col>
      <xdr:colOff>38100</xdr:colOff>
      <xdr:row>77</xdr:row>
      <xdr:rowOff>50169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66696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1201</xdr:rowOff>
    </xdr:from>
    <xdr:to>
      <xdr:col>15</xdr:col>
      <xdr:colOff>50800</xdr:colOff>
      <xdr:row>78</xdr:row>
      <xdr:rowOff>67909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74301"/>
          <a:ext cx="889000" cy="6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6029</xdr:rowOff>
    </xdr:from>
    <xdr:to>
      <xdr:col>15</xdr:col>
      <xdr:colOff>101600</xdr:colOff>
      <xdr:row>77</xdr:row>
      <xdr:rowOff>107629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124156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8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67909</xdr:rowOff>
    </xdr:from>
    <xdr:to>
      <xdr:col>10</xdr:col>
      <xdr:colOff>114300</xdr:colOff>
      <xdr:row>78</xdr:row>
      <xdr:rowOff>96403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41009"/>
          <a:ext cx="889000" cy="2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36354</xdr:rowOff>
    </xdr:from>
    <xdr:to>
      <xdr:col>10</xdr:col>
      <xdr:colOff>165100</xdr:colOff>
      <xdr:row>77</xdr:row>
      <xdr:rowOff>137954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154481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1212</xdr:rowOff>
    </xdr:from>
    <xdr:to>
      <xdr:col>6</xdr:col>
      <xdr:colOff>38100</xdr:colOff>
      <xdr:row>77</xdr:row>
      <xdr:rowOff>102812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119339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7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170520</xdr:rowOff>
    </xdr:from>
    <xdr:to>
      <xdr:col>24</xdr:col>
      <xdr:colOff>114300</xdr:colOff>
      <xdr:row>77</xdr:row>
      <xdr:rowOff>100670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0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148947</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79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113971</xdr:rowOff>
    </xdr:from>
    <xdr:to>
      <xdr:col>20</xdr:col>
      <xdr:colOff>38100</xdr:colOff>
      <xdr:row>78</xdr:row>
      <xdr:rowOff>44121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3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35248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408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121851</xdr:rowOff>
    </xdr:from>
    <xdr:to>
      <xdr:col>15</xdr:col>
      <xdr:colOff>101600</xdr:colOff>
      <xdr:row>78</xdr:row>
      <xdr:rowOff>52001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2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43128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41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17109</xdr:rowOff>
    </xdr:from>
    <xdr:to>
      <xdr:col>10</xdr:col>
      <xdr:colOff>165100</xdr:colOff>
      <xdr:row>78</xdr:row>
      <xdr:rowOff>118709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9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109836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82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45603</xdr:rowOff>
    </xdr:from>
    <xdr:to>
      <xdr:col>6</xdr:col>
      <xdr:colOff>38100</xdr:colOff>
      <xdr:row>78</xdr:row>
      <xdr:rowOff>147203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1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138330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511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80702</xdr:rowOff>
    </xdr:from>
    <xdr:to>
      <xdr:col>24</xdr:col>
      <xdr:colOff>63500</xdr:colOff>
      <xdr:row>98</xdr:row>
      <xdr:rowOff>81164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882802"/>
          <a:ext cx="838200" cy="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5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72524</xdr:rowOff>
    </xdr:from>
    <xdr:to>
      <xdr:col>19</xdr:col>
      <xdr:colOff>177800</xdr:colOff>
      <xdr:row>98</xdr:row>
      <xdr:rowOff>80702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874624"/>
          <a:ext cx="889000" cy="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12387</xdr:rowOff>
    </xdr:from>
    <xdr:to>
      <xdr:col>20</xdr:col>
      <xdr:colOff>38100</xdr:colOff>
      <xdr:row>98</xdr:row>
      <xdr:rowOff>113987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1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130514</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589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72524</xdr:rowOff>
    </xdr:from>
    <xdr:to>
      <xdr:col>15</xdr:col>
      <xdr:colOff>50800</xdr:colOff>
      <xdr:row>98</xdr:row>
      <xdr:rowOff>92689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74624"/>
          <a:ext cx="889000" cy="2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35261</xdr:rowOff>
    </xdr:from>
    <xdr:to>
      <xdr:col>15</xdr:col>
      <xdr:colOff>101600</xdr:colOff>
      <xdr:row>98</xdr:row>
      <xdr:rowOff>136861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3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127988</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930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77144</xdr:rowOff>
    </xdr:from>
    <xdr:to>
      <xdr:col>10</xdr:col>
      <xdr:colOff>114300</xdr:colOff>
      <xdr:row>98</xdr:row>
      <xdr:rowOff>92689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879244"/>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49385</xdr:rowOff>
    </xdr:from>
    <xdr:to>
      <xdr:col>10</xdr:col>
      <xdr:colOff>165100</xdr:colOff>
      <xdr:row>98</xdr:row>
      <xdr:rowOff>150985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5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142112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94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37669</xdr:rowOff>
    </xdr:from>
    <xdr:to>
      <xdr:col>6</xdr:col>
      <xdr:colOff>38100</xdr:colOff>
      <xdr:row>98</xdr:row>
      <xdr:rowOff>139269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130396</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932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30364</xdr:rowOff>
    </xdr:from>
    <xdr:to>
      <xdr:col>24</xdr:col>
      <xdr:colOff>114300</xdr:colOff>
      <xdr:row>98</xdr:row>
      <xdr:rowOff>131964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3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132217</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62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29902</xdr:rowOff>
    </xdr:from>
    <xdr:to>
      <xdr:col>20</xdr:col>
      <xdr:colOff>38100</xdr:colOff>
      <xdr:row>98</xdr:row>
      <xdr:rowOff>131502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3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122629</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924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21724</xdr:rowOff>
    </xdr:from>
    <xdr:to>
      <xdr:col>15</xdr:col>
      <xdr:colOff>101600</xdr:colOff>
      <xdr:row>98</xdr:row>
      <xdr:rowOff>123324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2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139851</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599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41889</xdr:rowOff>
    </xdr:from>
    <xdr:to>
      <xdr:col>10</xdr:col>
      <xdr:colOff>165100</xdr:colOff>
      <xdr:row>98</xdr:row>
      <xdr:rowOff>143489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4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160016</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61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26344</xdr:rowOff>
    </xdr:from>
    <xdr:to>
      <xdr:col>6</xdr:col>
      <xdr:colOff>38100</xdr:colOff>
      <xdr:row>98</xdr:row>
      <xdr:rowOff>127944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2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144471</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60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72189</xdr:rowOff>
    </xdr:from>
    <xdr:to>
      <xdr:col>50</xdr:col>
      <xdr:colOff>165100</xdr:colOff>
      <xdr:row>39</xdr:row>
      <xdr:rowOff>2339</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8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18866</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362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76007</xdr:rowOff>
    </xdr:from>
    <xdr:to>
      <xdr:col>46</xdr:col>
      <xdr:colOff>38100</xdr:colOff>
      <xdr:row>39</xdr:row>
      <xdr:rowOff>6157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9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22684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66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76853</xdr:rowOff>
    </xdr:from>
    <xdr:to>
      <xdr:col>41</xdr:col>
      <xdr:colOff>101600</xdr:colOff>
      <xdr:row>39</xdr:row>
      <xdr:rowOff>7003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9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23530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367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76761</xdr:rowOff>
    </xdr:from>
    <xdr:to>
      <xdr:col>36</xdr:col>
      <xdr:colOff>165100</xdr:colOff>
      <xdr:row>39</xdr:row>
      <xdr:rowOff>6911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9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23438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367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89174</xdr:rowOff>
    </xdr:from>
    <xdr:to>
      <xdr:col>55</xdr:col>
      <xdr:colOff>0</xdr:colOff>
      <xdr:row>58</xdr:row>
      <xdr:rowOff>109481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33274"/>
          <a:ext cx="838200" cy="2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149774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50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109481</xdr:rowOff>
    </xdr:from>
    <xdr:to>
      <xdr:col>50</xdr:col>
      <xdr:colOff>114300</xdr:colOff>
      <xdr:row>58</xdr:row>
      <xdr:rowOff>117716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53581"/>
          <a:ext cx="889000" cy="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31769</xdr:rowOff>
    </xdr:from>
    <xdr:to>
      <xdr:col>50</xdr:col>
      <xdr:colOff>165100</xdr:colOff>
      <xdr:row>57</xdr:row>
      <xdr:rowOff>133369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0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149896</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57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117716</xdr:rowOff>
    </xdr:from>
    <xdr:to>
      <xdr:col>45</xdr:col>
      <xdr:colOff>177800</xdr:colOff>
      <xdr:row>58</xdr:row>
      <xdr:rowOff>121732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61816"/>
          <a:ext cx="889000" cy="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36745</xdr:rowOff>
    </xdr:from>
    <xdr:to>
      <xdr:col>46</xdr:col>
      <xdr:colOff>38100</xdr:colOff>
      <xdr:row>57</xdr:row>
      <xdr:rowOff>138345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0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154872</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584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61388</xdr:rowOff>
    </xdr:from>
    <xdr:to>
      <xdr:col>41</xdr:col>
      <xdr:colOff>50800</xdr:colOff>
      <xdr:row>58</xdr:row>
      <xdr:rowOff>121732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05488"/>
          <a:ext cx="889000" cy="6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27071</xdr:rowOff>
    </xdr:from>
    <xdr:to>
      <xdr:col>41</xdr:col>
      <xdr:colOff>101600</xdr:colOff>
      <xdr:row>57</xdr:row>
      <xdr:rowOff>128671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9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145198</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57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9903</xdr:rowOff>
    </xdr:from>
    <xdr:to>
      <xdr:col>36</xdr:col>
      <xdr:colOff>165100</xdr:colOff>
      <xdr:row>57</xdr:row>
      <xdr:rowOff>111503</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8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128030</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557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38374</xdr:rowOff>
    </xdr:from>
    <xdr:to>
      <xdr:col>55</xdr:col>
      <xdr:colOff>50800</xdr:colOff>
      <xdr:row>58</xdr:row>
      <xdr:rowOff>139974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8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124751</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9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58681</xdr:rowOff>
    </xdr:from>
    <xdr:to>
      <xdr:col>50</xdr:col>
      <xdr:colOff>165100</xdr:colOff>
      <xdr:row>58</xdr:row>
      <xdr:rowOff>160281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0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151408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9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66916</xdr:rowOff>
    </xdr:from>
    <xdr:to>
      <xdr:col>46</xdr:col>
      <xdr:colOff>38100</xdr:colOff>
      <xdr:row>58</xdr:row>
      <xdr:rowOff>168516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1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159643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0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70932</xdr:rowOff>
    </xdr:from>
    <xdr:to>
      <xdr:col>41</xdr:col>
      <xdr:colOff>101600</xdr:colOff>
      <xdr:row>59</xdr:row>
      <xdr:rowOff>1082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163659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0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10588</xdr:rowOff>
    </xdr:from>
    <xdr:to>
      <xdr:col>36</xdr:col>
      <xdr:colOff>165100</xdr:colOff>
      <xdr:row>58</xdr:row>
      <xdr:rowOff>112188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5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103315</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4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1879</xdr:rowOff>
    </xdr:from>
    <xdr:to>
      <xdr:col>55</xdr:col>
      <xdr:colOff>0</xdr:colOff>
      <xdr:row>79</xdr:row>
      <xdr:rowOff>19207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546429"/>
          <a:ext cx="838200" cy="1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73748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7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1879</xdr:rowOff>
    </xdr:from>
    <xdr:to>
      <xdr:col>50</xdr:col>
      <xdr:colOff>114300</xdr:colOff>
      <xdr:row>79</xdr:row>
      <xdr:rowOff>10278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546429"/>
          <a:ext cx="889000" cy="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79589</xdr:rowOff>
    </xdr:from>
    <xdr:to>
      <xdr:col>50</xdr:col>
      <xdr:colOff>165100</xdr:colOff>
      <xdr:row>79</xdr:row>
      <xdr:rowOff>9739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5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26266</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2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10278</xdr:rowOff>
    </xdr:from>
    <xdr:to>
      <xdr:col>45</xdr:col>
      <xdr:colOff>177800</xdr:colOff>
      <xdr:row>79</xdr:row>
      <xdr:rowOff>13658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554828"/>
          <a:ext cx="889000" cy="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98535</xdr:rowOff>
    </xdr:from>
    <xdr:to>
      <xdr:col>46</xdr:col>
      <xdr:colOff>38100</xdr:colOff>
      <xdr:row>79</xdr:row>
      <xdr:rowOff>28685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7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45212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4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13658</xdr:rowOff>
    </xdr:from>
    <xdr:to>
      <xdr:col>41</xdr:col>
      <xdr:colOff>50800</xdr:colOff>
      <xdr:row>79</xdr:row>
      <xdr:rowOff>35926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558208"/>
          <a:ext cx="889000" cy="2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101622</xdr:rowOff>
    </xdr:from>
    <xdr:to>
      <xdr:col>41</xdr:col>
      <xdr:colOff>101600</xdr:colOff>
      <xdr:row>79</xdr:row>
      <xdr:rowOff>31772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7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48299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4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105592</xdr:rowOff>
    </xdr:from>
    <xdr:to>
      <xdr:col>36</xdr:col>
      <xdr:colOff>165100</xdr:colOff>
      <xdr:row>79</xdr:row>
      <xdr:rowOff>35742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7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52269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5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139857</xdr:rowOff>
    </xdr:from>
    <xdr:to>
      <xdr:col>55</xdr:col>
      <xdr:colOff>50800</xdr:colOff>
      <xdr:row>79</xdr:row>
      <xdr:rowOff>70007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51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54784</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2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122529</xdr:rowOff>
    </xdr:from>
    <xdr:to>
      <xdr:col>50</xdr:col>
      <xdr:colOff>165100</xdr:colOff>
      <xdr:row>79</xdr:row>
      <xdr:rowOff>52679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9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43806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8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130928</xdr:rowOff>
    </xdr:from>
    <xdr:to>
      <xdr:col>46</xdr:col>
      <xdr:colOff>38100</xdr:colOff>
      <xdr:row>79</xdr:row>
      <xdr:rowOff>61078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50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52205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59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134308</xdr:rowOff>
    </xdr:from>
    <xdr:to>
      <xdr:col>41</xdr:col>
      <xdr:colOff>101600</xdr:colOff>
      <xdr:row>79</xdr:row>
      <xdr:rowOff>64458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50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55585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60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156576</xdr:rowOff>
    </xdr:from>
    <xdr:to>
      <xdr:col>36</xdr:col>
      <xdr:colOff>165100</xdr:colOff>
      <xdr:row>79</xdr:row>
      <xdr:rowOff>86726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2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77853</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62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140574</xdr:rowOff>
    </xdr:from>
    <xdr:to>
      <xdr:col>55</xdr:col>
      <xdr:colOff>0</xdr:colOff>
      <xdr:row>97</xdr:row>
      <xdr:rowOff>161051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771224"/>
          <a:ext cx="838200" cy="2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161051</xdr:rowOff>
    </xdr:from>
    <xdr:to>
      <xdr:col>50</xdr:col>
      <xdr:colOff>114300</xdr:colOff>
      <xdr:row>97</xdr:row>
      <xdr:rowOff>162314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791701"/>
          <a:ext cx="889000" cy="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57539</xdr:rowOff>
    </xdr:from>
    <xdr:to>
      <xdr:col>50</xdr:col>
      <xdr:colOff>165100</xdr:colOff>
      <xdr:row>97</xdr:row>
      <xdr:rowOff>159139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4216</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46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160299</xdr:rowOff>
    </xdr:from>
    <xdr:to>
      <xdr:col>45</xdr:col>
      <xdr:colOff>177800</xdr:colOff>
      <xdr:row>97</xdr:row>
      <xdr:rowOff>162314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790949"/>
          <a:ext cx="889000" cy="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62091</xdr:rowOff>
    </xdr:from>
    <xdr:to>
      <xdr:col>46</xdr:col>
      <xdr:colOff>38100</xdr:colOff>
      <xdr:row>97</xdr:row>
      <xdr:rowOff>163691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9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8768</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467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160299</xdr:rowOff>
    </xdr:from>
    <xdr:to>
      <xdr:col>41</xdr:col>
      <xdr:colOff>50800</xdr:colOff>
      <xdr:row>97</xdr:row>
      <xdr:rowOff>164584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790949"/>
          <a:ext cx="889000" cy="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63533</xdr:rowOff>
    </xdr:from>
    <xdr:to>
      <xdr:col>41</xdr:col>
      <xdr:colOff>101600</xdr:colOff>
      <xdr:row>97</xdr:row>
      <xdr:rowOff>165133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10210</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46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59466</xdr:rowOff>
    </xdr:from>
    <xdr:to>
      <xdr:col>36</xdr:col>
      <xdr:colOff>165100</xdr:colOff>
      <xdr:row>97</xdr:row>
      <xdr:rowOff>161066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6143</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89774</xdr:rowOff>
    </xdr:from>
    <xdr:to>
      <xdr:col>55</xdr:col>
      <xdr:colOff>50800</xdr:colOff>
      <xdr:row>98</xdr:row>
      <xdr:rowOff>19924</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2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16251</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4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110251</xdr:rowOff>
    </xdr:from>
    <xdr:to>
      <xdr:col>50</xdr:col>
      <xdr:colOff>165100</xdr:colOff>
      <xdr:row>98</xdr:row>
      <xdr:rowOff>40401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4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31528</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83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111514</xdr:rowOff>
    </xdr:from>
    <xdr:to>
      <xdr:col>46</xdr:col>
      <xdr:colOff>38100</xdr:colOff>
      <xdr:row>98</xdr:row>
      <xdr:rowOff>41664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4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32791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83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109499</xdr:rowOff>
    </xdr:from>
    <xdr:to>
      <xdr:col>41</xdr:col>
      <xdr:colOff>101600</xdr:colOff>
      <xdr:row>98</xdr:row>
      <xdr:rowOff>39649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4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30776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83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113784</xdr:rowOff>
    </xdr:from>
    <xdr:to>
      <xdr:col>36</xdr:col>
      <xdr:colOff>165100</xdr:colOff>
      <xdr:row>98</xdr:row>
      <xdr:rowOff>43934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4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35061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83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21937</xdr:rowOff>
    </xdr:from>
    <xdr:to>
      <xdr:col>85</xdr:col>
      <xdr:colOff>127000</xdr:colOff>
      <xdr:row>38</xdr:row>
      <xdr:rowOff>58037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537037"/>
          <a:ext cx="838200" cy="3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110813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48530</xdr:rowOff>
    </xdr:from>
    <xdr:to>
      <xdr:col>81</xdr:col>
      <xdr:colOff>50800</xdr:colOff>
      <xdr:row>38</xdr:row>
      <xdr:rowOff>58037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563630"/>
          <a:ext cx="889000" cy="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69991</xdr:rowOff>
    </xdr:from>
    <xdr:to>
      <xdr:col>81</xdr:col>
      <xdr:colOff>101600</xdr:colOff>
      <xdr:row>38</xdr:row>
      <xdr:rowOff>141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16668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18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48530</xdr:rowOff>
    </xdr:from>
    <xdr:to>
      <xdr:col>76</xdr:col>
      <xdr:colOff>114300</xdr:colOff>
      <xdr:row>38</xdr:row>
      <xdr:rowOff>48916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563630"/>
          <a:ext cx="889000" cy="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134529</xdr:rowOff>
    </xdr:from>
    <xdr:to>
      <xdr:col>76</xdr:col>
      <xdr:colOff>165100</xdr:colOff>
      <xdr:row>38</xdr:row>
      <xdr:rowOff>64678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81206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30132</xdr:rowOff>
    </xdr:from>
    <xdr:to>
      <xdr:col>71</xdr:col>
      <xdr:colOff>177800</xdr:colOff>
      <xdr:row>38</xdr:row>
      <xdr:rowOff>48916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545232"/>
          <a:ext cx="889000" cy="1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129046</xdr:rowOff>
    </xdr:from>
    <xdr:to>
      <xdr:col>72</xdr:col>
      <xdr:colOff>38100</xdr:colOff>
      <xdr:row>38</xdr:row>
      <xdr:rowOff>59196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75723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148233</xdr:rowOff>
    </xdr:from>
    <xdr:to>
      <xdr:col>67</xdr:col>
      <xdr:colOff>101600</xdr:colOff>
      <xdr:row>38</xdr:row>
      <xdr:rowOff>78383</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94910</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142587</xdr:rowOff>
    </xdr:from>
    <xdr:to>
      <xdr:col>85</xdr:col>
      <xdr:colOff>177800</xdr:colOff>
      <xdr:row>38</xdr:row>
      <xdr:rowOff>72737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48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121014</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6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7237</xdr:rowOff>
    </xdr:from>
    <xdr:to>
      <xdr:col>81</xdr:col>
      <xdr:colOff>101600</xdr:colOff>
      <xdr:row>38</xdr:row>
      <xdr:rowOff>108837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52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99964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61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169180</xdr:rowOff>
    </xdr:from>
    <xdr:to>
      <xdr:col>76</xdr:col>
      <xdr:colOff>165100</xdr:colOff>
      <xdr:row>38</xdr:row>
      <xdr:rowOff>99330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1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90457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60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169566</xdr:rowOff>
    </xdr:from>
    <xdr:to>
      <xdr:col>72</xdr:col>
      <xdr:colOff>38100</xdr:colOff>
      <xdr:row>38</xdr:row>
      <xdr:rowOff>99716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51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90843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60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150782</xdr:rowOff>
    </xdr:from>
    <xdr:to>
      <xdr:col>67</xdr:col>
      <xdr:colOff>101600</xdr:colOff>
      <xdr:row>38</xdr:row>
      <xdr:rowOff>80931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944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72059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58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138015</xdr:rowOff>
    </xdr:from>
    <xdr:to>
      <xdr:col>85</xdr:col>
      <xdr:colOff>127000</xdr:colOff>
      <xdr:row>57</xdr:row>
      <xdr:rowOff>144235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910665"/>
          <a:ext cx="838200" cy="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133254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63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138015</xdr:rowOff>
    </xdr:from>
    <xdr:to>
      <xdr:col>81</xdr:col>
      <xdr:colOff>50800</xdr:colOff>
      <xdr:row>57</xdr:row>
      <xdr:rowOff>145242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910665"/>
          <a:ext cx="889000" cy="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111529</xdr:rowOff>
    </xdr:from>
    <xdr:to>
      <xdr:col>81</xdr:col>
      <xdr:colOff>101600</xdr:colOff>
      <xdr:row>57</xdr:row>
      <xdr:rowOff>41679</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1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58206</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48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145242</xdr:rowOff>
    </xdr:from>
    <xdr:to>
      <xdr:col>76</xdr:col>
      <xdr:colOff>114300</xdr:colOff>
      <xdr:row>57</xdr:row>
      <xdr:rowOff>147550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917892"/>
          <a:ext cx="8890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152435</xdr:rowOff>
    </xdr:from>
    <xdr:to>
      <xdr:col>76</xdr:col>
      <xdr:colOff>165100</xdr:colOff>
      <xdr:row>57</xdr:row>
      <xdr:rowOff>82585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99112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52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147550</xdr:rowOff>
    </xdr:from>
    <xdr:to>
      <xdr:col>71</xdr:col>
      <xdr:colOff>177800</xdr:colOff>
      <xdr:row>57</xdr:row>
      <xdr:rowOff>168977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920200"/>
          <a:ext cx="889000" cy="2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151913</xdr:rowOff>
    </xdr:from>
    <xdr:to>
      <xdr:col>72</xdr:col>
      <xdr:colOff>38100</xdr:colOff>
      <xdr:row>57</xdr:row>
      <xdr:rowOff>82063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98590</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134670</xdr:rowOff>
    </xdr:from>
    <xdr:to>
      <xdr:col>67</xdr:col>
      <xdr:colOff>101600</xdr:colOff>
      <xdr:row>57</xdr:row>
      <xdr:rowOff>64820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81347</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93435</xdr:rowOff>
    </xdr:from>
    <xdr:to>
      <xdr:col>85</xdr:col>
      <xdr:colOff>177800</xdr:colOff>
      <xdr:row>58</xdr:row>
      <xdr:rowOff>23585</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6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8362</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8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87215</xdr:rowOff>
    </xdr:from>
    <xdr:to>
      <xdr:col>81</xdr:col>
      <xdr:colOff>101600</xdr:colOff>
      <xdr:row>58</xdr:row>
      <xdr:rowOff>17365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5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8492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5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94442</xdr:rowOff>
    </xdr:from>
    <xdr:to>
      <xdr:col>76</xdr:col>
      <xdr:colOff>165100</xdr:colOff>
      <xdr:row>58</xdr:row>
      <xdr:rowOff>24592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6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15719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5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96750</xdr:rowOff>
    </xdr:from>
    <xdr:to>
      <xdr:col>72</xdr:col>
      <xdr:colOff>38100</xdr:colOff>
      <xdr:row>58</xdr:row>
      <xdr:rowOff>26900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18027</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6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118177</xdr:rowOff>
    </xdr:from>
    <xdr:to>
      <xdr:col>67</xdr:col>
      <xdr:colOff>101600</xdr:colOff>
      <xdr:row>58</xdr:row>
      <xdr:rowOff>48327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9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39454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8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91689</xdr:rowOff>
    </xdr:from>
    <xdr:to>
      <xdr:col>85</xdr:col>
      <xdr:colOff>127000</xdr:colOff>
      <xdr:row>78</xdr:row>
      <xdr:rowOff>104395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464789"/>
          <a:ext cx="838200" cy="1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60762</xdr:rowOff>
    </xdr:from>
    <xdr:to>
      <xdr:col>81</xdr:col>
      <xdr:colOff>50800</xdr:colOff>
      <xdr:row>78</xdr:row>
      <xdr:rowOff>104395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433862"/>
          <a:ext cx="889000" cy="4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162754</xdr:rowOff>
    </xdr:from>
    <xdr:to>
      <xdr:col>76</xdr:col>
      <xdr:colOff>114300</xdr:colOff>
      <xdr:row>78</xdr:row>
      <xdr:rowOff>60762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364404"/>
          <a:ext cx="889000" cy="6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128934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162754</xdr:rowOff>
    </xdr:from>
    <xdr:to>
      <xdr:col>71</xdr:col>
      <xdr:colOff>177800</xdr:colOff>
      <xdr:row>78</xdr:row>
      <xdr:rowOff>51602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364404"/>
          <a:ext cx="889000" cy="6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137771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51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142887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51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40889</xdr:rowOff>
    </xdr:from>
    <xdr:to>
      <xdr:col>85</xdr:col>
      <xdr:colOff>177800</xdr:colOff>
      <xdr:row>78</xdr:row>
      <xdr:rowOff>142489</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1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534377"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53595</xdr:rowOff>
    </xdr:from>
    <xdr:to>
      <xdr:col>81</xdr:col>
      <xdr:colOff>101600</xdr:colOff>
      <xdr:row>78</xdr:row>
      <xdr:rowOff>155195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2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146322</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51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9962</xdr:rowOff>
    </xdr:from>
    <xdr:to>
      <xdr:col>76</xdr:col>
      <xdr:colOff>165100</xdr:colOff>
      <xdr:row>78</xdr:row>
      <xdr:rowOff>111562</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8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128089</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15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111954</xdr:rowOff>
    </xdr:from>
    <xdr:to>
      <xdr:col>72</xdr:col>
      <xdr:colOff>38100</xdr:colOff>
      <xdr:row>78</xdr:row>
      <xdr:rowOff>42104</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1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58631</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308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802</xdr:rowOff>
    </xdr:from>
    <xdr:to>
      <xdr:col>67</xdr:col>
      <xdr:colOff>101600</xdr:colOff>
      <xdr:row>78</xdr:row>
      <xdr:rowOff>102402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7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118929</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47111" y="1314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157620</xdr:rowOff>
    </xdr:from>
    <xdr:to>
      <xdr:col>85</xdr:col>
      <xdr:colOff>127000</xdr:colOff>
      <xdr:row>98</xdr:row>
      <xdr:rowOff>6531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788270"/>
          <a:ext cx="838200" cy="2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74082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33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6531</xdr:rowOff>
    </xdr:from>
    <xdr:to>
      <xdr:col>81</xdr:col>
      <xdr:colOff>50800</xdr:colOff>
      <xdr:row>98</xdr:row>
      <xdr:rowOff>56623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808631"/>
          <a:ext cx="889000" cy="5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56623</xdr:rowOff>
    </xdr:from>
    <xdr:to>
      <xdr:col>76</xdr:col>
      <xdr:colOff>114300</xdr:colOff>
      <xdr:row>98</xdr:row>
      <xdr:rowOff>59846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858723"/>
          <a:ext cx="8890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25377</xdr:rowOff>
    </xdr:from>
    <xdr:to>
      <xdr:col>71</xdr:col>
      <xdr:colOff>177800</xdr:colOff>
      <xdr:row>98</xdr:row>
      <xdr:rowOff>59846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827477"/>
          <a:ext cx="889000" cy="3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106820</xdr:rowOff>
    </xdr:from>
    <xdr:to>
      <xdr:col>85</xdr:col>
      <xdr:colOff>177800</xdr:colOff>
      <xdr:row>98</xdr:row>
      <xdr:rowOff>36970</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7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85247</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715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127181</xdr:rowOff>
    </xdr:from>
    <xdr:to>
      <xdr:col>81</xdr:col>
      <xdr:colOff>101600</xdr:colOff>
      <xdr:row>98</xdr:row>
      <xdr:rowOff>57331</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75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48458</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850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5823</xdr:rowOff>
    </xdr:from>
    <xdr:to>
      <xdr:col>76</xdr:col>
      <xdr:colOff>165100</xdr:colOff>
      <xdr:row>98</xdr:row>
      <xdr:rowOff>107423</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80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98550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90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9046</xdr:rowOff>
    </xdr:from>
    <xdr:to>
      <xdr:col>72</xdr:col>
      <xdr:colOff>38100</xdr:colOff>
      <xdr:row>98</xdr:row>
      <xdr:rowOff>110646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81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101773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90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146027</xdr:rowOff>
    </xdr:from>
    <xdr:to>
      <xdr:col>67</xdr:col>
      <xdr:colOff>101600</xdr:colOff>
      <xdr:row>98</xdr:row>
      <xdr:rowOff>76177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7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67304</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86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42516</xdr:rowOff>
    </xdr:from>
    <xdr:to>
      <xdr:col>112</xdr:col>
      <xdr:colOff>38100</xdr:colOff>
      <xdr:row>39</xdr:row>
      <xdr:rowOff>144116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160643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504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43615</xdr:rowOff>
    </xdr:from>
    <xdr:to>
      <xdr:col>107</xdr:col>
      <xdr:colOff>101600</xdr:colOff>
      <xdr:row>39</xdr:row>
      <xdr:rowOff>145215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3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161742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5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45074</xdr:rowOff>
    </xdr:from>
    <xdr:to>
      <xdr:col>102</xdr:col>
      <xdr:colOff>165100</xdr:colOff>
      <xdr:row>39</xdr:row>
      <xdr:rowOff>146674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163201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506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43397</xdr:rowOff>
    </xdr:from>
    <xdr:to>
      <xdr:col>98</xdr:col>
      <xdr:colOff>38100</xdr:colOff>
      <xdr:row>39</xdr:row>
      <xdr:rowOff>144997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72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161524</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505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令和３年度から市町村類型が</a:t>
          </a:r>
          <a:r>
            <a:rPr kumimoji="1" lang="ja-JP" altLang="en-US" sz="1100">
              <a:solidFill>
                <a:sysClr val="windowText" lastClr="000000"/>
              </a:solidFill>
              <a:effectLst/>
              <a:latin typeface="+mn-lt"/>
              <a:ea typeface="+mn-ea"/>
              <a:cs typeface="+mn-cs"/>
            </a:rPr>
            <a:t>変わった</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Ⅰ</a:t>
          </a:r>
          <a:r>
            <a:rPr kumimoji="1" lang="ja-JP" altLang="ja-JP" sz="1100">
              <a:solidFill>
                <a:sysClr val="windowText" lastClr="000000"/>
              </a:solidFill>
              <a:effectLst/>
              <a:latin typeface="+mn-lt"/>
              <a:ea typeface="+mn-ea"/>
              <a:cs typeface="+mn-cs"/>
            </a:rPr>
            <a:t>－０⇒</a:t>
          </a:r>
          <a:r>
            <a:rPr kumimoji="1" lang="en-US" altLang="ja-JP" sz="1100">
              <a:solidFill>
                <a:sysClr val="windowText" lastClr="000000"/>
              </a:solidFill>
              <a:effectLst/>
              <a:latin typeface="+mn-lt"/>
              <a:ea typeface="+mn-ea"/>
              <a:cs typeface="+mn-cs"/>
            </a:rPr>
            <a:t>Ⅰ</a:t>
          </a:r>
          <a:r>
            <a:rPr kumimoji="1" lang="ja-JP" altLang="ja-JP" sz="1100">
              <a:solidFill>
                <a:sysClr val="windowText" lastClr="000000"/>
              </a:solidFill>
              <a:effectLst/>
              <a:latin typeface="+mn-lt"/>
              <a:ea typeface="+mn-ea"/>
              <a:cs typeface="+mn-cs"/>
            </a:rPr>
            <a:t>－２）が、前年度と比較しても、ほぼ類似団体より低コストとなっている。　</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民生費については、主に</a:t>
          </a:r>
          <a:r>
            <a:rPr lang="ja-JP" altLang="ja-JP" sz="1100" b="0" i="0" baseline="0">
              <a:solidFill>
                <a:sysClr val="windowText" lastClr="000000"/>
              </a:solidFill>
              <a:effectLst/>
              <a:latin typeface="+mn-lt"/>
              <a:ea typeface="+mn-ea"/>
              <a:cs typeface="+mn-cs"/>
            </a:rPr>
            <a:t>障害者自立支援法の給付事業費や医療費の助成及び児童手当の給付費等法律により制度化された事業で</a:t>
          </a:r>
          <a:r>
            <a:rPr kumimoji="1" lang="ja-JP" altLang="ja-JP" sz="1100" b="0" i="0" baseline="0">
              <a:solidFill>
                <a:sysClr val="windowText" lastClr="000000"/>
              </a:solidFill>
              <a:effectLst/>
              <a:latin typeface="+mn-lt"/>
              <a:ea typeface="+mn-ea"/>
              <a:cs typeface="+mn-cs"/>
            </a:rPr>
            <a:t>あり市町村に裁量の余地がない事業が多い。</a:t>
          </a:r>
          <a:endParaRPr kumimoji="1" lang="en-US" altLang="ja-JP" sz="1100" b="0" i="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ysClr val="windowText" lastClr="000000"/>
              </a:solidFill>
              <a:effectLst/>
              <a:latin typeface="+mn-lt"/>
              <a:ea typeface="+mn-ea"/>
              <a:cs typeface="+mn-cs"/>
            </a:rPr>
            <a:t>土木費については、必要最小限の改良等に留めていることも大きいが、当村のような小規模団体での類似団体においては、港湾部があったり更なるへき地自治体では１件当たりの工事費が多額になりやすいと考えられる。</a:t>
          </a:r>
          <a:r>
            <a:rPr kumimoji="1" lang="ja-JP" altLang="ja-JP" sz="1100" b="0" i="0" baseline="0">
              <a:solidFill>
                <a:sysClr val="windowText" lastClr="000000"/>
              </a:solidFill>
              <a:effectLst/>
              <a:latin typeface="+mn-lt"/>
              <a:ea typeface="+mn-ea"/>
              <a:cs typeface="+mn-cs"/>
            </a:rPr>
            <a:t>土木事業</a:t>
          </a:r>
          <a:r>
            <a:rPr kumimoji="1" lang="ja-JP" altLang="en-US" sz="1100" b="0" i="0" baseline="0">
              <a:solidFill>
                <a:sysClr val="windowText" lastClr="000000"/>
              </a:solidFill>
              <a:effectLst/>
              <a:latin typeface="+mn-lt"/>
              <a:ea typeface="+mn-ea"/>
              <a:cs typeface="+mn-cs"/>
            </a:rPr>
            <a:t>の種類に</a:t>
          </a:r>
          <a:r>
            <a:rPr kumimoji="1" lang="ja-JP" altLang="ja-JP" sz="1100" b="0" i="0" baseline="0">
              <a:solidFill>
                <a:sysClr val="windowText" lastClr="000000"/>
              </a:solidFill>
              <a:effectLst/>
              <a:latin typeface="+mn-lt"/>
              <a:ea typeface="+mn-ea"/>
              <a:cs typeface="+mn-cs"/>
            </a:rPr>
            <a:t>よって各種補助金制度が違うため</a:t>
          </a:r>
          <a:r>
            <a:rPr kumimoji="1" lang="ja-JP" altLang="en-US" sz="1100" b="0" i="0" baseline="0">
              <a:solidFill>
                <a:sysClr val="windowText" lastClr="000000"/>
              </a:solidFill>
              <a:effectLst/>
              <a:latin typeface="+mn-lt"/>
              <a:ea typeface="+mn-ea"/>
              <a:cs typeface="+mn-cs"/>
            </a:rPr>
            <a:t>、他自治体との比較において単純に数字に表れているほどの低コストとなっているかを判別するのは困難である。</a:t>
          </a:r>
          <a:endParaRPr lang="ja-JP" altLang="ja-JP">
            <a:solidFill>
              <a:sysClr val="windowText" lastClr="000000"/>
            </a:solidFill>
            <a:effectLst/>
          </a:endParaRPr>
        </a:p>
        <a:p>
          <a:r>
            <a:rPr kumimoji="1" lang="ja-JP" altLang="en-US" sz="1100">
              <a:solidFill>
                <a:sysClr val="windowText" lastClr="000000"/>
              </a:solidFill>
              <a:effectLst/>
              <a:latin typeface="+mn-lt"/>
              <a:ea typeface="+mn-ea"/>
              <a:cs typeface="+mn-cs"/>
            </a:rPr>
            <a:t>公債費は、他団体に比べて低いものの、１人当たりの積立金等は少ないため、今後も新規事業を含めて十分精査の上で、必要最小限の起債発行に留める必要がある。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京都府南山城村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標準財政規模については、</a:t>
          </a:r>
          <a:r>
            <a:rPr kumimoji="1" lang="en-US" altLang="ja-JP" sz="1100">
              <a:latin typeface="ＭＳ ゴシック" pitchFamily="49" charset="-128"/>
              <a:ea typeface="ＭＳ ゴシック" pitchFamily="49" charset="-128"/>
            </a:rPr>
            <a:t>R2</a:t>
          </a:r>
          <a:r>
            <a:rPr kumimoji="1" lang="ja-JP" altLang="en-US" sz="1100" baseline="0">
              <a:latin typeface="ＭＳ ゴシック" pitchFamily="49" charset="-128"/>
              <a:ea typeface="ＭＳ ゴシック" pitchFamily="49" charset="-128"/>
            </a:rPr>
            <a:t> </a:t>
          </a:r>
          <a:r>
            <a:rPr kumimoji="1" lang="en-US" altLang="ja-JP" sz="1100">
              <a:latin typeface="ＭＳ ゴシック" pitchFamily="49" charset="-128"/>
              <a:ea typeface="ＭＳ ゴシック" pitchFamily="49" charset="-128"/>
            </a:rPr>
            <a:t>1,646</a:t>
          </a:r>
          <a:r>
            <a:rPr kumimoji="1" lang="ja-JP" altLang="en-US" sz="1100">
              <a:latin typeface="ＭＳ ゴシック" pitchFamily="49" charset="-128"/>
              <a:ea typeface="ＭＳ ゴシック" pitchFamily="49" charset="-128"/>
            </a:rPr>
            <a:t>百万円→</a:t>
          </a:r>
          <a:r>
            <a:rPr kumimoji="1" lang="en-US" altLang="ja-JP" sz="1100">
              <a:latin typeface="ＭＳ ゴシック" pitchFamily="49" charset="-128"/>
              <a:ea typeface="ＭＳ ゴシック" pitchFamily="49" charset="-128"/>
            </a:rPr>
            <a:t>R3 1,871</a:t>
          </a:r>
          <a:r>
            <a:rPr kumimoji="1" lang="ja-JP" altLang="en-US" sz="1100">
              <a:latin typeface="ＭＳ ゴシック" pitchFamily="49" charset="-128"/>
              <a:ea typeface="ＭＳ ゴシック" pitchFamily="49" charset="-128"/>
            </a:rPr>
            <a:t>百万円</a:t>
          </a:r>
          <a:r>
            <a:rPr kumimoji="1" lang="en-US" altLang="ja-JP" sz="1100">
              <a:latin typeface="ＭＳ ゴシック" pitchFamily="49" charset="-128"/>
              <a:ea typeface="ＭＳ ゴシック" pitchFamily="49" charset="-128"/>
            </a:rPr>
            <a:t>(+225</a:t>
          </a:r>
          <a:r>
            <a:rPr kumimoji="1" lang="ja-JP" altLang="en-US" sz="1100">
              <a:latin typeface="ＭＳ ゴシック" pitchFamily="49" charset="-128"/>
              <a:ea typeface="ＭＳ ゴシック" pitchFamily="49" charset="-128"/>
            </a:rPr>
            <a:t>百万円</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と大幅な増加となった。大きな理由は、地方交付税の経費の種類の新規項目の増加（地域デジタル社会推進費、臨時経済対策費、臨時財政対策債償還基金費の</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項目で</a:t>
          </a:r>
          <a:r>
            <a:rPr kumimoji="1" lang="en-US" altLang="ja-JP" sz="1100">
              <a:latin typeface="ＭＳ ゴシック" pitchFamily="49" charset="-128"/>
              <a:ea typeface="ＭＳ ゴシック" pitchFamily="49" charset="-128"/>
            </a:rPr>
            <a:t>99</a:t>
          </a:r>
          <a:r>
            <a:rPr kumimoji="1" lang="ja-JP" altLang="en-US" sz="1100">
              <a:latin typeface="ＭＳ ゴシック" pitchFamily="49" charset="-128"/>
              <a:ea typeface="ＭＳ ゴシック" pitchFamily="49" charset="-128"/>
            </a:rPr>
            <a:t>百万円増）や地域振興費（数値（人口）急減補正係数の増加</a:t>
          </a:r>
          <a:r>
            <a:rPr kumimoji="1" lang="en-US" altLang="ja-JP" sz="1100">
              <a:latin typeface="ＭＳ ゴシック" pitchFamily="49" charset="-128"/>
              <a:ea typeface="ＭＳ ゴシック" pitchFamily="49" charset="-128"/>
            </a:rPr>
            <a:t>R2 6.423</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R3 15.732</a:t>
          </a:r>
          <a:r>
            <a:rPr kumimoji="1" lang="ja-JP" altLang="en-US" sz="1100">
              <a:latin typeface="ＭＳ ゴシック" pitchFamily="49" charset="-128"/>
              <a:ea typeface="ＭＳ ゴシック" pitchFamily="49" charset="-128"/>
            </a:rPr>
            <a:t>等により</a:t>
          </a:r>
          <a:r>
            <a:rPr kumimoji="1" lang="en-US" altLang="ja-JP" sz="1100">
              <a:latin typeface="ＭＳ ゴシック" pitchFamily="49" charset="-128"/>
              <a:ea typeface="ＭＳ ゴシック" pitchFamily="49" charset="-128"/>
            </a:rPr>
            <a:t>36</a:t>
          </a:r>
          <a:r>
            <a:rPr kumimoji="1" lang="ja-JP" altLang="en-US" sz="1100">
              <a:latin typeface="ＭＳ ゴシック" pitchFamily="49" charset="-128"/>
              <a:ea typeface="ＭＳ ゴシック" pitchFamily="49" charset="-128"/>
            </a:rPr>
            <a:t>百万円増）等により、基準財政需要額が大きく増加したことによる。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財政調整基金についても、</a:t>
          </a:r>
          <a:r>
            <a:rPr kumimoji="1" lang="en-US" altLang="ja-JP" sz="1100">
              <a:latin typeface="ＭＳ ゴシック" pitchFamily="49" charset="-128"/>
              <a:ea typeface="ＭＳ ゴシック" pitchFamily="49" charset="-128"/>
            </a:rPr>
            <a:t>R2 478</a:t>
          </a:r>
          <a:r>
            <a:rPr kumimoji="1" lang="ja-JP" altLang="en-US" sz="1100">
              <a:latin typeface="ＭＳ ゴシック" pitchFamily="49" charset="-128"/>
              <a:ea typeface="ＭＳ ゴシック" pitchFamily="49" charset="-128"/>
            </a:rPr>
            <a:t>百万円→</a:t>
          </a:r>
          <a:r>
            <a:rPr kumimoji="1" lang="en-US" altLang="ja-JP" sz="1100">
              <a:latin typeface="ＭＳ ゴシック" pitchFamily="49" charset="-128"/>
              <a:ea typeface="ＭＳ ゴシック" pitchFamily="49" charset="-128"/>
            </a:rPr>
            <a:t>R3 604</a:t>
          </a:r>
          <a:r>
            <a:rPr kumimoji="1" lang="ja-JP" altLang="en-US" sz="1100">
              <a:latin typeface="ＭＳ ゴシック" pitchFamily="49" charset="-128"/>
              <a:ea typeface="ＭＳ ゴシック" pitchFamily="49" charset="-128"/>
            </a:rPr>
            <a:t>百万円（</a:t>
          </a:r>
          <a:r>
            <a:rPr kumimoji="1" lang="en-US" altLang="ja-JP" sz="1100">
              <a:latin typeface="ＭＳ ゴシック" pitchFamily="49" charset="-128"/>
              <a:ea typeface="ＭＳ ゴシック" pitchFamily="49" charset="-128"/>
            </a:rPr>
            <a:t>126</a:t>
          </a:r>
          <a:r>
            <a:rPr kumimoji="1" lang="ja-JP" altLang="en-US" sz="1100">
              <a:latin typeface="ＭＳ ゴシック" pitchFamily="49" charset="-128"/>
              <a:ea typeface="ＭＳ ゴシック" pitchFamily="49" charset="-128"/>
            </a:rPr>
            <a:t>百万円増）と大きく積み増すことができたため、財政調整基金残高の比率も上昇している。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以上のことから、実質単年度収支が</a:t>
          </a:r>
          <a:r>
            <a:rPr kumimoji="1" lang="en-US" altLang="ja-JP" sz="1100">
              <a:latin typeface="ＭＳ ゴシック" pitchFamily="49" charset="-128"/>
              <a:ea typeface="ＭＳ ゴシック" pitchFamily="49" charset="-128"/>
            </a:rPr>
            <a:t>R2 </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百万円→</a:t>
          </a:r>
          <a:r>
            <a:rPr kumimoji="1" lang="en-US" altLang="ja-JP" sz="1100">
              <a:latin typeface="ＭＳ ゴシック" pitchFamily="49" charset="-128"/>
              <a:ea typeface="ＭＳ ゴシック" pitchFamily="49" charset="-128"/>
            </a:rPr>
            <a:t>R3 114</a:t>
          </a:r>
          <a:r>
            <a:rPr kumimoji="1" lang="ja-JP" altLang="en-US" sz="1100">
              <a:latin typeface="ＭＳ ゴシック" pitchFamily="49" charset="-128"/>
              <a:ea typeface="ＭＳ ゴシック" pitchFamily="49" charset="-128"/>
            </a:rPr>
            <a:t>百万円と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財政状況が大きく改善し、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標準財政規模に対する比率も改善することとなった。</a:t>
          </a:r>
          <a:endParaRPr kumimoji="1" lang="en-US" altLang="ja-JP"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京都府南山城村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標準財政規模については、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1,646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R3 1,871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(+225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と大幅な増加となった。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国民健康保険特別会計や介護保険特別会計等については、保険給付が大幅に減少したため、黒字額の比率が上昇することとなった。ただ、高額な保険給付などが発生すれば、黒字額は急減することもあるため、引き続き動向を注視し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また、一般会計についても、地方交付税が大きく増額となったことや、事業費の精査等により、歳入歳出の差引額が大きくなり、且つ、翌年度に繰り越すべき財源が補助金等の活用により少ない結果となったため、実質収支が改善され上昇すること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581" t="s">
        <v>80</v>
      </c>
      <c r="C1" s="581"/>
      <c r="D1" s="581"/>
      <c r="E1" s="581"/>
      <c r="F1" s="581"/>
      <c r="G1" s="581"/>
      <c r="H1" s="581"/>
      <c r="I1" s="581"/>
      <c r="J1" s="581"/>
      <c r="K1" s="581"/>
      <c r="L1" s="581"/>
      <c r="M1" s="581"/>
      <c r="N1" s="581"/>
      <c r="O1" s="581"/>
      <c r="P1" s="581"/>
      <c r="Q1" s="581"/>
      <c r="R1" s="581"/>
      <c r="S1" s="581"/>
      <c r="T1" s="581"/>
      <c r="U1" s="581"/>
      <c r="V1" s="581"/>
      <c r="W1" s="581"/>
      <c r="X1" s="581"/>
      <c r="Y1" s="581"/>
      <c r="Z1" s="581"/>
      <c r="AA1" s="581"/>
      <c r="AB1" s="581"/>
      <c r="AC1" s="581"/>
      <c r="AD1" s="581"/>
      <c r="AE1" s="581"/>
      <c r="AF1" s="581"/>
      <c r="AG1" s="581"/>
      <c r="AH1" s="581"/>
      <c r="AI1" s="581"/>
      <c r="AJ1" s="581"/>
      <c r="AK1" s="581"/>
      <c r="AL1" s="581"/>
      <c r="AM1" s="581"/>
      <c r="AN1" s="581"/>
      <c r="AO1" s="581"/>
      <c r="AP1" s="581"/>
      <c r="AQ1" s="581"/>
      <c r="AR1" s="581"/>
      <c r="AS1" s="581"/>
      <c r="AT1" s="581"/>
      <c r="AU1" s="581"/>
      <c r="AV1" s="581"/>
      <c r="AW1" s="581"/>
      <c r="AX1" s="581"/>
      <c r="AY1" s="581"/>
      <c r="AZ1" s="581"/>
      <c r="BA1" s="581"/>
      <c r="BB1" s="581"/>
      <c r="BC1" s="581"/>
      <c r="BD1" s="581"/>
      <c r="BE1" s="581"/>
      <c r="BF1" s="581"/>
      <c r="BG1" s="581"/>
      <c r="BH1" s="581"/>
      <c r="BI1" s="581"/>
      <c r="BJ1" s="581"/>
      <c r="BK1" s="581"/>
      <c r="BL1" s="581"/>
      <c r="BM1" s="581"/>
      <c r="BN1" s="581"/>
      <c r="BO1" s="581"/>
      <c r="BP1" s="581"/>
      <c r="BQ1" s="581"/>
      <c r="BR1" s="581"/>
      <c r="BS1" s="581"/>
      <c r="BT1" s="581"/>
      <c r="BU1" s="581"/>
      <c r="BV1" s="581"/>
      <c r="BW1" s="581"/>
      <c r="BX1" s="581"/>
      <c r="BY1" s="581"/>
      <c r="BZ1" s="581"/>
      <c r="CA1" s="581"/>
      <c r="CB1" s="581"/>
      <c r="CC1" s="581"/>
      <c r="CD1" s="581"/>
      <c r="CE1" s="581"/>
      <c r="CF1" s="581"/>
      <c r="CG1" s="581"/>
      <c r="CH1" s="581"/>
      <c r="CI1" s="581"/>
      <c r="CJ1" s="581"/>
      <c r="CK1" s="581"/>
      <c r="CL1" s="581"/>
      <c r="CM1" s="581"/>
      <c r="CN1" s="581"/>
      <c r="CO1" s="581"/>
      <c r="CP1" s="581"/>
      <c r="CQ1" s="581"/>
      <c r="CR1" s="581"/>
      <c r="CS1" s="581"/>
      <c r="CT1" s="581"/>
      <c r="CU1" s="581"/>
      <c r="CV1" s="581"/>
      <c r="CW1" s="581"/>
      <c r="CX1" s="581"/>
      <c r="CY1" s="581"/>
      <c r="CZ1" s="581"/>
      <c r="DA1" s="581"/>
      <c r="DB1" s="581"/>
      <c r="DC1" s="581"/>
      <c r="DD1" s="581"/>
      <c r="DE1" s="581"/>
      <c r="DF1" s="581"/>
      <c r="DG1" s="581"/>
      <c r="DH1" s="581"/>
      <c r="DI1" s="581"/>
      <c r="DJ1" s="172"/>
      <c r="DK1" s="172"/>
      <c r="DL1" s="172"/>
      <c r="DM1" s="172"/>
      <c r="DN1" s="172"/>
      <c r="DO1" s="172"/>
    </row>
    <row r="2" spans="1:119" ht="24" thickBot="1" x14ac:dyDescent="0.25">
      <c r="B2" s="173" t="s">
        <v>81</v>
      </c>
      <c r="C2" s="173"/>
      <c r="D2" s="174"/>
    </row>
    <row r="3" spans="1:119" ht="18.75" customHeight="1" thickBot="1" x14ac:dyDescent="0.25">
      <c r="A3" s="172"/>
      <c r="B3" s="582" t="s">
        <v>82</v>
      </c>
      <c r="C3" s="583"/>
      <c r="D3" s="583"/>
      <c r="E3" s="584"/>
      <c r="F3" s="584"/>
      <c r="G3" s="584"/>
      <c r="H3" s="584"/>
      <c r="I3" s="584"/>
      <c r="J3" s="584"/>
      <c r="K3" s="584"/>
      <c r="L3" s="584" t="s">
        <v>83</v>
      </c>
      <c r="M3" s="584"/>
      <c r="N3" s="584"/>
      <c r="O3" s="584"/>
      <c r="P3" s="584"/>
      <c r="Q3" s="584"/>
      <c r="R3" s="587"/>
      <c r="S3" s="587"/>
      <c r="T3" s="587"/>
      <c r="U3" s="587"/>
      <c r="V3" s="588"/>
      <c r="W3" s="478" t="s">
        <v>84</v>
      </c>
      <c r="X3" s="479"/>
      <c r="Y3" s="479"/>
      <c r="Z3" s="479"/>
      <c r="AA3" s="479"/>
      <c r="AB3" s="583"/>
      <c r="AC3" s="587" t="s">
        <v>85</v>
      </c>
      <c r="AD3" s="479"/>
      <c r="AE3" s="479"/>
      <c r="AF3" s="479"/>
      <c r="AG3" s="479"/>
      <c r="AH3" s="479"/>
      <c r="AI3" s="479"/>
      <c r="AJ3" s="479"/>
      <c r="AK3" s="479"/>
      <c r="AL3" s="549"/>
      <c r="AM3" s="478" t="s">
        <v>86</v>
      </c>
      <c r="AN3" s="479"/>
      <c r="AO3" s="479"/>
      <c r="AP3" s="479"/>
      <c r="AQ3" s="479"/>
      <c r="AR3" s="479"/>
      <c r="AS3" s="479"/>
      <c r="AT3" s="479"/>
      <c r="AU3" s="479"/>
      <c r="AV3" s="479"/>
      <c r="AW3" s="479"/>
      <c r="AX3" s="549"/>
      <c r="AY3" s="541" t="s">
        <v>1</v>
      </c>
      <c r="AZ3" s="542"/>
      <c r="BA3" s="542"/>
      <c r="BB3" s="542"/>
      <c r="BC3" s="542"/>
      <c r="BD3" s="542"/>
      <c r="BE3" s="542"/>
      <c r="BF3" s="542"/>
      <c r="BG3" s="542"/>
      <c r="BH3" s="542"/>
      <c r="BI3" s="542"/>
      <c r="BJ3" s="542"/>
      <c r="BK3" s="542"/>
      <c r="BL3" s="542"/>
      <c r="BM3" s="591"/>
      <c r="BN3" s="478" t="s">
        <v>87</v>
      </c>
      <c r="BO3" s="479"/>
      <c r="BP3" s="479"/>
      <c r="BQ3" s="479"/>
      <c r="BR3" s="479"/>
      <c r="BS3" s="479"/>
      <c r="BT3" s="479"/>
      <c r="BU3" s="549"/>
      <c r="BV3" s="478" t="s">
        <v>88</v>
      </c>
      <c r="BW3" s="479"/>
      <c r="BX3" s="479"/>
      <c r="BY3" s="479"/>
      <c r="BZ3" s="479"/>
      <c r="CA3" s="479"/>
      <c r="CB3" s="479"/>
      <c r="CC3" s="549"/>
      <c r="CD3" s="541" t="s">
        <v>1</v>
      </c>
      <c r="CE3" s="542"/>
      <c r="CF3" s="542"/>
      <c r="CG3" s="542"/>
      <c r="CH3" s="542"/>
      <c r="CI3" s="542"/>
      <c r="CJ3" s="542"/>
      <c r="CK3" s="542"/>
      <c r="CL3" s="542"/>
      <c r="CM3" s="542"/>
      <c r="CN3" s="542"/>
      <c r="CO3" s="542"/>
      <c r="CP3" s="542"/>
      <c r="CQ3" s="542"/>
      <c r="CR3" s="542"/>
      <c r="CS3" s="591"/>
      <c r="CT3" s="478" t="s">
        <v>89</v>
      </c>
      <c r="CU3" s="479"/>
      <c r="CV3" s="479"/>
      <c r="CW3" s="479"/>
      <c r="CX3" s="479"/>
      <c r="CY3" s="479"/>
      <c r="CZ3" s="479"/>
      <c r="DA3" s="549"/>
      <c r="DB3" s="478" t="s">
        <v>90</v>
      </c>
      <c r="DC3" s="479"/>
      <c r="DD3" s="479"/>
      <c r="DE3" s="479"/>
      <c r="DF3" s="479"/>
      <c r="DG3" s="479"/>
      <c r="DH3" s="479"/>
      <c r="DI3" s="549"/>
    </row>
    <row r="4" spans="1:119" ht="18.75" customHeight="1" x14ac:dyDescent="0.2">
      <c r="A4" s="172"/>
      <c r="B4" s="557"/>
      <c r="C4" s="558"/>
      <c r="D4" s="558"/>
      <c r="E4" s="559"/>
      <c r="F4" s="559"/>
      <c r="G4" s="559"/>
      <c r="H4" s="559"/>
      <c r="I4" s="559"/>
      <c r="J4" s="559"/>
      <c r="K4" s="559"/>
      <c r="L4" s="559"/>
      <c r="M4" s="559"/>
      <c r="N4" s="559"/>
      <c r="O4" s="559"/>
      <c r="P4" s="559"/>
      <c r="Q4" s="559"/>
      <c r="R4" s="563"/>
      <c r="S4" s="563"/>
      <c r="T4" s="563"/>
      <c r="U4" s="563"/>
      <c r="V4" s="564"/>
      <c r="W4" s="550"/>
      <c r="X4" s="360"/>
      <c r="Y4" s="360"/>
      <c r="Z4" s="360"/>
      <c r="AA4" s="360"/>
      <c r="AB4" s="558"/>
      <c r="AC4" s="563"/>
      <c r="AD4" s="360"/>
      <c r="AE4" s="360"/>
      <c r="AF4" s="360"/>
      <c r="AG4" s="360"/>
      <c r="AH4" s="360"/>
      <c r="AI4" s="360"/>
      <c r="AJ4" s="360"/>
      <c r="AK4" s="360"/>
      <c r="AL4" s="551"/>
      <c r="AM4" s="500"/>
      <c r="AN4" s="398"/>
      <c r="AO4" s="398"/>
      <c r="AP4" s="398"/>
      <c r="AQ4" s="398"/>
      <c r="AR4" s="398"/>
      <c r="AS4" s="398"/>
      <c r="AT4" s="398"/>
      <c r="AU4" s="398"/>
      <c r="AV4" s="398"/>
      <c r="AW4" s="398"/>
      <c r="AX4" s="590"/>
      <c r="AY4" s="435" t="s">
        <v>91</v>
      </c>
      <c r="AZ4" s="436"/>
      <c r="BA4" s="436"/>
      <c r="BB4" s="436"/>
      <c r="BC4" s="436"/>
      <c r="BD4" s="436"/>
      <c r="BE4" s="436"/>
      <c r="BF4" s="436"/>
      <c r="BG4" s="436"/>
      <c r="BH4" s="436"/>
      <c r="BI4" s="436"/>
      <c r="BJ4" s="436"/>
      <c r="BK4" s="436"/>
      <c r="BL4" s="436"/>
      <c r="BM4" s="437"/>
      <c r="BN4" s="438">
        <v>2872748</v>
      </c>
      <c r="BO4" s="439"/>
      <c r="BP4" s="439"/>
      <c r="BQ4" s="439"/>
      <c r="BR4" s="439"/>
      <c r="BS4" s="439"/>
      <c r="BT4" s="439"/>
      <c r="BU4" s="440"/>
      <c r="BV4" s="438">
        <v>3100613</v>
      </c>
      <c r="BW4" s="439"/>
      <c r="BX4" s="439"/>
      <c r="BY4" s="439"/>
      <c r="BZ4" s="439"/>
      <c r="CA4" s="439"/>
      <c r="CB4" s="439"/>
      <c r="CC4" s="440"/>
      <c r="CD4" s="575" t="s">
        <v>92</v>
      </c>
      <c r="CE4" s="576"/>
      <c r="CF4" s="576"/>
      <c r="CG4" s="576"/>
      <c r="CH4" s="576"/>
      <c r="CI4" s="576"/>
      <c r="CJ4" s="576"/>
      <c r="CK4" s="576"/>
      <c r="CL4" s="576"/>
      <c r="CM4" s="576"/>
      <c r="CN4" s="576"/>
      <c r="CO4" s="576"/>
      <c r="CP4" s="576"/>
      <c r="CQ4" s="576"/>
      <c r="CR4" s="576"/>
      <c r="CS4" s="577"/>
      <c r="CT4" s="578">
        <v>3.5</v>
      </c>
      <c r="CU4" s="579"/>
      <c r="CV4" s="579"/>
      <c r="CW4" s="579"/>
      <c r="CX4" s="579"/>
      <c r="CY4" s="579"/>
      <c r="CZ4" s="579"/>
      <c r="DA4" s="580"/>
      <c r="DB4" s="578">
        <v>3</v>
      </c>
      <c r="DC4" s="579"/>
      <c r="DD4" s="579"/>
      <c r="DE4" s="579"/>
      <c r="DF4" s="579"/>
      <c r="DG4" s="579"/>
      <c r="DH4" s="579"/>
      <c r="DI4" s="580"/>
    </row>
    <row r="5" spans="1:119" ht="18.75" customHeight="1" x14ac:dyDescent="0.2">
      <c r="A5" s="172"/>
      <c r="B5" s="585"/>
      <c r="C5" s="399"/>
      <c r="D5" s="399"/>
      <c r="E5" s="586"/>
      <c r="F5" s="586"/>
      <c r="G5" s="586"/>
      <c r="H5" s="586"/>
      <c r="I5" s="586"/>
      <c r="J5" s="586"/>
      <c r="K5" s="586"/>
      <c r="L5" s="586"/>
      <c r="M5" s="586"/>
      <c r="N5" s="586"/>
      <c r="O5" s="586"/>
      <c r="P5" s="586"/>
      <c r="Q5" s="586"/>
      <c r="R5" s="397"/>
      <c r="S5" s="397"/>
      <c r="T5" s="397"/>
      <c r="U5" s="397"/>
      <c r="V5" s="589"/>
      <c r="W5" s="500"/>
      <c r="X5" s="398"/>
      <c r="Y5" s="398"/>
      <c r="Z5" s="398"/>
      <c r="AA5" s="398"/>
      <c r="AB5" s="399"/>
      <c r="AC5" s="397"/>
      <c r="AD5" s="398"/>
      <c r="AE5" s="398"/>
      <c r="AF5" s="398"/>
      <c r="AG5" s="398"/>
      <c r="AH5" s="398"/>
      <c r="AI5" s="398"/>
      <c r="AJ5" s="398"/>
      <c r="AK5" s="398"/>
      <c r="AL5" s="590"/>
      <c r="AM5" s="466" t="s">
        <v>93</v>
      </c>
      <c r="AN5" s="366"/>
      <c r="AO5" s="366"/>
      <c r="AP5" s="366"/>
      <c r="AQ5" s="366"/>
      <c r="AR5" s="366"/>
      <c r="AS5" s="366"/>
      <c r="AT5" s="367"/>
      <c r="AU5" s="467" t="s">
        <v>94</v>
      </c>
      <c r="AV5" s="468"/>
      <c r="AW5" s="468"/>
      <c r="AX5" s="468"/>
      <c r="AY5" s="423" t="s">
        <v>95</v>
      </c>
      <c r="AZ5" s="424"/>
      <c r="BA5" s="424"/>
      <c r="BB5" s="424"/>
      <c r="BC5" s="424"/>
      <c r="BD5" s="424"/>
      <c r="BE5" s="424"/>
      <c r="BF5" s="424"/>
      <c r="BG5" s="424"/>
      <c r="BH5" s="424"/>
      <c r="BI5" s="424"/>
      <c r="BJ5" s="424"/>
      <c r="BK5" s="424"/>
      <c r="BL5" s="424"/>
      <c r="BM5" s="425"/>
      <c r="BN5" s="409">
        <v>2790166</v>
      </c>
      <c r="BO5" s="410"/>
      <c r="BP5" s="410"/>
      <c r="BQ5" s="410"/>
      <c r="BR5" s="410"/>
      <c r="BS5" s="410"/>
      <c r="BT5" s="410"/>
      <c r="BU5" s="411"/>
      <c r="BV5" s="409">
        <v>3023445</v>
      </c>
      <c r="BW5" s="410"/>
      <c r="BX5" s="410"/>
      <c r="BY5" s="410"/>
      <c r="BZ5" s="410"/>
      <c r="CA5" s="410"/>
      <c r="CB5" s="410"/>
      <c r="CC5" s="411"/>
      <c r="CD5" s="449" t="s">
        <v>96</v>
      </c>
      <c r="CE5" s="369"/>
      <c r="CF5" s="369"/>
      <c r="CG5" s="369"/>
      <c r="CH5" s="369"/>
      <c r="CI5" s="369"/>
      <c r="CJ5" s="369"/>
      <c r="CK5" s="369"/>
      <c r="CL5" s="369"/>
      <c r="CM5" s="369"/>
      <c r="CN5" s="369"/>
      <c r="CO5" s="369"/>
      <c r="CP5" s="369"/>
      <c r="CQ5" s="369"/>
      <c r="CR5" s="369"/>
      <c r="CS5" s="450"/>
      <c r="CT5" s="406">
        <v>85.7</v>
      </c>
      <c r="CU5" s="407"/>
      <c r="CV5" s="407"/>
      <c r="CW5" s="407"/>
      <c r="CX5" s="407"/>
      <c r="CY5" s="407"/>
      <c r="CZ5" s="407"/>
      <c r="DA5" s="408"/>
      <c r="DB5" s="406">
        <v>96.6</v>
      </c>
      <c r="DC5" s="407"/>
      <c r="DD5" s="407"/>
      <c r="DE5" s="407"/>
      <c r="DF5" s="407"/>
      <c r="DG5" s="407"/>
      <c r="DH5" s="407"/>
      <c r="DI5" s="408"/>
    </row>
    <row r="6" spans="1:119" ht="18.75" customHeight="1" x14ac:dyDescent="0.2">
      <c r="A6" s="172"/>
      <c r="B6" s="555" t="s">
        <v>97</v>
      </c>
      <c r="C6" s="396"/>
      <c r="D6" s="396"/>
      <c r="E6" s="556"/>
      <c r="F6" s="556"/>
      <c r="G6" s="556"/>
      <c r="H6" s="556"/>
      <c r="I6" s="556"/>
      <c r="J6" s="556"/>
      <c r="K6" s="556"/>
      <c r="L6" s="556" t="s">
        <v>98</v>
      </c>
      <c r="M6" s="556"/>
      <c r="N6" s="556"/>
      <c r="O6" s="556"/>
      <c r="P6" s="556"/>
      <c r="Q6" s="556"/>
      <c r="R6" s="394"/>
      <c r="S6" s="394"/>
      <c r="T6" s="394"/>
      <c r="U6" s="394"/>
      <c r="V6" s="562"/>
      <c r="W6" s="499" t="s">
        <v>99</v>
      </c>
      <c r="X6" s="395"/>
      <c r="Y6" s="395"/>
      <c r="Z6" s="395"/>
      <c r="AA6" s="395"/>
      <c r="AB6" s="396"/>
      <c r="AC6" s="567" t="s">
        <v>100</v>
      </c>
      <c r="AD6" s="568"/>
      <c r="AE6" s="568"/>
      <c r="AF6" s="568"/>
      <c r="AG6" s="568"/>
      <c r="AH6" s="568"/>
      <c r="AI6" s="568"/>
      <c r="AJ6" s="568"/>
      <c r="AK6" s="568"/>
      <c r="AL6" s="569"/>
      <c r="AM6" s="466" t="s">
        <v>101</v>
      </c>
      <c r="AN6" s="366"/>
      <c r="AO6" s="366"/>
      <c r="AP6" s="366"/>
      <c r="AQ6" s="366"/>
      <c r="AR6" s="366"/>
      <c r="AS6" s="366"/>
      <c r="AT6" s="367"/>
      <c r="AU6" s="467" t="s">
        <v>102</v>
      </c>
      <c r="AV6" s="468"/>
      <c r="AW6" s="468"/>
      <c r="AX6" s="468"/>
      <c r="AY6" s="423" t="s">
        <v>103</v>
      </c>
      <c r="AZ6" s="424"/>
      <c r="BA6" s="424"/>
      <c r="BB6" s="424"/>
      <c r="BC6" s="424"/>
      <c r="BD6" s="424"/>
      <c r="BE6" s="424"/>
      <c r="BF6" s="424"/>
      <c r="BG6" s="424"/>
      <c r="BH6" s="424"/>
      <c r="BI6" s="424"/>
      <c r="BJ6" s="424"/>
      <c r="BK6" s="424"/>
      <c r="BL6" s="424"/>
      <c r="BM6" s="425"/>
      <c r="BN6" s="409">
        <v>82582</v>
      </c>
      <c r="BO6" s="410"/>
      <c r="BP6" s="410"/>
      <c r="BQ6" s="410"/>
      <c r="BR6" s="410"/>
      <c r="BS6" s="410"/>
      <c r="BT6" s="410"/>
      <c r="BU6" s="411"/>
      <c r="BV6" s="409">
        <v>77168</v>
      </c>
      <c r="BW6" s="410"/>
      <c r="BX6" s="410"/>
      <c r="BY6" s="410"/>
      <c r="BZ6" s="410"/>
      <c r="CA6" s="410"/>
      <c r="CB6" s="410"/>
      <c r="CC6" s="411"/>
      <c r="CD6" s="449" t="s">
        <v>104</v>
      </c>
      <c r="CE6" s="369"/>
      <c r="CF6" s="369"/>
      <c r="CG6" s="369"/>
      <c r="CH6" s="369"/>
      <c r="CI6" s="369"/>
      <c r="CJ6" s="369"/>
      <c r="CK6" s="369"/>
      <c r="CL6" s="369"/>
      <c r="CM6" s="369"/>
      <c r="CN6" s="369"/>
      <c r="CO6" s="369"/>
      <c r="CP6" s="369"/>
      <c r="CQ6" s="369"/>
      <c r="CR6" s="369"/>
      <c r="CS6" s="450"/>
      <c r="CT6" s="552">
        <v>88.8</v>
      </c>
      <c r="CU6" s="553"/>
      <c r="CV6" s="553"/>
      <c r="CW6" s="553"/>
      <c r="CX6" s="553"/>
      <c r="CY6" s="553"/>
      <c r="CZ6" s="553"/>
      <c r="DA6" s="554"/>
      <c r="DB6" s="552">
        <v>99.7</v>
      </c>
      <c r="DC6" s="553"/>
      <c r="DD6" s="553"/>
      <c r="DE6" s="553"/>
      <c r="DF6" s="553"/>
      <c r="DG6" s="553"/>
      <c r="DH6" s="553"/>
      <c r="DI6" s="554"/>
    </row>
    <row r="7" spans="1:119" ht="18.75" customHeight="1" x14ac:dyDescent="0.2">
      <c r="A7" s="172"/>
      <c r="B7" s="557"/>
      <c r="C7" s="558"/>
      <c r="D7" s="558"/>
      <c r="E7" s="559"/>
      <c r="F7" s="559"/>
      <c r="G7" s="559"/>
      <c r="H7" s="559"/>
      <c r="I7" s="559"/>
      <c r="J7" s="559"/>
      <c r="K7" s="559"/>
      <c r="L7" s="559"/>
      <c r="M7" s="559"/>
      <c r="N7" s="559"/>
      <c r="O7" s="559"/>
      <c r="P7" s="559"/>
      <c r="Q7" s="559"/>
      <c r="R7" s="563"/>
      <c r="S7" s="563"/>
      <c r="T7" s="563"/>
      <c r="U7" s="563"/>
      <c r="V7" s="564"/>
      <c r="W7" s="550"/>
      <c r="X7" s="360"/>
      <c r="Y7" s="360"/>
      <c r="Z7" s="360"/>
      <c r="AA7" s="360"/>
      <c r="AB7" s="558"/>
      <c r="AC7" s="570"/>
      <c r="AD7" s="361"/>
      <c r="AE7" s="361"/>
      <c r="AF7" s="361"/>
      <c r="AG7" s="361"/>
      <c r="AH7" s="361"/>
      <c r="AI7" s="361"/>
      <c r="AJ7" s="361"/>
      <c r="AK7" s="361"/>
      <c r="AL7" s="571"/>
      <c r="AM7" s="466" t="s">
        <v>105</v>
      </c>
      <c r="AN7" s="366"/>
      <c r="AO7" s="366"/>
      <c r="AP7" s="366"/>
      <c r="AQ7" s="366"/>
      <c r="AR7" s="366"/>
      <c r="AS7" s="366"/>
      <c r="AT7" s="367"/>
      <c r="AU7" s="467" t="s">
        <v>106</v>
      </c>
      <c r="AV7" s="468"/>
      <c r="AW7" s="468"/>
      <c r="AX7" s="468"/>
      <c r="AY7" s="423" t="s">
        <v>107</v>
      </c>
      <c r="AZ7" s="424"/>
      <c r="BA7" s="424"/>
      <c r="BB7" s="424"/>
      <c r="BC7" s="424"/>
      <c r="BD7" s="424"/>
      <c r="BE7" s="424"/>
      <c r="BF7" s="424"/>
      <c r="BG7" s="424"/>
      <c r="BH7" s="424"/>
      <c r="BI7" s="424"/>
      <c r="BJ7" s="424"/>
      <c r="BK7" s="424"/>
      <c r="BL7" s="424"/>
      <c r="BM7" s="425"/>
      <c r="BN7" s="409">
        <v>17104</v>
      </c>
      <c r="BO7" s="410"/>
      <c r="BP7" s="410"/>
      <c r="BQ7" s="410"/>
      <c r="BR7" s="410"/>
      <c r="BS7" s="410"/>
      <c r="BT7" s="410"/>
      <c r="BU7" s="411"/>
      <c r="BV7" s="409">
        <v>27328</v>
      </c>
      <c r="BW7" s="410"/>
      <c r="BX7" s="410"/>
      <c r="BY7" s="410"/>
      <c r="BZ7" s="410"/>
      <c r="CA7" s="410"/>
      <c r="CB7" s="410"/>
      <c r="CC7" s="411"/>
      <c r="CD7" s="449" t="s">
        <v>108</v>
      </c>
      <c r="CE7" s="369"/>
      <c r="CF7" s="369"/>
      <c r="CG7" s="369"/>
      <c r="CH7" s="369"/>
      <c r="CI7" s="369"/>
      <c r="CJ7" s="369"/>
      <c r="CK7" s="369"/>
      <c r="CL7" s="369"/>
      <c r="CM7" s="369"/>
      <c r="CN7" s="369"/>
      <c r="CO7" s="369"/>
      <c r="CP7" s="369"/>
      <c r="CQ7" s="369"/>
      <c r="CR7" s="369"/>
      <c r="CS7" s="450"/>
      <c r="CT7" s="409">
        <v>1870682</v>
      </c>
      <c r="CU7" s="410"/>
      <c r="CV7" s="410"/>
      <c r="CW7" s="410"/>
      <c r="CX7" s="410"/>
      <c r="CY7" s="410"/>
      <c r="CZ7" s="410"/>
      <c r="DA7" s="411"/>
      <c r="DB7" s="409">
        <v>1645587</v>
      </c>
      <c r="DC7" s="410"/>
      <c r="DD7" s="410"/>
      <c r="DE7" s="410"/>
      <c r="DF7" s="410"/>
      <c r="DG7" s="410"/>
      <c r="DH7" s="410"/>
      <c r="DI7" s="411"/>
    </row>
    <row r="8" spans="1:119" ht="18.75" customHeight="1" thickBot="1" x14ac:dyDescent="0.25">
      <c r="A8" s="172"/>
      <c r="B8" s="560"/>
      <c r="C8" s="505"/>
      <c r="D8" s="505"/>
      <c r="E8" s="561"/>
      <c r="F8" s="561"/>
      <c r="G8" s="561"/>
      <c r="H8" s="561"/>
      <c r="I8" s="561"/>
      <c r="J8" s="561"/>
      <c r="K8" s="561"/>
      <c r="L8" s="561"/>
      <c r="M8" s="561"/>
      <c r="N8" s="561"/>
      <c r="O8" s="561"/>
      <c r="P8" s="561"/>
      <c r="Q8" s="561"/>
      <c r="R8" s="565"/>
      <c r="S8" s="565"/>
      <c r="T8" s="565"/>
      <c r="U8" s="565"/>
      <c r="V8" s="566"/>
      <c r="W8" s="480"/>
      <c r="X8" s="481"/>
      <c r="Y8" s="481"/>
      <c r="Z8" s="481"/>
      <c r="AA8" s="481"/>
      <c r="AB8" s="505"/>
      <c r="AC8" s="572"/>
      <c r="AD8" s="573"/>
      <c r="AE8" s="573"/>
      <c r="AF8" s="573"/>
      <c r="AG8" s="573"/>
      <c r="AH8" s="573"/>
      <c r="AI8" s="573"/>
      <c r="AJ8" s="573"/>
      <c r="AK8" s="573"/>
      <c r="AL8" s="574"/>
      <c r="AM8" s="466" t="s">
        <v>109</v>
      </c>
      <c r="AN8" s="366"/>
      <c r="AO8" s="366"/>
      <c r="AP8" s="366"/>
      <c r="AQ8" s="366"/>
      <c r="AR8" s="366"/>
      <c r="AS8" s="366"/>
      <c r="AT8" s="367"/>
      <c r="AU8" s="467" t="s">
        <v>102</v>
      </c>
      <c r="AV8" s="468"/>
      <c r="AW8" s="468"/>
      <c r="AX8" s="468"/>
      <c r="AY8" s="423" t="s">
        <v>110</v>
      </c>
      <c r="AZ8" s="424"/>
      <c r="BA8" s="424"/>
      <c r="BB8" s="424"/>
      <c r="BC8" s="424"/>
      <c r="BD8" s="424"/>
      <c r="BE8" s="424"/>
      <c r="BF8" s="424"/>
      <c r="BG8" s="424"/>
      <c r="BH8" s="424"/>
      <c r="BI8" s="424"/>
      <c r="BJ8" s="424"/>
      <c r="BK8" s="424"/>
      <c r="BL8" s="424"/>
      <c r="BM8" s="425"/>
      <c r="BN8" s="409">
        <v>65478</v>
      </c>
      <c r="BO8" s="410"/>
      <c r="BP8" s="410"/>
      <c r="BQ8" s="410"/>
      <c r="BR8" s="410"/>
      <c r="BS8" s="410"/>
      <c r="BT8" s="410"/>
      <c r="BU8" s="411"/>
      <c r="BV8" s="409">
        <v>49840</v>
      </c>
      <c r="BW8" s="410"/>
      <c r="BX8" s="410"/>
      <c r="BY8" s="410"/>
      <c r="BZ8" s="410"/>
      <c r="CA8" s="410"/>
      <c r="CB8" s="410"/>
      <c r="CC8" s="411"/>
      <c r="CD8" s="449" t="s">
        <v>111</v>
      </c>
      <c r="CE8" s="369"/>
      <c r="CF8" s="369"/>
      <c r="CG8" s="369"/>
      <c r="CH8" s="369"/>
      <c r="CI8" s="369"/>
      <c r="CJ8" s="369"/>
      <c r="CK8" s="369"/>
      <c r="CL8" s="369"/>
      <c r="CM8" s="369"/>
      <c r="CN8" s="369"/>
      <c r="CO8" s="369"/>
      <c r="CP8" s="369"/>
      <c r="CQ8" s="369"/>
      <c r="CR8" s="369"/>
      <c r="CS8" s="450"/>
      <c r="CT8" s="512">
        <v>0.22</v>
      </c>
      <c r="CU8" s="513"/>
      <c r="CV8" s="513"/>
      <c r="CW8" s="513"/>
      <c r="CX8" s="513"/>
      <c r="CY8" s="513"/>
      <c r="CZ8" s="513"/>
      <c r="DA8" s="514"/>
      <c r="DB8" s="512">
        <v>0.24</v>
      </c>
      <c r="DC8" s="513"/>
      <c r="DD8" s="513"/>
      <c r="DE8" s="513"/>
      <c r="DF8" s="513"/>
      <c r="DG8" s="513"/>
      <c r="DH8" s="513"/>
      <c r="DI8" s="514"/>
    </row>
    <row r="9" spans="1:119" ht="18.75" customHeight="1" thickBot="1" x14ac:dyDescent="0.25">
      <c r="A9" s="172"/>
      <c r="B9" s="541" t="s">
        <v>112</v>
      </c>
      <c r="C9" s="542"/>
      <c r="D9" s="542"/>
      <c r="E9" s="542"/>
      <c r="F9" s="542"/>
      <c r="G9" s="542"/>
      <c r="H9" s="542"/>
      <c r="I9" s="542"/>
      <c r="J9" s="542"/>
      <c r="K9" s="460"/>
      <c r="L9" s="543" t="s">
        <v>113</v>
      </c>
      <c r="M9" s="544"/>
      <c r="N9" s="544"/>
      <c r="O9" s="544"/>
      <c r="P9" s="544"/>
      <c r="Q9" s="545"/>
      <c r="R9" s="546">
        <v>2391</v>
      </c>
      <c r="S9" s="547"/>
      <c r="T9" s="547"/>
      <c r="U9" s="547"/>
      <c r="V9" s="548"/>
      <c r="W9" s="478" t="s">
        <v>114</v>
      </c>
      <c r="X9" s="479"/>
      <c r="Y9" s="479"/>
      <c r="Z9" s="479"/>
      <c r="AA9" s="479"/>
      <c r="AB9" s="479"/>
      <c r="AC9" s="479"/>
      <c r="AD9" s="479"/>
      <c r="AE9" s="479"/>
      <c r="AF9" s="479"/>
      <c r="AG9" s="479"/>
      <c r="AH9" s="479"/>
      <c r="AI9" s="479"/>
      <c r="AJ9" s="479"/>
      <c r="AK9" s="479"/>
      <c r="AL9" s="549"/>
      <c r="AM9" s="466" t="s">
        <v>115</v>
      </c>
      <c r="AN9" s="366"/>
      <c r="AO9" s="366"/>
      <c r="AP9" s="366"/>
      <c r="AQ9" s="366"/>
      <c r="AR9" s="366"/>
      <c r="AS9" s="366"/>
      <c r="AT9" s="367"/>
      <c r="AU9" s="467" t="s">
        <v>102</v>
      </c>
      <c r="AV9" s="468"/>
      <c r="AW9" s="468"/>
      <c r="AX9" s="468"/>
      <c r="AY9" s="423" t="s">
        <v>116</v>
      </c>
      <c r="AZ9" s="424"/>
      <c r="BA9" s="424"/>
      <c r="BB9" s="424"/>
      <c r="BC9" s="424"/>
      <c r="BD9" s="424"/>
      <c r="BE9" s="424"/>
      <c r="BF9" s="424"/>
      <c r="BG9" s="424"/>
      <c r="BH9" s="424"/>
      <c r="BI9" s="424"/>
      <c r="BJ9" s="424"/>
      <c r="BK9" s="424"/>
      <c r="BL9" s="424"/>
      <c r="BM9" s="425"/>
      <c r="BN9" s="409">
        <v>15638</v>
      </c>
      <c r="BO9" s="410"/>
      <c r="BP9" s="410"/>
      <c r="BQ9" s="410"/>
      <c r="BR9" s="410"/>
      <c r="BS9" s="410"/>
      <c r="BT9" s="410"/>
      <c r="BU9" s="411"/>
      <c r="BV9" s="409">
        <v>-22376</v>
      </c>
      <c r="BW9" s="410"/>
      <c r="BX9" s="410"/>
      <c r="BY9" s="410"/>
      <c r="BZ9" s="410"/>
      <c r="CA9" s="410"/>
      <c r="CB9" s="410"/>
      <c r="CC9" s="411"/>
      <c r="CD9" s="449" t="s">
        <v>117</v>
      </c>
      <c r="CE9" s="369"/>
      <c r="CF9" s="369"/>
      <c r="CG9" s="369"/>
      <c r="CH9" s="369"/>
      <c r="CI9" s="369"/>
      <c r="CJ9" s="369"/>
      <c r="CK9" s="369"/>
      <c r="CL9" s="369"/>
      <c r="CM9" s="369"/>
      <c r="CN9" s="369"/>
      <c r="CO9" s="369"/>
      <c r="CP9" s="369"/>
      <c r="CQ9" s="369"/>
      <c r="CR9" s="369"/>
      <c r="CS9" s="450"/>
      <c r="CT9" s="406">
        <v>14.4</v>
      </c>
      <c r="CU9" s="407"/>
      <c r="CV9" s="407"/>
      <c r="CW9" s="407"/>
      <c r="CX9" s="407"/>
      <c r="CY9" s="407"/>
      <c r="CZ9" s="407"/>
      <c r="DA9" s="408"/>
      <c r="DB9" s="406">
        <v>15.8</v>
      </c>
      <c r="DC9" s="407"/>
      <c r="DD9" s="407"/>
      <c r="DE9" s="407"/>
      <c r="DF9" s="407"/>
      <c r="DG9" s="407"/>
      <c r="DH9" s="407"/>
      <c r="DI9" s="408"/>
    </row>
    <row r="10" spans="1:119" ht="18.75" customHeight="1" thickBot="1" x14ac:dyDescent="0.25">
      <c r="A10" s="172"/>
      <c r="B10" s="541"/>
      <c r="C10" s="542"/>
      <c r="D10" s="542"/>
      <c r="E10" s="542"/>
      <c r="F10" s="542"/>
      <c r="G10" s="542"/>
      <c r="H10" s="542"/>
      <c r="I10" s="542"/>
      <c r="J10" s="542"/>
      <c r="K10" s="460"/>
      <c r="L10" s="365" t="s">
        <v>118</v>
      </c>
      <c r="M10" s="366"/>
      <c r="N10" s="366"/>
      <c r="O10" s="366"/>
      <c r="P10" s="366"/>
      <c r="Q10" s="367"/>
      <c r="R10" s="362">
        <v>2652</v>
      </c>
      <c r="S10" s="363"/>
      <c r="T10" s="363"/>
      <c r="U10" s="363"/>
      <c r="V10" s="422"/>
      <c r="W10" s="550"/>
      <c r="X10" s="360"/>
      <c r="Y10" s="360"/>
      <c r="Z10" s="360"/>
      <c r="AA10" s="360"/>
      <c r="AB10" s="360"/>
      <c r="AC10" s="360"/>
      <c r="AD10" s="360"/>
      <c r="AE10" s="360"/>
      <c r="AF10" s="360"/>
      <c r="AG10" s="360"/>
      <c r="AH10" s="360"/>
      <c r="AI10" s="360"/>
      <c r="AJ10" s="360"/>
      <c r="AK10" s="360"/>
      <c r="AL10" s="551"/>
      <c r="AM10" s="466" t="s">
        <v>119</v>
      </c>
      <c r="AN10" s="366"/>
      <c r="AO10" s="366"/>
      <c r="AP10" s="366"/>
      <c r="AQ10" s="366"/>
      <c r="AR10" s="366"/>
      <c r="AS10" s="366"/>
      <c r="AT10" s="367"/>
      <c r="AU10" s="467" t="s">
        <v>120</v>
      </c>
      <c r="AV10" s="468"/>
      <c r="AW10" s="468"/>
      <c r="AX10" s="468"/>
      <c r="AY10" s="423" t="s">
        <v>121</v>
      </c>
      <c r="AZ10" s="424"/>
      <c r="BA10" s="424"/>
      <c r="BB10" s="424"/>
      <c r="BC10" s="424"/>
      <c r="BD10" s="424"/>
      <c r="BE10" s="424"/>
      <c r="BF10" s="424"/>
      <c r="BG10" s="424"/>
      <c r="BH10" s="424"/>
      <c r="BI10" s="424"/>
      <c r="BJ10" s="424"/>
      <c r="BK10" s="424"/>
      <c r="BL10" s="424"/>
      <c r="BM10" s="425"/>
      <c r="BN10" s="409">
        <v>96626</v>
      </c>
      <c r="BO10" s="410"/>
      <c r="BP10" s="410"/>
      <c r="BQ10" s="410"/>
      <c r="BR10" s="410"/>
      <c r="BS10" s="410"/>
      <c r="BT10" s="410"/>
      <c r="BU10" s="411"/>
      <c r="BV10" s="409">
        <v>157</v>
      </c>
      <c r="BW10" s="410"/>
      <c r="BX10" s="410"/>
      <c r="BY10" s="410"/>
      <c r="BZ10" s="410"/>
      <c r="CA10" s="410"/>
      <c r="CB10" s="410"/>
      <c r="CC10" s="411"/>
      <c r="CD10" s="178" t="s">
        <v>122</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2"/>
      <c r="B11" s="541"/>
      <c r="C11" s="542"/>
      <c r="D11" s="542"/>
      <c r="E11" s="542"/>
      <c r="F11" s="542"/>
      <c r="G11" s="542"/>
      <c r="H11" s="542"/>
      <c r="I11" s="542"/>
      <c r="J11" s="542"/>
      <c r="K11" s="460"/>
      <c r="L11" s="370" t="s">
        <v>123</v>
      </c>
      <c r="M11" s="371"/>
      <c r="N11" s="371"/>
      <c r="O11" s="371"/>
      <c r="P11" s="371"/>
      <c r="Q11" s="372"/>
      <c r="R11" s="538" t="s">
        <v>124</v>
      </c>
      <c r="S11" s="539"/>
      <c r="T11" s="539"/>
      <c r="U11" s="539"/>
      <c r="V11" s="540"/>
      <c r="W11" s="550"/>
      <c r="X11" s="360"/>
      <c r="Y11" s="360"/>
      <c r="Z11" s="360"/>
      <c r="AA11" s="360"/>
      <c r="AB11" s="360"/>
      <c r="AC11" s="360"/>
      <c r="AD11" s="360"/>
      <c r="AE11" s="360"/>
      <c r="AF11" s="360"/>
      <c r="AG11" s="360"/>
      <c r="AH11" s="360"/>
      <c r="AI11" s="360"/>
      <c r="AJ11" s="360"/>
      <c r="AK11" s="360"/>
      <c r="AL11" s="551"/>
      <c r="AM11" s="466" t="s">
        <v>125</v>
      </c>
      <c r="AN11" s="366"/>
      <c r="AO11" s="366"/>
      <c r="AP11" s="366"/>
      <c r="AQ11" s="366"/>
      <c r="AR11" s="366"/>
      <c r="AS11" s="366"/>
      <c r="AT11" s="367"/>
      <c r="AU11" s="467" t="s">
        <v>120</v>
      </c>
      <c r="AV11" s="468"/>
      <c r="AW11" s="468"/>
      <c r="AX11" s="468"/>
      <c r="AY11" s="423" t="s">
        <v>126</v>
      </c>
      <c r="AZ11" s="424"/>
      <c r="BA11" s="424"/>
      <c r="BB11" s="424"/>
      <c r="BC11" s="424"/>
      <c r="BD11" s="424"/>
      <c r="BE11" s="424"/>
      <c r="BF11" s="424"/>
      <c r="BG11" s="424"/>
      <c r="BH11" s="424"/>
      <c r="BI11" s="424"/>
      <c r="BJ11" s="424"/>
      <c r="BK11" s="424"/>
      <c r="BL11" s="424"/>
      <c r="BM11" s="425"/>
      <c r="BN11" s="409">
        <v>1575</v>
      </c>
      <c r="BO11" s="410"/>
      <c r="BP11" s="410"/>
      <c r="BQ11" s="410"/>
      <c r="BR11" s="410"/>
      <c r="BS11" s="410"/>
      <c r="BT11" s="410"/>
      <c r="BU11" s="411"/>
      <c r="BV11" s="409">
        <v>0</v>
      </c>
      <c r="BW11" s="410"/>
      <c r="BX11" s="410"/>
      <c r="BY11" s="410"/>
      <c r="BZ11" s="410"/>
      <c r="CA11" s="410"/>
      <c r="CB11" s="410"/>
      <c r="CC11" s="411"/>
      <c r="CD11" s="449" t="s">
        <v>127</v>
      </c>
      <c r="CE11" s="369"/>
      <c r="CF11" s="369"/>
      <c r="CG11" s="369"/>
      <c r="CH11" s="369"/>
      <c r="CI11" s="369"/>
      <c r="CJ11" s="369"/>
      <c r="CK11" s="369"/>
      <c r="CL11" s="369"/>
      <c r="CM11" s="369"/>
      <c r="CN11" s="369"/>
      <c r="CO11" s="369"/>
      <c r="CP11" s="369"/>
      <c r="CQ11" s="369"/>
      <c r="CR11" s="369"/>
      <c r="CS11" s="450"/>
      <c r="CT11" s="512" t="s">
        <v>128</v>
      </c>
      <c r="CU11" s="513"/>
      <c r="CV11" s="513"/>
      <c r="CW11" s="513"/>
      <c r="CX11" s="513"/>
      <c r="CY11" s="513"/>
      <c r="CZ11" s="513"/>
      <c r="DA11" s="514"/>
      <c r="DB11" s="512" t="s">
        <v>129</v>
      </c>
      <c r="DC11" s="513"/>
      <c r="DD11" s="513"/>
      <c r="DE11" s="513"/>
      <c r="DF11" s="513"/>
      <c r="DG11" s="513"/>
      <c r="DH11" s="513"/>
      <c r="DI11" s="514"/>
    </row>
    <row r="12" spans="1:119" ht="18.75" customHeight="1" x14ac:dyDescent="0.2">
      <c r="A12" s="172"/>
      <c r="B12" s="515" t="s">
        <v>130</v>
      </c>
      <c r="C12" s="516"/>
      <c r="D12" s="516"/>
      <c r="E12" s="516"/>
      <c r="F12" s="516"/>
      <c r="G12" s="516"/>
      <c r="H12" s="516"/>
      <c r="I12" s="516"/>
      <c r="J12" s="516"/>
      <c r="K12" s="517"/>
      <c r="L12" s="524" t="s">
        <v>131</v>
      </c>
      <c r="M12" s="525"/>
      <c r="N12" s="525"/>
      <c r="O12" s="525"/>
      <c r="P12" s="525"/>
      <c r="Q12" s="526"/>
      <c r="R12" s="527">
        <v>2562</v>
      </c>
      <c r="S12" s="528"/>
      <c r="T12" s="528"/>
      <c r="U12" s="528"/>
      <c r="V12" s="529"/>
      <c r="W12" s="530" t="s">
        <v>1</v>
      </c>
      <c r="X12" s="468"/>
      <c r="Y12" s="468"/>
      <c r="Z12" s="468"/>
      <c r="AA12" s="468"/>
      <c r="AB12" s="531"/>
      <c r="AC12" s="532" t="s">
        <v>132</v>
      </c>
      <c r="AD12" s="533"/>
      <c r="AE12" s="533"/>
      <c r="AF12" s="533"/>
      <c r="AG12" s="534"/>
      <c r="AH12" s="532" t="s">
        <v>133</v>
      </c>
      <c r="AI12" s="533"/>
      <c r="AJ12" s="533"/>
      <c r="AK12" s="533"/>
      <c r="AL12" s="535"/>
      <c r="AM12" s="466" t="s">
        <v>134</v>
      </c>
      <c r="AN12" s="366"/>
      <c r="AO12" s="366"/>
      <c r="AP12" s="366"/>
      <c r="AQ12" s="366"/>
      <c r="AR12" s="366"/>
      <c r="AS12" s="366"/>
      <c r="AT12" s="367"/>
      <c r="AU12" s="467" t="s">
        <v>135</v>
      </c>
      <c r="AV12" s="468"/>
      <c r="AW12" s="468"/>
      <c r="AX12" s="468"/>
      <c r="AY12" s="423" t="s">
        <v>136</v>
      </c>
      <c r="AZ12" s="424"/>
      <c r="BA12" s="424"/>
      <c r="BB12" s="424"/>
      <c r="BC12" s="424"/>
      <c r="BD12" s="424"/>
      <c r="BE12" s="424"/>
      <c r="BF12" s="424"/>
      <c r="BG12" s="424"/>
      <c r="BH12" s="424"/>
      <c r="BI12" s="424"/>
      <c r="BJ12" s="424"/>
      <c r="BK12" s="424"/>
      <c r="BL12" s="424"/>
      <c r="BM12" s="425"/>
      <c r="BN12" s="409">
        <v>0</v>
      </c>
      <c r="BO12" s="410"/>
      <c r="BP12" s="410"/>
      <c r="BQ12" s="410"/>
      <c r="BR12" s="410"/>
      <c r="BS12" s="410"/>
      <c r="BT12" s="410"/>
      <c r="BU12" s="411"/>
      <c r="BV12" s="409">
        <v>2869</v>
      </c>
      <c r="BW12" s="410"/>
      <c r="BX12" s="410"/>
      <c r="BY12" s="410"/>
      <c r="BZ12" s="410"/>
      <c r="CA12" s="410"/>
      <c r="CB12" s="410"/>
      <c r="CC12" s="411"/>
      <c r="CD12" s="449" t="s">
        <v>137</v>
      </c>
      <c r="CE12" s="369"/>
      <c r="CF12" s="369"/>
      <c r="CG12" s="369"/>
      <c r="CH12" s="369"/>
      <c r="CI12" s="369"/>
      <c r="CJ12" s="369"/>
      <c r="CK12" s="369"/>
      <c r="CL12" s="369"/>
      <c r="CM12" s="369"/>
      <c r="CN12" s="369"/>
      <c r="CO12" s="369"/>
      <c r="CP12" s="369"/>
      <c r="CQ12" s="369"/>
      <c r="CR12" s="369"/>
      <c r="CS12" s="450"/>
      <c r="CT12" s="512" t="s">
        <v>138</v>
      </c>
      <c r="CU12" s="513"/>
      <c r="CV12" s="513"/>
      <c r="CW12" s="513"/>
      <c r="CX12" s="513"/>
      <c r="CY12" s="513"/>
      <c r="CZ12" s="513"/>
      <c r="DA12" s="514"/>
      <c r="DB12" s="512" t="s">
        <v>138</v>
      </c>
      <c r="DC12" s="513"/>
      <c r="DD12" s="513"/>
      <c r="DE12" s="513"/>
      <c r="DF12" s="513"/>
      <c r="DG12" s="513"/>
      <c r="DH12" s="513"/>
      <c r="DI12" s="514"/>
    </row>
    <row r="13" spans="1:119" ht="18.75" customHeight="1" x14ac:dyDescent="0.2">
      <c r="A13" s="172"/>
      <c r="B13" s="518"/>
      <c r="C13" s="519"/>
      <c r="D13" s="519"/>
      <c r="E13" s="519"/>
      <c r="F13" s="519"/>
      <c r="G13" s="519"/>
      <c r="H13" s="519"/>
      <c r="I13" s="519"/>
      <c r="J13" s="519"/>
      <c r="K13" s="520"/>
      <c r="L13" s="187"/>
      <c r="M13" s="493" t="s">
        <v>139</v>
      </c>
      <c r="N13" s="494"/>
      <c r="O13" s="494"/>
      <c r="P13" s="494"/>
      <c r="Q13" s="495"/>
      <c r="R13" s="496">
        <v>2532</v>
      </c>
      <c r="S13" s="497"/>
      <c r="T13" s="497"/>
      <c r="U13" s="497"/>
      <c r="V13" s="498"/>
      <c r="W13" s="499" t="s">
        <v>140</v>
      </c>
      <c r="X13" s="395"/>
      <c r="Y13" s="395"/>
      <c r="Z13" s="395"/>
      <c r="AA13" s="395"/>
      <c r="AB13" s="396"/>
      <c r="AC13" s="362">
        <v>188</v>
      </c>
      <c r="AD13" s="363"/>
      <c r="AE13" s="363"/>
      <c r="AF13" s="363"/>
      <c r="AG13" s="364"/>
      <c r="AH13" s="362">
        <v>188</v>
      </c>
      <c r="AI13" s="363"/>
      <c r="AJ13" s="363"/>
      <c r="AK13" s="363"/>
      <c r="AL13" s="422"/>
      <c r="AM13" s="466" t="s">
        <v>141</v>
      </c>
      <c r="AN13" s="366"/>
      <c r="AO13" s="366"/>
      <c r="AP13" s="366"/>
      <c r="AQ13" s="366"/>
      <c r="AR13" s="366"/>
      <c r="AS13" s="366"/>
      <c r="AT13" s="367"/>
      <c r="AU13" s="467" t="s">
        <v>120</v>
      </c>
      <c r="AV13" s="468"/>
      <c r="AW13" s="468"/>
      <c r="AX13" s="468"/>
      <c r="AY13" s="423" t="s">
        <v>142</v>
      </c>
      <c r="AZ13" s="424"/>
      <c r="BA13" s="424"/>
      <c r="BB13" s="424"/>
      <c r="BC13" s="424"/>
      <c r="BD13" s="424"/>
      <c r="BE13" s="424"/>
      <c r="BF13" s="424"/>
      <c r="BG13" s="424"/>
      <c r="BH13" s="424"/>
      <c r="BI13" s="424"/>
      <c r="BJ13" s="424"/>
      <c r="BK13" s="424"/>
      <c r="BL13" s="424"/>
      <c r="BM13" s="425"/>
      <c r="BN13" s="409">
        <v>113839</v>
      </c>
      <c r="BO13" s="410"/>
      <c r="BP13" s="410"/>
      <c r="BQ13" s="410"/>
      <c r="BR13" s="410"/>
      <c r="BS13" s="410"/>
      <c r="BT13" s="410"/>
      <c r="BU13" s="411"/>
      <c r="BV13" s="409">
        <v>-25088</v>
      </c>
      <c r="BW13" s="410"/>
      <c r="BX13" s="410"/>
      <c r="BY13" s="410"/>
      <c r="BZ13" s="410"/>
      <c r="CA13" s="410"/>
      <c r="CB13" s="410"/>
      <c r="CC13" s="411"/>
      <c r="CD13" s="449" t="s">
        <v>143</v>
      </c>
      <c r="CE13" s="369"/>
      <c r="CF13" s="369"/>
      <c r="CG13" s="369"/>
      <c r="CH13" s="369"/>
      <c r="CI13" s="369"/>
      <c r="CJ13" s="369"/>
      <c r="CK13" s="369"/>
      <c r="CL13" s="369"/>
      <c r="CM13" s="369"/>
      <c r="CN13" s="369"/>
      <c r="CO13" s="369"/>
      <c r="CP13" s="369"/>
      <c r="CQ13" s="369"/>
      <c r="CR13" s="369"/>
      <c r="CS13" s="450"/>
      <c r="CT13" s="406">
        <v>8.5</v>
      </c>
      <c r="CU13" s="407"/>
      <c r="CV13" s="407"/>
      <c r="CW13" s="407"/>
      <c r="CX13" s="407"/>
      <c r="CY13" s="407"/>
      <c r="CZ13" s="407"/>
      <c r="DA13" s="408"/>
      <c r="DB13" s="406">
        <v>8.4</v>
      </c>
      <c r="DC13" s="407"/>
      <c r="DD13" s="407"/>
      <c r="DE13" s="407"/>
      <c r="DF13" s="407"/>
      <c r="DG13" s="407"/>
      <c r="DH13" s="407"/>
      <c r="DI13" s="408"/>
    </row>
    <row r="14" spans="1:119" ht="18.75" customHeight="1" thickBot="1" x14ac:dyDescent="0.25">
      <c r="A14" s="172"/>
      <c r="B14" s="518"/>
      <c r="C14" s="519"/>
      <c r="D14" s="519"/>
      <c r="E14" s="519"/>
      <c r="F14" s="519"/>
      <c r="G14" s="519"/>
      <c r="H14" s="519"/>
      <c r="I14" s="519"/>
      <c r="J14" s="519"/>
      <c r="K14" s="520"/>
      <c r="L14" s="483" t="s">
        <v>144</v>
      </c>
      <c r="M14" s="536"/>
      <c r="N14" s="536"/>
      <c r="O14" s="536"/>
      <c r="P14" s="536"/>
      <c r="Q14" s="537"/>
      <c r="R14" s="496">
        <v>2604</v>
      </c>
      <c r="S14" s="497"/>
      <c r="T14" s="497"/>
      <c r="U14" s="497"/>
      <c r="V14" s="498"/>
      <c r="W14" s="500"/>
      <c r="X14" s="398"/>
      <c r="Y14" s="398"/>
      <c r="Z14" s="398"/>
      <c r="AA14" s="398"/>
      <c r="AB14" s="399"/>
      <c r="AC14" s="489">
        <v>17.3</v>
      </c>
      <c r="AD14" s="490"/>
      <c r="AE14" s="490"/>
      <c r="AF14" s="490"/>
      <c r="AG14" s="491"/>
      <c r="AH14" s="489">
        <v>15.6</v>
      </c>
      <c r="AI14" s="490"/>
      <c r="AJ14" s="490"/>
      <c r="AK14" s="490"/>
      <c r="AL14" s="492"/>
      <c r="AM14" s="466"/>
      <c r="AN14" s="366"/>
      <c r="AO14" s="366"/>
      <c r="AP14" s="366"/>
      <c r="AQ14" s="366"/>
      <c r="AR14" s="366"/>
      <c r="AS14" s="366"/>
      <c r="AT14" s="367"/>
      <c r="AU14" s="467"/>
      <c r="AV14" s="468"/>
      <c r="AW14" s="468"/>
      <c r="AX14" s="468"/>
      <c r="AY14" s="423"/>
      <c r="AZ14" s="424"/>
      <c r="BA14" s="424"/>
      <c r="BB14" s="424"/>
      <c r="BC14" s="424"/>
      <c r="BD14" s="424"/>
      <c r="BE14" s="424"/>
      <c r="BF14" s="424"/>
      <c r="BG14" s="424"/>
      <c r="BH14" s="424"/>
      <c r="BI14" s="424"/>
      <c r="BJ14" s="424"/>
      <c r="BK14" s="424"/>
      <c r="BL14" s="424"/>
      <c r="BM14" s="425"/>
      <c r="BN14" s="409"/>
      <c r="BO14" s="410"/>
      <c r="BP14" s="410"/>
      <c r="BQ14" s="410"/>
      <c r="BR14" s="410"/>
      <c r="BS14" s="410"/>
      <c r="BT14" s="410"/>
      <c r="BU14" s="411"/>
      <c r="BV14" s="409"/>
      <c r="BW14" s="410"/>
      <c r="BX14" s="410"/>
      <c r="BY14" s="410"/>
      <c r="BZ14" s="410"/>
      <c r="CA14" s="410"/>
      <c r="CB14" s="410"/>
      <c r="CC14" s="411"/>
      <c r="CD14" s="446" t="s">
        <v>145</v>
      </c>
      <c r="CE14" s="447"/>
      <c r="CF14" s="447"/>
      <c r="CG14" s="447"/>
      <c r="CH14" s="447"/>
      <c r="CI14" s="447"/>
      <c r="CJ14" s="447"/>
      <c r="CK14" s="447"/>
      <c r="CL14" s="447"/>
      <c r="CM14" s="447"/>
      <c r="CN14" s="447"/>
      <c r="CO14" s="447"/>
      <c r="CP14" s="447"/>
      <c r="CQ14" s="447"/>
      <c r="CR14" s="447"/>
      <c r="CS14" s="448"/>
      <c r="CT14" s="506">
        <v>19.7</v>
      </c>
      <c r="CU14" s="507"/>
      <c r="CV14" s="507"/>
      <c r="CW14" s="507"/>
      <c r="CX14" s="507"/>
      <c r="CY14" s="507"/>
      <c r="CZ14" s="507"/>
      <c r="DA14" s="508"/>
      <c r="DB14" s="506">
        <v>42.6</v>
      </c>
      <c r="DC14" s="507"/>
      <c r="DD14" s="507"/>
      <c r="DE14" s="507"/>
      <c r="DF14" s="507"/>
      <c r="DG14" s="507"/>
      <c r="DH14" s="507"/>
      <c r="DI14" s="508"/>
    </row>
    <row r="15" spans="1:119" ht="18.75" customHeight="1" x14ac:dyDescent="0.2">
      <c r="A15" s="172"/>
      <c r="B15" s="518"/>
      <c r="C15" s="519"/>
      <c r="D15" s="519"/>
      <c r="E15" s="519"/>
      <c r="F15" s="519"/>
      <c r="G15" s="519"/>
      <c r="H15" s="519"/>
      <c r="I15" s="519"/>
      <c r="J15" s="519"/>
      <c r="K15" s="520"/>
      <c r="L15" s="187"/>
      <c r="M15" s="493" t="s">
        <v>139</v>
      </c>
      <c r="N15" s="494"/>
      <c r="O15" s="494"/>
      <c r="P15" s="494"/>
      <c r="Q15" s="495"/>
      <c r="R15" s="496">
        <v>2575</v>
      </c>
      <c r="S15" s="497"/>
      <c r="T15" s="497"/>
      <c r="U15" s="497"/>
      <c r="V15" s="498"/>
      <c r="W15" s="499" t="s">
        <v>146</v>
      </c>
      <c r="X15" s="395"/>
      <c r="Y15" s="395"/>
      <c r="Z15" s="395"/>
      <c r="AA15" s="395"/>
      <c r="AB15" s="396"/>
      <c r="AC15" s="362">
        <v>198</v>
      </c>
      <c r="AD15" s="363"/>
      <c r="AE15" s="363"/>
      <c r="AF15" s="363"/>
      <c r="AG15" s="364"/>
      <c r="AH15" s="362">
        <v>245</v>
      </c>
      <c r="AI15" s="363"/>
      <c r="AJ15" s="363"/>
      <c r="AK15" s="363"/>
      <c r="AL15" s="422"/>
      <c r="AM15" s="466"/>
      <c r="AN15" s="366"/>
      <c r="AO15" s="366"/>
      <c r="AP15" s="366"/>
      <c r="AQ15" s="366"/>
      <c r="AR15" s="366"/>
      <c r="AS15" s="366"/>
      <c r="AT15" s="367"/>
      <c r="AU15" s="467"/>
      <c r="AV15" s="468"/>
      <c r="AW15" s="468"/>
      <c r="AX15" s="468"/>
      <c r="AY15" s="435" t="s">
        <v>147</v>
      </c>
      <c r="AZ15" s="436"/>
      <c r="BA15" s="436"/>
      <c r="BB15" s="436"/>
      <c r="BC15" s="436"/>
      <c r="BD15" s="436"/>
      <c r="BE15" s="436"/>
      <c r="BF15" s="436"/>
      <c r="BG15" s="436"/>
      <c r="BH15" s="436"/>
      <c r="BI15" s="436"/>
      <c r="BJ15" s="436"/>
      <c r="BK15" s="436"/>
      <c r="BL15" s="436"/>
      <c r="BM15" s="437"/>
      <c r="BN15" s="438">
        <v>341436</v>
      </c>
      <c r="BO15" s="439"/>
      <c r="BP15" s="439"/>
      <c r="BQ15" s="439"/>
      <c r="BR15" s="439"/>
      <c r="BS15" s="439"/>
      <c r="BT15" s="439"/>
      <c r="BU15" s="440"/>
      <c r="BV15" s="438">
        <v>350879</v>
      </c>
      <c r="BW15" s="439"/>
      <c r="BX15" s="439"/>
      <c r="BY15" s="439"/>
      <c r="BZ15" s="439"/>
      <c r="CA15" s="439"/>
      <c r="CB15" s="439"/>
      <c r="CC15" s="440"/>
      <c r="CD15" s="509" t="s">
        <v>148</v>
      </c>
      <c r="CE15" s="510"/>
      <c r="CF15" s="510"/>
      <c r="CG15" s="510"/>
      <c r="CH15" s="510"/>
      <c r="CI15" s="510"/>
      <c r="CJ15" s="510"/>
      <c r="CK15" s="510"/>
      <c r="CL15" s="510"/>
      <c r="CM15" s="510"/>
      <c r="CN15" s="510"/>
      <c r="CO15" s="510"/>
      <c r="CP15" s="510"/>
      <c r="CQ15" s="510"/>
      <c r="CR15" s="510"/>
      <c r="CS15" s="511"/>
      <c r="CT15" s="188"/>
      <c r="CU15" s="189"/>
      <c r="CV15" s="189"/>
      <c r="CW15" s="189"/>
      <c r="CX15" s="189"/>
      <c r="CY15" s="189"/>
      <c r="CZ15" s="189"/>
      <c r="DA15" s="190"/>
      <c r="DB15" s="188"/>
      <c r="DC15" s="189"/>
      <c r="DD15" s="189"/>
      <c r="DE15" s="189"/>
      <c r="DF15" s="189"/>
      <c r="DG15" s="189"/>
      <c r="DH15" s="189"/>
      <c r="DI15" s="190"/>
    </row>
    <row r="16" spans="1:119" ht="18.75" customHeight="1" x14ac:dyDescent="0.2">
      <c r="A16" s="172"/>
      <c r="B16" s="518"/>
      <c r="C16" s="519"/>
      <c r="D16" s="519"/>
      <c r="E16" s="519"/>
      <c r="F16" s="519"/>
      <c r="G16" s="519"/>
      <c r="H16" s="519"/>
      <c r="I16" s="519"/>
      <c r="J16" s="519"/>
      <c r="K16" s="520"/>
      <c r="L16" s="483" t="s">
        <v>149</v>
      </c>
      <c r="M16" s="484"/>
      <c r="N16" s="484"/>
      <c r="O16" s="484"/>
      <c r="P16" s="484"/>
      <c r="Q16" s="485"/>
      <c r="R16" s="486" t="s">
        <v>150</v>
      </c>
      <c r="S16" s="487"/>
      <c r="T16" s="487"/>
      <c r="U16" s="487"/>
      <c r="V16" s="488"/>
      <c r="W16" s="500"/>
      <c r="X16" s="398"/>
      <c r="Y16" s="398"/>
      <c r="Z16" s="398"/>
      <c r="AA16" s="398"/>
      <c r="AB16" s="399"/>
      <c r="AC16" s="489">
        <v>18.2</v>
      </c>
      <c r="AD16" s="490"/>
      <c r="AE16" s="490"/>
      <c r="AF16" s="490"/>
      <c r="AG16" s="491"/>
      <c r="AH16" s="489">
        <v>20.3</v>
      </c>
      <c r="AI16" s="490"/>
      <c r="AJ16" s="490"/>
      <c r="AK16" s="490"/>
      <c r="AL16" s="492"/>
      <c r="AM16" s="466"/>
      <c r="AN16" s="366"/>
      <c r="AO16" s="366"/>
      <c r="AP16" s="366"/>
      <c r="AQ16" s="366"/>
      <c r="AR16" s="366"/>
      <c r="AS16" s="366"/>
      <c r="AT16" s="367"/>
      <c r="AU16" s="467"/>
      <c r="AV16" s="468"/>
      <c r="AW16" s="468"/>
      <c r="AX16" s="468"/>
      <c r="AY16" s="423" t="s">
        <v>151</v>
      </c>
      <c r="AZ16" s="424"/>
      <c r="BA16" s="424"/>
      <c r="BB16" s="424"/>
      <c r="BC16" s="424"/>
      <c r="BD16" s="424"/>
      <c r="BE16" s="424"/>
      <c r="BF16" s="424"/>
      <c r="BG16" s="424"/>
      <c r="BH16" s="424"/>
      <c r="BI16" s="424"/>
      <c r="BJ16" s="424"/>
      <c r="BK16" s="424"/>
      <c r="BL16" s="424"/>
      <c r="BM16" s="425"/>
      <c r="BN16" s="409">
        <v>1725244</v>
      </c>
      <c r="BO16" s="410"/>
      <c r="BP16" s="410"/>
      <c r="BQ16" s="410"/>
      <c r="BR16" s="410"/>
      <c r="BS16" s="410"/>
      <c r="BT16" s="410"/>
      <c r="BU16" s="411"/>
      <c r="BV16" s="409">
        <v>1508657</v>
      </c>
      <c r="BW16" s="410"/>
      <c r="BX16" s="410"/>
      <c r="BY16" s="410"/>
      <c r="BZ16" s="410"/>
      <c r="CA16" s="410"/>
      <c r="CB16" s="410"/>
      <c r="CC16" s="411"/>
      <c r="CD16" s="181"/>
      <c r="CE16" s="441"/>
      <c r="CF16" s="441"/>
      <c r="CG16" s="441"/>
      <c r="CH16" s="441"/>
      <c r="CI16" s="441"/>
      <c r="CJ16" s="441"/>
      <c r="CK16" s="441"/>
      <c r="CL16" s="441"/>
      <c r="CM16" s="441"/>
      <c r="CN16" s="441"/>
      <c r="CO16" s="441"/>
      <c r="CP16" s="441"/>
      <c r="CQ16" s="441"/>
      <c r="CR16" s="441"/>
      <c r="CS16" s="442"/>
      <c r="CT16" s="406"/>
      <c r="CU16" s="407"/>
      <c r="CV16" s="407"/>
      <c r="CW16" s="407"/>
      <c r="CX16" s="407"/>
      <c r="CY16" s="407"/>
      <c r="CZ16" s="407"/>
      <c r="DA16" s="408"/>
      <c r="DB16" s="406"/>
      <c r="DC16" s="407"/>
      <c r="DD16" s="407"/>
      <c r="DE16" s="407"/>
      <c r="DF16" s="407"/>
      <c r="DG16" s="407"/>
      <c r="DH16" s="407"/>
      <c r="DI16" s="408"/>
    </row>
    <row r="17" spans="1:113" ht="18.75" customHeight="1" thickBot="1" x14ac:dyDescent="0.25">
      <c r="A17" s="172"/>
      <c r="B17" s="521"/>
      <c r="C17" s="522"/>
      <c r="D17" s="522"/>
      <c r="E17" s="522"/>
      <c r="F17" s="522"/>
      <c r="G17" s="522"/>
      <c r="H17" s="522"/>
      <c r="I17" s="522"/>
      <c r="J17" s="522"/>
      <c r="K17" s="523"/>
      <c r="L17" s="191"/>
      <c r="M17" s="502" t="s">
        <v>152</v>
      </c>
      <c r="N17" s="503"/>
      <c r="O17" s="503"/>
      <c r="P17" s="503"/>
      <c r="Q17" s="504"/>
      <c r="R17" s="486" t="s">
        <v>153</v>
      </c>
      <c r="S17" s="487"/>
      <c r="T17" s="487"/>
      <c r="U17" s="487"/>
      <c r="V17" s="488"/>
      <c r="W17" s="499" t="s">
        <v>154</v>
      </c>
      <c r="X17" s="395"/>
      <c r="Y17" s="395"/>
      <c r="Z17" s="395"/>
      <c r="AA17" s="395"/>
      <c r="AB17" s="396"/>
      <c r="AC17" s="362">
        <v>701</v>
      </c>
      <c r="AD17" s="363"/>
      <c r="AE17" s="363"/>
      <c r="AF17" s="363"/>
      <c r="AG17" s="364"/>
      <c r="AH17" s="362">
        <v>773</v>
      </c>
      <c r="AI17" s="363"/>
      <c r="AJ17" s="363"/>
      <c r="AK17" s="363"/>
      <c r="AL17" s="422"/>
      <c r="AM17" s="466"/>
      <c r="AN17" s="366"/>
      <c r="AO17" s="366"/>
      <c r="AP17" s="366"/>
      <c r="AQ17" s="366"/>
      <c r="AR17" s="366"/>
      <c r="AS17" s="366"/>
      <c r="AT17" s="367"/>
      <c r="AU17" s="467"/>
      <c r="AV17" s="468"/>
      <c r="AW17" s="468"/>
      <c r="AX17" s="468"/>
      <c r="AY17" s="423" t="s">
        <v>155</v>
      </c>
      <c r="AZ17" s="424"/>
      <c r="BA17" s="424"/>
      <c r="BB17" s="424"/>
      <c r="BC17" s="424"/>
      <c r="BD17" s="424"/>
      <c r="BE17" s="424"/>
      <c r="BF17" s="424"/>
      <c r="BG17" s="424"/>
      <c r="BH17" s="424"/>
      <c r="BI17" s="424"/>
      <c r="BJ17" s="424"/>
      <c r="BK17" s="424"/>
      <c r="BL17" s="424"/>
      <c r="BM17" s="425"/>
      <c r="BN17" s="409">
        <v>427932</v>
      </c>
      <c r="BO17" s="410"/>
      <c r="BP17" s="410"/>
      <c r="BQ17" s="410"/>
      <c r="BR17" s="410"/>
      <c r="BS17" s="410"/>
      <c r="BT17" s="410"/>
      <c r="BU17" s="411"/>
      <c r="BV17" s="409">
        <v>439417</v>
      </c>
      <c r="BW17" s="410"/>
      <c r="BX17" s="410"/>
      <c r="BY17" s="410"/>
      <c r="BZ17" s="410"/>
      <c r="CA17" s="410"/>
      <c r="CB17" s="410"/>
      <c r="CC17" s="411"/>
      <c r="CD17" s="181"/>
      <c r="CE17" s="441"/>
      <c r="CF17" s="441"/>
      <c r="CG17" s="441"/>
      <c r="CH17" s="441"/>
      <c r="CI17" s="441"/>
      <c r="CJ17" s="441"/>
      <c r="CK17" s="441"/>
      <c r="CL17" s="441"/>
      <c r="CM17" s="441"/>
      <c r="CN17" s="441"/>
      <c r="CO17" s="441"/>
      <c r="CP17" s="441"/>
      <c r="CQ17" s="441"/>
      <c r="CR17" s="441"/>
      <c r="CS17" s="442"/>
      <c r="CT17" s="406"/>
      <c r="CU17" s="407"/>
      <c r="CV17" s="407"/>
      <c r="CW17" s="407"/>
      <c r="CX17" s="407"/>
      <c r="CY17" s="407"/>
      <c r="CZ17" s="407"/>
      <c r="DA17" s="408"/>
      <c r="DB17" s="406"/>
      <c r="DC17" s="407"/>
      <c r="DD17" s="407"/>
      <c r="DE17" s="407"/>
      <c r="DF17" s="407"/>
      <c r="DG17" s="407"/>
      <c r="DH17" s="407"/>
      <c r="DI17" s="408"/>
    </row>
    <row r="18" spans="1:113" ht="18.75" customHeight="1" thickBot="1" x14ac:dyDescent="0.25">
      <c r="A18" s="172"/>
      <c r="B18" s="459" t="s">
        <v>156</v>
      </c>
      <c r="C18" s="460"/>
      <c r="D18" s="460"/>
      <c r="E18" s="461"/>
      <c r="F18" s="461"/>
      <c r="G18" s="461"/>
      <c r="H18" s="461"/>
      <c r="I18" s="461"/>
      <c r="J18" s="461"/>
      <c r="K18" s="461"/>
      <c r="L18" s="462">
        <v>64.11</v>
      </c>
      <c r="M18" s="462"/>
      <c r="N18" s="462"/>
      <c r="O18" s="462"/>
      <c r="P18" s="462"/>
      <c r="Q18" s="462"/>
      <c r="R18" s="463"/>
      <c r="S18" s="463"/>
      <c r="T18" s="463"/>
      <c r="U18" s="463"/>
      <c r="V18" s="464"/>
      <c r="W18" s="480"/>
      <c r="X18" s="481"/>
      <c r="Y18" s="481"/>
      <c r="Z18" s="481"/>
      <c r="AA18" s="481"/>
      <c r="AB18" s="505"/>
      <c r="AC18" s="379">
        <v>64.5</v>
      </c>
      <c r="AD18" s="380"/>
      <c r="AE18" s="380"/>
      <c r="AF18" s="380"/>
      <c r="AG18" s="465"/>
      <c r="AH18" s="379">
        <v>64.099999999999994</v>
      </c>
      <c r="AI18" s="380"/>
      <c r="AJ18" s="380"/>
      <c r="AK18" s="380"/>
      <c r="AL18" s="381"/>
      <c r="AM18" s="466"/>
      <c r="AN18" s="366"/>
      <c r="AO18" s="366"/>
      <c r="AP18" s="366"/>
      <c r="AQ18" s="366"/>
      <c r="AR18" s="366"/>
      <c r="AS18" s="366"/>
      <c r="AT18" s="367"/>
      <c r="AU18" s="467"/>
      <c r="AV18" s="468"/>
      <c r="AW18" s="468"/>
      <c r="AX18" s="468"/>
      <c r="AY18" s="423" t="s">
        <v>157</v>
      </c>
      <c r="AZ18" s="424"/>
      <c r="BA18" s="424"/>
      <c r="BB18" s="424"/>
      <c r="BC18" s="424"/>
      <c r="BD18" s="424"/>
      <c r="BE18" s="424"/>
      <c r="BF18" s="424"/>
      <c r="BG18" s="424"/>
      <c r="BH18" s="424"/>
      <c r="BI18" s="424"/>
      <c r="BJ18" s="424"/>
      <c r="BK18" s="424"/>
      <c r="BL18" s="424"/>
      <c r="BM18" s="425"/>
      <c r="BN18" s="409">
        <v>1627988</v>
      </c>
      <c r="BO18" s="410"/>
      <c r="BP18" s="410"/>
      <c r="BQ18" s="410"/>
      <c r="BR18" s="410"/>
      <c r="BS18" s="410"/>
      <c r="BT18" s="410"/>
      <c r="BU18" s="411"/>
      <c r="BV18" s="409">
        <v>1591844</v>
      </c>
      <c r="BW18" s="410"/>
      <c r="BX18" s="410"/>
      <c r="BY18" s="410"/>
      <c r="BZ18" s="410"/>
      <c r="CA18" s="410"/>
      <c r="CB18" s="410"/>
      <c r="CC18" s="411"/>
      <c r="CD18" s="181"/>
      <c r="CE18" s="441"/>
      <c r="CF18" s="441"/>
      <c r="CG18" s="441"/>
      <c r="CH18" s="441"/>
      <c r="CI18" s="441"/>
      <c r="CJ18" s="441"/>
      <c r="CK18" s="441"/>
      <c r="CL18" s="441"/>
      <c r="CM18" s="441"/>
      <c r="CN18" s="441"/>
      <c r="CO18" s="441"/>
      <c r="CP18" s="441"/>
      <c r="CQ18" s="441"/>
      <c r="CR18" s="441"/>
      <c r="CS18" s="442"/>
      <c r="CT18" s="406"/>
      <c r="CU18" s="407"/>
      <c r="CV18" s="407"/>
      <c r="CW18" s="407"/>
      <c r="CX18" s="407"/>
      <c r="CY18" s="407"/>
      <c r="CZ18" s="407"/>
      <c r="DA18" s="408"/>
      <c r="DB18" s="406"/>
      <c r="DC18" s="407"/>
      <c r="DD18" s="407"/>
      <c r="DE18" s="407"/>
      <c r="DF18" s="407"/>
      <c r="DG18" s="407"/>
      <c r="DH18" s="407"/>
      <c r="DI18" s="408"/>
    </row>
    <row r="19" spans="1:113" ht="18.75" customHeight="1" thickBot="1" x14ac:dyDescent="0.25">
      <c r="A19" s="172"/>
      <c r="B19" s="459" t="s">
        <v>158</v>
      </c>
      <c r="C19" s="460"/>
      <c r="D19" s="460"/>
      <c r="E19" s="461"/>
      <c r="F19" s="461"/>
      <c r="G19" s="461"/>
      <c r="H19" s="461"/>
      <c r="I19" s="461"/>
      <c r="J19" s="461"/>
      <c r="K19" s="461"/>
      <c r="L19" s="469">
        <v>37</v>
      </c>
      <c r="M19" s="469"/>
      <c r="N19" s="469"/>
      <c r="O19" s="469"/>
      <c r="P19" s="469"/>
      <c r="Q19" s="469"/>
      <c r="R19" s="470"/>
      <c r="S19" s="470"/>
      <c r="T19" s="470"/>
      <c r="U19" s="470"/>
      <c r="V19" s="471"/>
      <c r="W19" s="478"/>
      <c r="X19" s="479"/>
      <c r="Y19" s="479"/>
      <c r="Z19" s="479"/>
      <c r="AA19" s="479"/>
      <c r="AB19" s="479"/>
      <c r="AC19" s="482"/>
      <c r="AD19" s="482"/>
      <c r="AE19" s="482"/>
      <c r="AF19" s="482"/>
      <c r="AG19" s="482"/>
      <c r="AH19" s="482"/>
      <c r="AI19" s="482"/>
      <c r="AJ19" s="482"/>
      <c r="AK19" s="482"/>
      <c r="AL19" s="501"/>
      <c r="AM19" s="466"/>
      <c r="AN19" s="366"/>
      <c r="AO19" s="366"/>
      <c r="AP19" s="366"/>
      <c r="AQ19" s="366"/>
      <c r="AR19" s="366"/>
      <c r="AS19" s="366"/>
      <c r="AT19" s="367"/>
      <c r="AU19" s="467"/>
      <c r="AV19" s="468"/>
      <c r="AW19" s="468"/>
      <c r="AX19" s="468"/>
      <c r="AY19" s="423" t="s">
        <v>159</v>
      </c>
      <c r="AZ19" s="424"/>
      <c r="BA19" s="424"/>
      <c r="BB19" s="424"/>
      <c r="BC19" s="424"/>
      <c r="BD19" s="424"/>
      <c r="BE19" s="424"/>
      <c r="BF19" s="424"/>
      <c r="BG19" s="424"/>
      <c r="BH19" s="424"/>
      <c r="BI19" s="424"/>
      <c r="BJ19" s="424"/>
      <c r="BK19" s="424"/>
      <c r="BL19" s="424"/>
      <c r="BM19" s="425"/>
      <c r="BN19" s="409">
        <v>2142218</v>
      </c>
      <c r="BO19" s="410"/>
      <c r="BP19" s="410"/>
      <c r="BQ19" s="410"/>
      <c r="BR19" s="410"/>
      <c r="BS19" s="410"/>
      <c r="BT19" s="410"/>
      <c r="BU19" s="411"/>
      <c r="BV19" s="409">
        <v>1815877</v>
      </c>
      <c r="BW19" s="410"/>
      <c r="BX19" s="410"/>
      <c r="BY19" s="410"/>
      <c r="BZ19" s="410"/>
      <c r="CA19" s="410"/>
      <c r="CB19" s="410"/>
      <c r="CC19" s="411"/>
      <c r="CD19" s="181"/>
      <c r="CE19" s="441"/>
      <c r="CF19" s="441"/>
      <c r="CG19" s="441"/>
      <c r="CH19" s="441"/>
      <c r="CI19" s="441"/>
      <c r="CJ19" s="441"/>
      <c r="CK19" s="441"/>
      <c r="CL19" s="441"/>
      <c r="CM19" s="441"/>
      <c r="CN19" s="441"/>
      <c r="CO19" s="441"/>
      <c r="CP19" s="441"/>
      <c r="CQ19" s="441"/>
      <c r="CR19" s="441"/>
      <c r="CS19" s="442"/>
      <c r="CT19" s="406"/>
      <c r="CU19" s="407"/>
      <c r="CV19" s="407"/>
      <c r="CW19" s="407"/>
      <c r="CX19" s="407"/>
      <c r="CY19" s="407"/>
      <c r="CZ19" s="407"/>
      <c r="DA19" s="408"/>
      <c r="DB19" s="406"/>
      <c r="DC19" s="407"/>
      <c r="DD19" s="407"/>
      <c r="DE19" s="407"/>
      <c r="DF19" s="407"/>
      <c r="DG19" s="407"/>
      <c r="DH19" s="407"/>
      <c r="DI19" s="408"/>
    </row>
    <row r="20" spans="1:113" ht="18.75" customHeight="1" thickBot="1" x14ac:dyDescent="0.25">
      <c r="A20" s="172"/>
      <c r="B20" s="459" t="s">
        <v>160</v>
      </c>
      <c r="C20" s="460"/>
      <c r="D20" s="460"/>
      <c r="E20" s="461"/>
      <c r="F20" s="461"/>
      <c r="G20" s="461"/>
      <c r="H20" s="461"/>
      <c r="I20" s="461"/>
      <c r="J20" s="461"/>
      <c r="K20" s="461"/>
      <c r="L20" s="469">
        <v>1023</v>
      </c>
      <c r="M20" s="469"/>
      <c r="N20" s="469"/>
      <c r="O20" s="469"/>
      <c r="P20" s="469"/>
      <c r="Q20" s="469"/>
      <c r="R20" s="470"/>
      <c r="S20" s="470"/>
      <c r="T20" s="470"/>
      <c r="U20" s="470"/>
      <c r="V20" s="471"/>
      <c r="W20" s="480"/>
      <c r="X20" s="481"/>
      <c r="Y20" s="481"/>
      <c r="Z20" s="481"/>
      <c r="AA20" s="481"/>
      <c r="AB20" s="481"/>
      <c r="AC20" s="472"/>
      <c r="AD20" s="472"/>
      <c r="AE20" s="472"/>
      <c r="AF20" s="472"/>
      <c r="AG20" s="472"/>
      <c r="AH20" s="472"/>
      <c r="AI20" s="472"/>
      <c r="AJ20" s="472"/>
      <c r="AK20" s="472"/>
      <c r="AL20" s="473"/>
      <c r="AM20" s="474"/>
      <c r="AN20" s="371"/>
      <c r="AO20" s="371"/>
      <c r="AP20" s="371"/>
      <c r="AQ20" s="371"/>
      <c r="AR20" s="371"/>
      <c r="AS20" s="371"/>
      <c r="AT20" s="372"/>
      <c r="AU20" s="475"/>
      <c r="AV20" s="476"/>
      <c r="AW20" s="476"/>
      <c r="AX20" s="477"/>
      <c r="AY20" s="423"/>
      <c r="AZ20" s="424"/>
      <c r="BA20" s="424"/>
      <c r="BB20" s="424"/>
      <c r="BC20" s="424"/>
      <c r="BD20" s="424"/>
      <c r="BE20" s="424"/>
      <c r="BF20" s="424"/>
      <c r="BG20" s="424"/>
      <c r="BH20" s="424"/>
      <c r="BI20" s="424"/>
      <c r="BJ20" s="424"/>
      <c r="BK20" s="424"/>
      <c r="BL20" s="424"/>
      <c r="BM20" s="425"/>
      <c r="BN20" s="409"/>
      <c r="BO20" s="410"/>
      <c r="BP20" s="410"/>
      <c r="BQ20" s="410"/>
      <c r="BR20" s="410"/>
      <c r="BS20" s="410"/>
      <c r="BT20" s="410"/>
      <c r="BU20" s="411"/>
      <c r="BV20" s="409"/>
      <c r="BW20" s="410"/>
      <c r="BX20" s="410"/>
      <c r="BY20" s="410"/>
      <c r="BZ20" s="410"/>
      <c r="CA20" s="410"/>
      <c r="CB20" s="410"/>
      <c r="CC20" s="411"/>
      <c r="CD20" s="181"/>
      <c r="CE20" s="441"/>
      <c r="CF20" s="441"/>
      <c r="CG20" s="441"/>
      <c r="CH20" s="441"/>
      <c r="CI20" s="441"/>
      <c r="CJ20" s="441"/>
      <c r="CK20" s="441"/>
      <c r="CL20" s="441"/>
      <c r="CM20" s="441"/>
      <c r="CN20" s="441"/>
      <c r="CO20" s="441"/>
      <c r="CP20" s="441"/>
      <c r="CQ20" s="441"/>
      <c r="CR20" s="441"/>
      <c r="CS20" s="442"/>
      <c r="CT20" s="406"/>
      <c r="CU20" s="407"/>
      <c r="CV20" s="407"/>
      <c r="CW20" s="407"/>
      <c r="CX20" s="407"/>
      <c r="CY20" s="407"/>
      <c r="CZ20" s="407"/>
      <c r="DA20" s="408"/>
      <c r="DB20" s="406"/>
      <c r="DC20" s="407"/>
      <c r="DD20" s="407"/>
      <c r="DE20" s="407"/>
      <c r="DF20" s="407"/>
      <c r="DG20" s="407"/>
      <c r="DH20" s="407"/>
      <c r="DI20" s="408"/>
    </row>
    <row r="21" spans="1:113" ht="18.75" customHeight="1" thickBot="1" x14ac:dyDescent="0.25">
      <c r="A21" s="172"/>
      <c r="B21" s="456" t="s">
        <v>161</v>
      </c>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c r="AB21" s="457"/>
      <c r="AC21" s="457"/>
      <c r="AD21" s="457"/>
      <c r="AE21" s="457"/>
      <c r="AF21" s="457"/>
      <c r="AG21" s="457"/>
      <c r="AH21" s="457"/>
      <c r="AI21" s="457"/>
      <c r="AJ21" s="457"/>
      <c r="AK21" s="457"/>
      <c r="AL21" s="457"/>
      <c r="AM21" s="457"/>
      <c r="AN21" s="457"/>
      <c r="AO21" s="457"/>
      <c r="AP21" s="457"/>
      <c r="AQ21" s="457"/>
      <c r="AR21" s="457"/>
      <c r="AS21" s="457"/>
      <c r="AT21" s="457"/>
      <c r="AU21" s="457"/>
      <c r="AV21" s="457"/>
      <c r="AW21" s="457"/>
      <c r="AX21" s="458"/>
      <c r="AY21" s="382"/>
      <c r="AZ21" s="383"/>
      <c r="BA21" s="383"/>
      <c r="BB21" s="383"/>
      <c r="BC21" s="383"/>
      <c r="BD21" s="383"/>
      <c r="BE21" s="383"/>
      <c r="BF21" s="383"/>
      <c r="BG21" s="383"/>
      <c r="BH21" s="383"/>
      <c r="BI21" s="383"/>
      <c r="BJ21" s="383"/>
      <c r="BK21" s="383"/>
      <c r="BL21" s="383"/>
      <c r="BM21" s="384"/>
      <c r="BN21" s="443"/>
      <c r="BO21" s="444"/>
      <c r="BP21" s="444"/>
      <c r="BQ21" s="444"/>
      <c r="BR21" s="444"/>
      <c r="BS21" s="444"/>
      <c r="BT21" s="444"/>
      <c r="BU21" s="445"/>
      <c r="BV21" s="443"/>
      <c r="BW21" s="444"/>
      <c r="BX21" s="444"/>
      <c r="BY21" s="444"/>
      <c r="BZ21" s="444"/>
      <c r="CA21" s="444"/>
      <c r="CB21" s="444"/>
      <c r="CC21" s="445"/>
      <c r="CD21" s="181"/>
      <c r="CE21" s="441"/>
      <c r="CF21" s="441"/>
      <c r="CG21" s="441"/>
      <c r="CH21" s="441"/>
      <c r="CI21" s="441"/>
      <c r="CJ21" s="441"/>
      <c r="CK21" s="441"/>
      <c r="CL21" s="441"/>
      <c r="CM21" s="441"/>
      <c r="CN21" s="441"/>
      <c r="CO21" s="441"/>
      <c r="CP21" s="441"/>
      <c r="CQ21" s="441"/>
      <c r="CR21" s="441"/>
      <c r="CS21" s="442"/>
      <c r="CT21" s="406"/>
      <c r="CU21" s="407"/>
      <c r="CV21" s="407"/>
      <c r="CW21" s="407"/>
      <c r="CX21" s="407"/>
      <c r="CY21" s="407"/>
      <c r="CZ21" s="407"/>
      <c r="DA21" s="408"/>
      <c r="DB21" s="406"/>
      <c r="DC21" s="407"/>
      <c r="DD21" s="407"/>
      <c r="DE21" s="407"/>
      <c r="DF21" s="407"/>
      <c r="DG21" s="407"/>
      <c r="DH21" s="407"/>
      <c r="DI21" s="408"/>
    </row>
    <row r="22" spans="1:113" ht="18.75" customHeight="1" x14ac:dyDescent="0.2">
      <c r="A22" s="172"/>
      <c r="B22" s="385" t="s">
        <v>162</v>
      </c>
      <c r="C22" s="386"/>
      <c r="D22" s="387"/>
      <c r="E22" s="394" t="s">
        <v>1</v>
      </c>
      <c r="F22" s="395"/>
      <c r="G22" s="395"/>
      <c r="H22" s="395"/>
      <c r="I22" s="395"/>
      <c r="J22" s="395"/>
      <c r="K22" s="396"/>
      <c r="L22" s="394" t="s">
        <v>163</v>
      </c>
      <c r="M22" s="395"/>
      <c r="N22" s="395"/>
      <c r="O22" s="395"/>
      <c r="P22" s="396"/>
      <c r="Q22" s="400" t="s">
        <v>164</v>
      </c>
      <c r="R22" s="401"/>
      <c r="S22" s="401"/>
      <c r="T22" s="401"/>
      <c r="U22" s="401"/>
      <c r="V22" s="402"/>
      <c r="W22" s="451" t="s">
        <v>165</v>
      </c>
      <c r="X22" s="386"/>
      <c r="Y22" s="387"/>
      <c r="Z22" s="394" t="s">
        <v>1</v>
      </c>
      <c r="AA22" s="395"/>
      <c r="AB22" s="395"/>
      <c r="AC22" s="395"/>
      <c r="AD22" s="395"/>
      <c r="AE22" s="395"/>
      <c r="AF22" s="395"/>
      <c r="AG22" s="396"/>
      <c r="AH22" s="412" t="s">
        <v>166</v>
      </c>
      <c r="AI22" s="395"/>
      <c r="AJ22" s="395"/>
      <c r="AK22" s="395"/>
      <c r="AL22" s="396"/>
      <c r="AM22" s="412" t="s">
        <v>167</v>
      </c>
      <c r="AN22" s="413"/>
      <c r="AO22" s="413"/>
      <c r="AP22" s="413"/>
      <c r="AQ22" s="413"/>
      <c r="AR22" s="414"/>
      <c r="AS22" s="400" t="s">
        <v>164</v>
      </c>
      <c r="AT22" s="401"/>
      <c r="AU22" s="401"/>
      <c r="AV22" s="401"/>
      <c r="AW22" s="401"/>
      <c r="AX22" s="418"/>
      <c r="AY22" s="435" t="s">
        <v>168</v>
      </c>
      <c r="AZ22" s="436"/>
      <c r="BA22" s="436"/>
      <c r="BB22" s="436"/>
      <c r="BC22" s="436"/>
      <c r="BD22" s="436"/>
      <c r="BE22" s="436"/>
      <c r="BF22" s="436"/>
      <c r="BG22" s="436"/>
      <c r="BH22" s="436"/>
      <c r="BI22" s="436"/>
      <c r="BJ22" s="436"/>
      <c r="BK22" s="436"/>
      <c r="BL22" s="436"/>
      <c r="BM22" s="437"/>
      <c r="BN22" s="438">
        <v>2753395</v>
      </c>
      <c r="BO22" s="439"/>
      <c r="BP22" s="439"/>
      <c r="BQ22" s="439"/>
      <c r="BR22" s="439"/>
      <c r="BS22" s="439"/>
      <c r="BT22" s="439"/>
      <c r="BU22" s="440"/>
      <c r="BV22" s="438">
        <v>2803700</v>
      </c>
      <c r="BW22" s="439"/>
      <c r="BX22" s="439"/>
      <c r="BY22" s="439"/>
      <c r="BZ22" s="439"/>
      <c r="CA22" s="439"/>
      <c r="CB22" s="439"/>
      <c r="CC22" s="440"/>
      <c r="CD22" s="181"/>
      <c r="CE22" s="441"/>
      <c r="CF22" s="441"/>
      <c r="CG22" s="441"/>
      <c r="CH22" s="441"/>
      <c r="CI22" s="441"/>
      <c r="CJ22" s="441"/>
      <c r="CK22" s="441"/>
      <c r="CL22" s="441"/>
      <c r="CM22" s="441"/>
      <c r="CN22" s="441"/>
      <c r="CO22" s="441"/>
      <c r="CP22" s="441"/>
      <c r="CQ22" s="441"/>
      <c r="CR22" s="441"/>
      <c r="CS22" s="442"/>
      <c r="CT22" s="406"/>
      <c r="CU22" s="407"/>
      <c r="CV22" s="407"/>
      <c r="CW22" s="407"/>
      <c r="CX22" s="407"/>
      <c r="CY22" s="407"/>
      <c r="CZ22" s="407"/>
      <c r="DA22" s="408"/>
      <c r="DB22" s="406"/>
      <c r="DC22" s="407"/>
      <c r="DD22" s="407"/>
      <c r="DE22" s="407"/>
      <c r="DF22" s="407"/>
      <c r="DG22" s="407"/>
      <c r="DH22" s="407"/>
      <c r="DI22" s="408"/>
    </row>
    <row r="23" spans="1:113" ht="18.75" customHeight="1" x14ac:dyDescent="0.2">
      <c r="A23" s="172"/>
      <c r="B23" s="388"/>
      <c r="C23" s="389"/>
      <c r="D23" s="390"/>
      <c r="E23" s="397"/>
      <c r="F23" s="398"/>
      <c r="G23" s="398"/>
      <c r="H23" s="398"/>
      <c r="I23" s="398"/>
      <c r="J23" s="398"/>
      <c r="K23" s="399"/>
      <c r="L23" s="397"/>
      <c r="M23" s="398"/>
      <c r="N23" s="398"/>
      <c r="O23" s="398"/>
      <c r="P23" s="399"/>
      <c r="Q23" s="403"/>
      <c r="R23" s="404"/>
      <c r="S23" s="404"/>
      <c r="T23" s="404"/>
      <c r="U23" s="404"/>
      <c r="V23" s="405"/>
      <c r="W23" s="452"/>
      <c r="X23" s="389"/>
      <c r="Y23" s="390"/>
      <c r="Z23" s="397"/>
      <c r="AA23" s="398"/>
      <c r="AB23" s="398"/>
      <c r="AC23" s="398"/>
      <c r="AD23" s="398"/>
      <c r="AE23" s="398"/>
      <c r="AF23" s="398"/>
      <c r="AG23" s="399"/>
      <c r="AH23" s="397"/>
      <c r="AI23" s="398"/>
      <c r="AJ23" s="398"/>
      <c r="AK23" s="398"/>
      <c r="AL23" s="399"/>
      <c r="AM23" s="415"/>
      <c r="AN23" s="416"/>
      <c r="AO23" s="416"/>
      <c r="AP23" s="416"/>
      <c r="AQ23" s="416"/>
      <c r="AR23" s="417"/>
      <c r="AS23" s="403"/>
      <c r="AT23" s="404"/>
      <c r="AU23" s="404"/>
      <c r="AV23" s="404"/>
      <c r="AW23" s="404"/>
      <c r="AX23" s="419"/>
      <c r="AY23" s="423" t="s">
        <v>169</v>
      </c>
      <c r="AZ23" s="424"/>
      <c r="BA23" s="424"/>
      <c r="BB23" s="424"/>
      <c r="BC23" s="424"/>
      <c r="BD23" s="424"/>
      <c r="BE23" s="424"/>
      <c r="BF23" s="424"/>
      <c r="BG23" s="424"/>
      <c r="BH23" s="424"/>
      <c r="BI23" s="424"/>
      <c r="BJ23" s="424"/>
      <c r="BK23" s="424"/>
      <c r="BL23" s="424"/>
      <c r="BM23" s="425"/>
      <c r="BN23" s="409">
        <v>2737495</v>
      </c>
      <c r="BO23" s="410"/>
      <c r="BP23" s="410"/>
      <c r="BQ23" s="410"/>
      <c r="BR23" s="410"/>
      <c r="BS23" s="410"/>
      <c r="BT23" s="410"/>
      <c r="BU23" s="411"/>
      <c r="BV23" s="409">
        <v>2797600</v>
      </c>
      <c r="BW23" s="410"/>
      <c r="BX23" s="410"/>
      <c r="BY23" s="410"/>
      <c r="BZ23" s="410"/>
      <c r="CA23" s="410"/>
      <c r="CB23" s="410"/>
      <c r="CC23" s="411"/>
      <c r="CD23" s="181"/>
      <c r="CE23" s="441"/>
      <c r="CF23" s="441"/>
      <c r="CG23" s="441"/>
      <c r="CH23" s="441"/>
      <c r="CI23" s="441"/>
      <c r="CJ23" s="441"/>
      <c r="CK23" s="441"/>
      <c r="CL23" s="441"/>
      <c r="CM23" s="441"/>
      <c r="CN23" s="441"/>
      <c r="CO23" s="441"/>
      <c r="CP23" s="441"/>
      <c r="CQ23" s="441"/>
      <c r="CR23" s="441"/>
      <c r="CS23" s="442"/>
      <c r="CT23" s="406"/>
      <c r="CU23" s="407"/>
      <c r="CV23" s="407"/>
      <c r="CW23" s="407"/>
      <c r="CX23" s="407"/>
      <c r="CY23" s="407"/>
      <c r="CZ23" s="407"/>
      <c r="DA23" s="408"/>
      <c r="DB23" s="406"/>
      <c r="DC23" s="407"/>
      <c r="DD23" s="407"/>
      <c r="DE23" s="407"/>
      <c r="DF23" s="407"/>
      <c r="DG23" s="407"/>
      <c r="DH23" s="407"/>
      <c r="DI23" s="408"/>
    </row>
    <row r="24" spans="1:113" ht="18.75" customHeight="1" thickBot="1" x14ac:dyDescent="0.25">
      <c r="A24" s="172"/>
      <c r="B24" s="388"/>
      <c r="C24" s="389"/>
      <c r="D24" s="390"/>
      <c r="E24" s="365" t="s">
        <v>170</v>
      </c>
      <c r="F24" s="366"/>
      <c r="G24" s="366"/>
      <c r="H24" s="366"/>
      <c r="I24" s="366"/>
      <c r="J24" s="366"/>
      <c r="K24" s="367"/>
      <c r="L24" s="362">
        <v>1</v>
      </c>
      <c r="M24" s="363"/>
      <c r="N24" s="363"/>
      <c r="O24" s="363"/>
      <c r="P24" s="364"/>
      <c r="Q24" s="362">
        <v>5360</v>
      </c>
      <c r="R24" s="363"/>
      <c r="S24" s="363"/>
      <c r="T24" s="363"/>
      <c r="U24" s="363"/>
      <c r="V24" s="364"/>
      <c r="W24" s="452"/>
      <c r="X24" s="389"/>
      <c r="Y24" s="390"/>
      <c r="Z24" s="365" t="s">
        <v>171</v>
      </c>
      <c r="AA24" s="366"/>
      <c r="AB24" s="366"/>
      <c r="AC24" s="366"/>
      <c r="AD24" s="366"/>
      <c r="AE24" s="366"/>
      <c r="AF24" s="366"/>
      <c r="AG24" s="367"/>
      <c r="AH24" s="362">
        <v>54</v>
      </c>
      <c r="AI24" s="363"/>
      <c r="AJ24" s="363"/>
      <c r="AK24" s="363"/>
      <c r="AL24" s="364"/>
      <c r="AM24" s="362">
        <v>153684</v>
      </c>
      <c r="AN24" s="363"/>
      <c r="AO24" s="363"/>
      <c r="AP24" s="363"/>
      <c r="AQ24" s="363"/>
      <c r="AR24" s="364"/>
      <c r="AS24" s="362">
        <v>2846</v>
      </c>
      <c r="AT24" s="363"/>
      <c r="AU24" s="363"/>
      <c r="AV24" s="363"/>
      <c r="AW24" s="363"/>
      <c r="AX24" s="422"/>
      <c r="AY24" s="382" t="s">
        <v>172</v>
      </c>
      <c r="AZ24" s="383"/>
      <c r="BA24" s="383"/>
      <c r="BB24" s="383"/>
      <c r="BC24" s="383"/>
      <c r="BD24" s="383"/>
      <c r="BE24" s="383"/>
      <c r="BF24" s="383"/>
      <c r="BG24" s="383"/>
      <c r="BH24" s="383"/>
      <c r="BI24" s="383"/>
      <c r="BJ24" s="383"/>
      <c r="BK24" s="383"/>
      <c r="BL24" s="383"/>
      <c r="BM24" s="384"/>
      <c r="BN24" s="409">
        <v>2021395</v>
      </c>
      <c r="BO24" s="410"/>
      <c r="BP24" s="410"/>
      <c r="BQ24" s="410"/>
      <c r="BR24" s="410"/>
      <c r="BS24" s="410"/>
      <c r="BT24" s="410"/>
      <c r="BU24" s="411"/>
      <c r="BV24" s="409">
        <v>2076373</v>
      </c>
      <c r="BW24" s="410"/>
      <c r="BX24" s="410"/>
      <c r="BY24" s="410"/>
      <c r="BZ24" s="410"/>
      <c r="CA24" s="410"/>
      <c r="CB24" s="410"/>
      <c r="CC24" s="411"/>
      <c r="CD24" s="181"/>
      <c r="CE24" s="441"/>
      <c r="CF24" s="441"/>
      <c r="CG24" s="441"/>
      <c r="CH24" s="441"/>
      <c r="CI24" s="441"/>
      <c r="CJ24" s="441"/>
      <c r="CK24" s="441"/>
      <c r="CL24" s="441"/>
      <c r="CM24" s="441"/>
      <c r="CN24" s="441"/>
      <c r="CO24" s="441"/>
      <c r="CP24" s="441"/>
      <c r="CQ24" s="441"/>
      <c r="CR24" s="441"/>
      <c r="CS24" s="442"/>
      <c r="CT24" s="406"/>
      <c r="CU24" s="407"/>
      <c r="CV24" s="407"/>
      <c r="CW24" s="407"/>
      <c r="CX24" s="407"/>
      <c r="CY24" s="407"/>
      <c r="CZ24" s="407"/>
      <c r="DA24" s="408"/>
      <c r="DB24" s="406"/>
      <c r="DC24" s="407"/>
      <c r="DD24" s="407"/>
      <c r="DE24" s="407"/>
      <c r="DF24" s="407"/>
      <c r="DG24" s="407"/>
      <c r="DH24" s="407"/>
      <c r="DI24" s="408"/>
    </row>
    <row r="25" spans="1:113" ht="18.75" customHeight="1" x14ac:dyDescent="0.2">
      <c r="A25" s="172"/>
      <c r="B25" s="388"/>
      <c r="C25" s="389"/>
      <c r="D25" s="390"/>
      <c r="E25" s="365" t="s">
        <v>173</v>
      </c>
      <c r="F25" s="366"/>
      <c r="G25" s="366"/>
      <c r="H25" s="366"/>
      <c r="I25" s="366"/>
      <c r="J25" s="366"/>
      <c r="K25" s="367"/>
      <c r="L25" s="362">
        <v>1</v>
      </c>
      <c r="M25" s="363"/>
      <c r="N25" s="363"/>
      <c r="O25" s="363"/>
      <c r="P25" s="364"/>
      <c r="Q25" s="362">
        <v>4845</v>
      </c>
      <c r="R25" s="363"/>
      <c r="S25" s="363"/>
      <c r="T25" s="363"/>
      <c r="U25" s="363"/>
      <c r="V25" s="364"/>
      <c r="W25" s="452"/>
      <c r="X25" s="389"/>
      <c r="Y25" s="390"/>
      <c r="Z25" s="365" t="s">
        <v>174</v>
      </c>
      <c r="AA25" s="366"/>
      <c r="AB25" s="366"/>
      <c r="AC25" s="366"/>
      <c r="AD25" s="366"/>
      <c r="AE25" s="366"/>
      <c r="AF25" s="366"/>
      <c r="AG25" s="367"/>
      <c r="AH25" s="362" t="s">
        <v>175</v>
      </c>
      <c r="AI25" s="363"/>
      <c r="AJ25" s="363"/>
      <c r="AK25" s="363"/>
      <c r="AL25" s="364"/>
      <c r="AM25" s="362" t="s">
        <v>175</v>
      </c>
      <c r="AN25" s="363"/>
      <c r="AO25" s="363"/>
      <c r="AP25" s="363"/>
      <c r="AQ25" s="363"/>
      <c r="AR25" s="364"/>
      <c r="AS25" s="362" t="s">
        <v>128</v>
      </c>
      <c r="AT25" s="363"/>
      <c r="AU25" s="363"/>
      <c r="AV25" s="363"/>
      <c r="AW25" s="363"/>
      <c r="AX25" s="422"/>
      <c r="AY25" s="435" t="s">
        <v>176</v>
      </c>
      <c r="AZ25" s="436"/>
      <c r="BA25" s="436"/>
      <c r="BB25" s="436"/>
      <c r="BC25" s="436"/>
      <c r="BD25" s="436"/>
      <c r="BE25" s="436"/>
      <c r="BF25" s="436"/>
      <c r="BG25" s="436"/>
      <c r="BH25" s="436"/>
      <c r="BI25" s="436"/>
      <c r="BJ25" s="436"/>
      <c r="BK25" s="436"/>
      <c r="BL25" s="436"/>
      <c r="BM25" s="437"/>
      <c r="BN25" s="438">
        <v>189150</v>
      </c>
      <c r="BO25" s="439"/>
      <c r="BP25" s="439"/>
      <c r="BQ25" s="439"/>
      <c r="BR25" s="439"/>
      <c r="BS25" s="439"/>
      <c r="BT25" s="439"/>
      <c r="BU25" s="440"/>
      <c r="BV25" s="438">
        <v>267338</v>
      </c>
      <c r="BW25" s="439"/>
      <c r="BX25" s="439"/>
      <c r="BY25" s="439"/>
      <c r="BZ25" s="439"/>
      <c r="CA25" s="439"/>
      <c r="CB25" s="439"/>
      <c r="CC25" s="440"/>
      <c r="CD25" s="181"/>
      <c r="CE25" s="441"/>
      <c r="CF25" s="441"/>
      <c r="CG25" s="441"/>
      <c r="CH25" s="441"/>
      <c r="CI25" s="441"/>
      <c r="CJ25" s="441"/>
      <c r="CK25" s="441"/>
      <c r="CL25" s="441"/>
      <c r="CM25" s="441"/>
      <c r="CN25" s="441"/>
      <c r="CO25" s="441"/>
      <c r="CP25" s="441"/>
      <c r="CQ25" s="441"/>
      <c r="CR25" s="441"/>
      <c r="CS25" s="442"/>
      <c r="CT25" s="406"/>
      <c r="CU25" s="407"/>
      <c r="CV25" s="407"/>
      <c r="CW25" s="407"/>
      <c r="CX25" s="407"/>
      <c r="CY25" s="407"/>
      <c r="CZ25" s="407"/>
      <c r="DA25" s="408"/>
      <c r="DB25" s="406"/>
      <c r="DC25" s="407"/>
      <c r="DD25" s="407"/>
      <c r="DE25" s="407"/>
      <c r="DF25" s="407"/>
      <c r="DG25" s="407"/>
      <c r="DH25" s="407"/>
      <c r="DI25" s="408"/>
    </row>
    <row r="26" spans="1:113" ht="18.75" customHeight="1" x14ac:dyDescent="0.2">
      <c r="A26" s="172"/>
      <c r="B26" s="388"/>
      <c r="C26" s="389"/>
      <c r="D26" s="390"/>
      <c r="E26" s="365" t="s">
        <v>177</v>
      </c>
      <c r="F26" s="366"/>
      <c r="G26" s="366"/>
      <c r="H26" s="366"/>
      <c r="I26" s="366"/>
      <c r="J26" s="366"/>
      <c r="K26" s="367"/>
      <c r="L26" s="362" t="s">
        <v>128</v>
      </c>
      <c r="M26" s="363"/>
      <c r="N26" s="363"/>
      <c r="O26" s="363"/>
      <c r="P26" s="364"/>
      <c r="Q26" s="362" t="s">
        <v>175</v>
      </c>
      <c r="R26" s="363"/>
      <c r="S26" s="363"/>
      <c r="T26" s="363"/>
      <c r="U26" s="363"/>
      <c r="V26" s="364"/>
      <c r="W26" s="452"/>
      <c r="X26" s="389"/>
      <c r="Y26" s="390"/>
      <c r="Z26" s="365" t="s">
        <v>178</v>
      </c>
      <c r="AA26" s="420"/>
      <c r="AB26" s="420"/>
      <c r="AC26" s="420"/>
      <c r="AD26" s="420"/>
      <c r="AE26" s="420"/>
      <c r="AF26" s="420"/>
      <c r="AG26" s="421"/>
      <c r="AH26" s="362" t="s">
        <v>175</v>
      </c>
      <c r="AI26" s="363"/>
      <c r="AJ26" s="363"/>
      <c r="AK26" s="363"/>
      <c r="AL26" s="364"/>
      <c r="AM26" s="362" t="s">
        <v>175</v>
      </c>
      <c r="AN26" s="363"/>
      <c r="AO26" s="363"/>
      <c r="AP26" s="363"/>
      <c r="AQ26" s="363"/>
      <c r="AR26" s="364"/>
      <c r="AS26" s="362" t="s">
        <v>175</v>
      </c>
      <c r="AT26" s="363"/>
      <c r="AU26" s="363"/>
      <c r="AV26" s="363"/>
      <c r="AW26" s="363"/>
      <c r="AX26" s="422"/>
      <c r="AY26" s="449" t="s">
        <v>179</v>
      </c>
      <c r="AZ26" s="369"/>
      <c r="BA26" s="369"/>
      <c r="BB26" s="369"/>
      <c r="BC26" s="369"/>
      <c r="BD26" s="369"/>
      <c r="BE26" s="369"/>
      <c r="BF26" s="369"/>
      <c r="BG26" s="369"/>
      <c r="BH26" s="369"/>
      <c r="BI26" s="369"/>
      <c r="BJ26" s="369"/>
      <c r="BK26" s="369"/>
      <c r="BL26" s="369"/>
      <c r="BM26" s="450"/>
      <c r="BN26" s="409" t="s">
        <v>175</v>
      </c>
      <c r="BO26" s="410"/>
      <c r="BP26" s="410"/>
      <c r="BQ26" s="410"/>
      <c r="BR26" s="410"/>
      <c r="BS26" s="410"/>
      <c r="BT26" s="410"/>
      <c r="BU26" s="411"/>
      <c r="BV26" s="409" t="s">
        <v>129</v>
      </c>
      <c r="BW26" s="410"/>
      <c r="BX26" s="410"/>
      <c r="BY26" s="410"/>
      <c r="BZ26" s="410"/>
      <c r="CA26" s="410"/>
      <c r="CB26" s="410"/>
      <c r="CC26" s="411"/>
      <c r="CD26" s="181"/>
      <c r="CE26" s="441"/>
      <c r="CF26" s="441"/>
      <c r="CG26" s="441"/>
      <c r="CH26" s="441"/>
      <c r="CI26" s="441"/>
      <c r="CJ26" s="441"/>
      <c r="CK26" s="441"/>
      <c r="CL26" s="441"/>
      <c r="CM26" s="441"/>
      <c r="CN26" s="441"/>
      <c r="CO26" s="441"/>
      <c r="CP26" s="441"/>
      <c r="CQ26" s="441"/>
      <c r="CR26" s="441"/>
      <c r="CS26" s="442"/>
      <c r="CT26" s="406"/>
      <c r="CU26" s="407"/>
      <c r="CV26" s="407"/>
      <c r="CW26" s="407"/>
      <c r="CX26" s="407"/>
      <c r="CY26" s="407"/>
      <c r="CZ26" s="407"/>
      <c r="DA26" s="408"/>
      <c r="DB26" s="406"/>
      <c r="DC26" s="407"/>
      <c r="DD26" s="407"/>
      <c r="DE26" s="407"/>
      <c r="DF26" s="407"/>
      <c r="DG26" s="407"/>
      <c r="DH26" s="407"/>
      <c r="DI26" s="408"/>
    </row>
    <row r="27" spans="1:113" ht="18.75" customHeight="1" thickBot="1" x14ac:dyDescent="0.25">
      <c r="A27" s="172"/>
      <c r="B27" s="388"/>
      <c r="C27" s="389"/>
      <c r="D27" s="390"/>
      <c r="E27" s="365" t="s">
        <v>180</v>
      </c>
      <c r="F27" s="366"/>
      <c r="G27" s="366"/>
      <c r="H27" s="366"/>
      <c r="I27" s="366"/>
      <c r="J27" s="366"/>
      <c r="K27" s="367"/>
      <c r="L27" s="362">
        <v>1</v>
      </c>
      <c r="M27" s="363"/>
      <c r="N27" s="363"/>
      <c r="O27" s="363"/>
      <c r="P27" s="364"/>
      <c r="Q27" s="362">
        <v>2750</v>
      </c>
      <c r="R27" s="363"/>
      <c r="S27" s="363"/>
      <c r="T27" s="363"/>
      <c r="U27" s="363"/>
      <c r="V27" s="364"/>
      <c r="W27" s="452"/>
      <c r="X27" s="389"/>
      <c r="Y27" s="390"/>
      <c r="Z27" s="365" t="s">
        <v>181</v>
      </c>
      <c r="AA27" s="366"/>
      <c r="AB27" s="366"/>
      <c r="AC27" s="366"/>
      <c r="AD27" s="366"/>
      <c r="AE27" s="366"/>
      <c r="AF27" s="366"/>
      <c r="AG27" s="367"/>
      <c r="AH27" s="362" t="s">
        <v>128</v>
      </c>
      <c r="AI27" s="363"/>
      <c r="AJ27" s="363"/>
      <c r="AK27" s="363"/>
      <c r="AL27" s="364"/>
      <c r="AM27" s="362" t="s">
        <v>128</v>
      </c>
      <c r="AN27" s="363"/>
      <c r="AO27" s="363"/>
      <c r="AP27" s="363"/>
      <c r="AQ27" s="363"/>
      <c r="AR27" s="364"/>
      <c r="AS27" s="362" t="s">
        <v>128</v>
      </c>
      <c r="AT27" s="363"/>
      <c r="AU27" s="363"/>
      <c r="AV27" s="363"/>
      <c r="AW27" s="363"/>
      <c r="AX27" s="422"/>
      <c r="AY27" s="446" t="s">
        <v>182</v>
      </c>
      <c r="AZ27" s="447"/>
      <c r="BA27" s="447"/>
      <c r="BB27" s="447"/>
      <c r="BC27" s="447"/>
      <c r="BD27" s="447"/>
      <c r="BE27" s="447"/>
      <c r="BF27" s="447"/>
      <c r="BG27" s="447"/>
      <c r="BH27" s="447"/>
      <c r="BI27" s="447"/>
      <c r="BJ27" s="447"/>
      <c r="BK27" s="447"/>
      <c r="BL27" s="447"/>
      <c r="BM27" s="448"/>
      <c r="BN27" s="443">
        <v>69465</v>
      </c>
      <c r="BO27" s="444"/>
      <c r="BP27" s="444"/>
      <c r="BQ27" s="444"/>
      <c r="BR27" s="444"/>
      <c r="BS27" s="444"/>
      <c r="BT27" s="444"/>
      <c r="BU27" s="445"/>
      <c r="BV27" s="443">
        <v>69465</v>
      </c>
      <c r="BW27" s="444"/>
      <c r="BX27" s="444"/>
      <c r="BY27" s="444"/>
      <c r="BZ27" s="444"/>
      <c r="CA27" s="444"/>
      <c r="CB27" s="444"/>
      <c r="CC27" s="445"/>
      <c r="CD27" s="175"/>
      <c r="CE27" s="441"/>
      <c r="CF27" s="441"/>
      <c r="CG27" s="441"/>
      <c r="CH27" s="441"/>
      <c r="CI27" s="441"/>
      <c r="CJ27" s="441"/>
      <c r="CK27" s="441"/>
      <c r="CL27" s="441"/>
      <c r="CM27" s="441"/>
      <c r="CN27" s="441"/>
      <c r="CO27" s="441"/>
      <c r="CP27" s="441"/>
      <c r="CQ27" s="441"/>
      <c r="CR27" s="441"/>
      <c r="CS27" s="442"/>
      <c r="CT27" s="406"/>
      <c r="CU27" s="407"/>
      <c r="CV27" s="407"/>
      <c r="CW27" s="407"/>
      <c r="CX27" s="407"/>
      <c r="CY27" s="407"/>
      <c r="CZ27" s="407"/>
      <c r="DA27" s="408"/>
      <c r="DB27" s="406"/>
      <c r="DC27" s="407"/>
      <c r="DD27" s="407"/>
      <c r="DE27" s="407"/>
      <c r="DF27" s="407"/>
      <c r="DG27" s="407"/>
      <c r="DH27" s="407"/>
      <c r="DI27" s="408"/>
    </row>
    <row r="28" spans="1:113" ht="18.75" customHeight="1" x14ac:dyDescent="0.2">
      <c r="A28" s="172"/>
      <c r="B28" s="388"/>
      <c r="C28" s="389"/>
      <c r="D28" s="390"/>
      <c r="E28" s="365" t="s">
        <v>183</v>
      </c>
      <c r="F28" s="366"/>
      <c r="G28" s="366"/>
      <c r="H28" s="366"/>
      <c r="I28" s="366"/>
      <c r="J28" s="366"/>
      <c r="K28" s="367"/>
      <c r="L28" s="362">
        <v>1</v>
      </c>
      <c r="M28" s="363"/>
      <c r="N28" s="363"/>
      <c r="O28" s="363"/>
      <c r="P28" s="364"/>
      <c r="Q28" s="362">
        <v>2000</v>
      </c>
      <c r="R28" s="363"/>
      <c r="S28" s="363"/>
      <c r="T28" s="363"/>
      <c r="U28" s="363"/>
      <c r="V28" s="364"/>
      <c r="W28" s="452"/>
      <c r="X28" s="389"/>
      <c r="Y28" s="390"/>
      <c r="Z28" s="365" t="s">
        <v>184</v>
      </c>
      <c r="AA28" s="366"/>
      <c r="AB28" s="366"/>
      <c r="AC28" s="366"/>
      <c r="AD28" s="366"/>
      <c r="AE28" s="366"/>
      <c r="AF28" s="366"/>
      <c r="AG28" s="367"/>
      <c r="AH28" s="362" t="s">
        <v>175</v>
      </c>
      <c r="AI28" s="363"/>
      <c r="AJ28" s="363"/>
      <c r="AK28" s="363"/>
      <c r="AL28" s="364"/>
      <c r="AM28" s="362" t="s">
        <v>128</v>
      </c>
      <c r="AN28" s="363"/>
      <c r="AO28" s="363"/>
      <c r="AP28" s="363"/>
      <c r="AQ28" s="363"/>
      <c r="AR28" s="364"/>
      <c r="AS28" s="362" t="s">
        <v>128</v>
      </c>
      <c r="AT28" s="363"/>
      <c r="AU28" s="363"/>
      <c r="AV28" s="363"/>
      <c r="AW28" s="363"/>
      <c r="AX28" s="422"/>
      <c r="AY28" s="426" t="s">
        <v>185</v>
      </c>
      <c r="AZ28" s="427"/>
      <c r="BA28" s="427"/>
      <c r="BB28" s="428"/>
      <c r="BC28" s="435" t="s">
        <v>48</v>
      </c>
      <c r="BD28" s="436"/>
      <c r="BE28" s="436"/>
      <c r="BF28" s="436"/>
      <c r="BG28" s="436"/>
      <c r="BH28" s="436"/>
      <c r="BI28" s="436"/>
      <c r="BJ28" s="436"/>
      <c r="BK28" s="436"/>
      <c r="BL28" s="436"/>
      <c r="BM28" s="437"/>
      <c r="BN28" s="438">
        <v>604189</v>
      </c>
      <c r="BO28" s="439"/>
      <c r="BP28" s="439"/>
      <c r="BQ28" s="439"/>
      <c r="BR28" s="439"/>
      <c r="BS28" s="439"/>
      <c r="BT28" s="439"/>
      <c r="BU28" s="440"/>
      <c r="BV28" s="438">
        <v>477563</v>
      </c>
      <c r="BW28" s="439"/>
      <c r="BX28" s="439"/>
      <c r="BY28" s="439"/>
      <c r="BZ28" s="439"/>
      <c r="CA28" s="439"/>
      <c r="CB28" s="439"/>
      <c r="CC28" s="440"/>
      <c r="CD28" s="181"/>
      <c r="CE28" s="441"/>
      <c r="CF28" s="441"/>
      <c r="CG28" s="441"/>
      <c r="CH28" s="441"/>
      <c r="CI28" s="441"/>
      <c r="CJ28" s="441"/>
      <c r="CK28" s="441"/>
      <c r="CL28" s="441"/>
      <c r="CM28" s="441"/>
      <c r="CN28" s="441"/>
      <c r="CO28" s="441"/>
      <c r="CP28" s="441"/>
      <c r="CQ28" s="441"/>
      <c r="CR28" s="441"/>
      <c r="CS28" s="442"/>
      <c r="CT28" s="406"/>
      <c r="CU28" s="407"/>
      <c r="CV28" s="407"/>
      <c r="CW28" s="407"/>
      <c r="CX28" s="407"/>
      <c r="CY28" s="407"/>
      <c r="CZ28" s="407"/>
      <c r="DA28" s="408"/>
      <c r="DB28" s="406"/>
      <c r="DC28" s="407"/>
      <c r="DD28" s="407"/>
      <c r="DE28" s="407"/>
      <c r="DF28" s="407"/>
      <c r="DG28" s="407"/>
      <c r="DH28" s="407"/>
      <c r="DI28" s="408"/>
    </row>
    <row r="29" spans="1:113" ht="18.75" customHeight="1" x14ac:dyDescent="0.2">
      <c r="A29" s="172"/>
      <c r="B29" s="388"/>
      <c r="C29" s="389"/>
      <c r="D29" s="390"/>
      <c r="E29" s="365" t="s">
        <v>186</v>
      </c>
      <c r="F29" s="366"/>
      <c r="G29" s="366"/>
      <c r="H29" s="366"/>
      <c r="I29" s="366"/>
      <c r="J29" s="366"/>
      <c r="K29" s="367"/>
      <c r="L29" s="362">
        <v>8</v>
      </c>
      <c r="M29" s="363"/>
      <c r="N29" s="363"/>
      <c r="O29" s="363"/>
      <c r="P29" s="364"/>
      <c r="Q29" s="362">
        <v>1700</v>
      </c>
      <c r="R29" s="363"/>
      <c r="S29" s="363"/>
      <c r="T29" s="363"/>
      <c r="U29" s="363"/>
      <c r="V29" s="364"/>
      <c r="W29" s="453"/>
      <c r="X29" s="454"/>
      <c r="Y29" s="455"/>
      <c r="Z29" s="365" t="s">
        <v>187</v>
      </c>
      <c r="AA29" s="366"/>
      <c r="AB29" s="366"/>
      <c r="AC29" s="366"/>
      <c r="AD29" s="366"/>
      <c r="AE29" s="366"/>
      <c r="AF29" s="366"/>
      <c r="AG29" s="367"/>
      <c r="AH29" s="362">
        <v>54</v>
      </c>
      <c r="AI29" s="363"/>
      <c r="AJ29" s="363"/>
      <c r="AK29" s="363"/>
      <c r="AL29" s="364"/>
      <c r="AM29" s="362">
        <v>153684</v>
      </c>
      <c r="AN29" s="363"/>
      <c r="AO29" s="363"/>
      <c r="AP29" s="363"/>
      <c r="AQ29" s="363"/>
      <c r="AR29" s="364"/>
      <c r="AS29" s="362">
        <v>2846</v>
      </c>
      <c r="AT29" s="363"/>
      <c r="AU29" s="363"/>
      <c r="AV29" s="363"/>
      <c r="AW29" s="363"/>
      <c r="AX29" s="422"/>
      <c r="AY29" s="429"/>
      <c r="AZ29" s="430"/>
      <c r="BA29" s="430"/>
      <c r="BB29" s="431"/>
      <c r="BC29" s="423" t="s">
        <v>188</v>
      </c>
      <c r="BD29" s="424"/>
      <c r="BE29" s="424"/>
      <c r="BF29" s="424"/>
      <c r="BG29" s="424"/>
      <c r="BH29" s="424"/>
      <c r="BI29" s="424"/>
      <c r="BJ29" s="424"/>
      <c r="BK29" s="424"/>
      <c r="BL29" s="424"/>
      <c r="BM29" s="425"/>
      <c r="BN29" s="409">
        <v>219275</v>
      </c>
      <c r="BO29" s="410"/>
      <c r="BP29" s="410"/>
      <c r="BQ29" s="410"/>
      <c r="BR29" s="410"/>
      <c r="BS29" s="410"/>
      <c r="BT29" s="410"/>
      <c r="BU29" s="411"/>
      <c r="BV29" s="409">
        <v>127992</v>
      </c>
      <c r="BW29" s="410"/>
      <c r="BX29" s="410"/>
      <c r="BY29" s="410"/>
      <c r="BZ29" s="410"/>
      <c r="CA29" s="410"/>
      <c r="CB29" s="410"/>
      <c r="CC29" s="411"/>
      <c r="CD29" s="175"/>
      <c r="CE29" s="441"/>
      <c r="CF29" s="441"/>
      <c r="CG29" s="441"/>
      <c r="CH29" s="441"/>
      <c r="CI29" s="441"/>
      <c r="CJ29" s="441"/>
      <c r="CK29" s="441"/>
      <c r="CL29" s="441"/>
      <c r="CM29" s="441"/>
      <c r="CN29" s="441"/>
      <c r="CO29" s="441"/>
      <c r="CP29" s="441"/>
      <c r="CQ29" s="441"/>
      <c r="CR29" s="441"/>
      <c r="CS29" s="442"/>
      <c r="CT29" s="406"/>
      <c r="CU29" s="407"/>
      <c r="CV29" s="407"/>
      <c r="CW29" s="407"/>
      <c r="CX29" s="407"/>
      <c r="CY29" s="407"/>
      <c r="CZ29" s="407"/>
      <c r="DA29" s="408"/>
      <c r="DB29" s="406"/>
      <c r="DC29" s="407"/>
      <c r="DD29" s="407"/>
      <c r="DE29" s="407"/>
      <c r="DF29" s="407"/>
      <c r="DG29" s="407"/>
      <c r="DH29" s="407"/>
      <c r="DI29" s="408"/>
    </row>
    <row r="30" spans="1:113" ht="18.75" customHeight="1" thickBot="1" x14ac:dyDescent="0.25">
      <c r="A30" s="172"/>
      <c r="B30" s="391"/>
      <c r="C30" s="392"/>
      <c r="D30" s="393"/>
      <c r="E30" s="370"/>
      <c r="F30" s="371"/>
      <c r="G30" s="371"/>
      <c r="H30" s="371"/>
      <c r="I30" s="371"/>
      <c r="J30" s="371"/>
      <c r="K30" s="372"/>
      <c r="L30" s="373"/>
      <c r="M30" s="374"/>
      <c r="N30" s="374"/>
      <c r="O30" s="374"/>
      <c r="P30" s="375"/>
      <c r="Q30" s="373"/>
      <c r="R30" s="374"/>
      <c r="S30" s="374"/>
      <c r="T30" s="374"/>
      <c r="U30" s="374"/>
      <c r="V30" s="375"/>
      <c r="W30" s="376" t="s">
        <v>189</v>
      </c>
      <c r="X30" s="377"/>
      <c r="Y30" s="377"/>
      <c r="Z30" s="377"/>
      <c r="AA30" s="377"/>
      <c r="AB30" s="377"/>
      <c r="AC30" s="377"/>
      <c r="AD30" s="377"/>
      <c r="AE30" s="377"/>
      <c r="AF30" s="377"/>
      <c r="AG30" s="378"/>
      <c r="AH30" s="379">
        <v>96.3</v>
      </c>
      <c r="AI30" s="380"/>
      <c r="AJ30" s="380"/>
      <c r="AK30" s="380"/>
      <c r="AL30" s="380"/>
      <c r="AM30" s="380"/>
      <c r="AN30" s="380"/>
      <c r="AO30" s="380"/>
      <c r="AP30" s="380"/>
      <c r="AQ30" s="380"/>
      <c r="AR30" s="380"/>
      <c r="AS30" s="380"/>
      <c r="AT30" s="380"/>
      <c r="AU30" s="380"/>
      <c r="AV30" s="380"/>
      <c r="AW30" s="380"/>
      <c r="AX30" s="381"/>
      <c r="AY30" s="432"/>
      <c r="AZ30" s="433"/>
      <c r="BA30" s="433"/>
      <c r="BB30" s="434"/>
      <c r="BC30" s="382" t="s">
        <v>50</v>
      </c>
      <c r="BD30" s="383"/>
      <c r="BE30" s="383"/>
      <c r="BF30" s="383"/>
      <c r="BG30" s="383"/>
      <c r="BH30" s="383"/>
      <c r="BI30" s="383"/>
      <c r="BJ30" s="383"/>
      <c r="BK30" s="383"/>
      <c r="BL30" s="383"/>
      <c r="BM30" s="384"/>
      <c r="BN30" s="443">
        <v>123262</v>
      </c>
      <c r="BO30" s="444"/>
      <c r="BP30" s="444"/>
      <c r="BQ30" s="444"/>
      <c r="BR30" s="444"/>
      <c r="BS30" s="444"/>
      <c r="BT30" s="444"/>
      <c r="BU30" s="445"/>
      <c r="BV30" s="443">
        <v>112049</v>
      </c>
      <c r="BW30" s="444"/>
      <c r="BX30" s="444"/>
      <c r="BY30" s="444"/>
      <c r="BZ30" s="444"/>
      <c r="CA30" s="444"/>
      <c r="CB30" s="444"/>
      <c r="CC30" s="445"/>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2"/>
      <c r="B31" s="197"/>
      <c r="DI31" s="198"/>
    </row>
    <row r="32" spans="1:113" ht="13.5" customHeight="1" x14ac:dyDescent="0.2">
      <c r="A32" s="172"/>
      <c r="B32" s="199"/>
      <c r="C32" s="368" t="s">
        <v>190</v>
      </c>
      <c r="D32" s="368"/>
      <c r="E32" s="368"/>
      <c r="F32" s="368"/>
      <c r="G32" s="368"/>
      <c r="H32" s="368"/>
      <c r="I32" s="368"/>
      <c r="J32" s="368"/>
      <c r="K32" s="368"/>
      <c r="L32" s="368"/>
      <c r="M32" s="368"/>
      <c r="N32" s="368"/>
      <c r="O32" s="368"/>
      <c r="P32" s="368"/>
      <c r="Q32" s="368"/>
      <c r="R32" s="368"/>
      <c r="S32" s="368"/>
      <c r="U32" s="369" t="s">
        <v>191</v>
      </c>
      <c r="V32" s="369"/>
      <c r="W32" s="369"/>
      <c r="X32" s="369"/>
      <c r="Y32" s="369"/>
      <c r="Z32" s="369"/>
      <c r="AA32" s="369"/>
      <c r="AB32" s="369"/>
      <c r="AC32" s="369"/>
      <c r="AD32" s="369"/>
      <c r="AE32" s="369"/>
      <c r="AF32" s="369"/>
      <c r="AG32" s="369"/>
      <c r="AH32" s="369"/>
      <c r="AI32" s="369"/>
      <c r="AJ32" s="369"/>
      <c r="AK32" s="369"/>
      <c r="AM32" s="369" t="s">
        <v>192</v>
      </c>
      <c r="AN32" s="369"/>
      <c r="AO32" s="369"/>
      <c r="AP32" s="369"/>
      <c r="AQ32" s="369"/>
      <c r="AR32" s="369"/>
      <c r="AS32" s="369"/>
      <c r="AT32" s="369"/>
      <c r="AU32" s="369"/>
      <c r="AV32" s="369"/>
      <c r="AW32" s="369"/>
      <c r="AX32" s="369"/>
      <c r="AY32" s="369"/>
      <c r="AZ32" s="369"/>
      <c r="BA32" s="369"/>
      <c r="BB32" s="369"/>
      <c r="BC32" s="369"/>
      <c r="BE32" s="369" t="s">
        <v>193</v>
      </c>
      <c r="BF32" s="369"/>
      <c r="BG32" s="369"/>
      <c r="BH32" s="369"/>
      <c r="BI32" s="369"/>
      <c r="BJ32" s="369"/>
      <c r="BK32" s="369"/>
      <c r="BL32" s="369"/>
      <c r="BM32" s="369"/>
      <c r="BN32" s="369"/>
      <c r="BO32" s="369"/>
      <c r="BP32" s="369"/>
      <c r="BQ32" s="369"/>
      <c r="BR32" s="369"/>
      <c r="BS32" s="369"/>
      <c r="BT32" s="369"/>
      <c r="BU32" s="369"/>
      <c r="BW32" s="369" t="s">
        <v>194</v>
      </c>
      <c r="BX32" s="369"/>
      <c r="BY32" s="369"/>
      <c r="BZ32" s="369"/>
      <c r="CA32" s="369"/>
      <c r="CB32" s="369"/>
      <c r="CC32" s="369"/>
      <c r="CD32" s="369"/>
      <c r="CE32" s="369"/>
      <c r="CF32" s="369"/>
      <c r="CG32" s="369"/>
      <c r="CH32" s="369"/>
      <c r="CI32" s="369"/>
      <c r="CJ32" s="369"/>
      <c r="CK32" s="369"/>
      <c r="CL32" s="369"/>
      <c r="CM32" s="369"/>
      <c r="CO32" s="369" t="s">
        <v>195</v>
      </c>
      <c r="CP32" s="369"/>
      <c r="CQ32" s="369"/>
      <c r="CR32" s="369"/>
      <c r="CS32" s="369"/>
      <c r="CT32" s="369"/>
      <c r="CU32" s="369"/>
      <c r="CV32" s="369"/>
      <c r="CW32" s="369"/>
      <c r="CX32" s="369"/>
      <c r="CY32" s="369"/>
      <c r="CZ32" s="369"/>
      <c r="DA32" s="369"/>
      <c r="DB32" s="369"/>
      <c r="DC32" s="369"/>
      <c r="DD32" s="369"/>
      <c r="DE32" s="369"/>
      <c r="DI32" s="198"/>
    </row>
    <row r="33" spans="1:113" ht="13.5" customHeight="1" x14ac:dyDescent="0.2">
      <c r="A33" s="172"/>
      <c r="B33" s="199"/>
      <c r="C33" s="361" t="s">
        <v>196</v>
      </c>
      <c r="D33" s="361"/>
      <c r="E33" s="360" t="s">
        <v>197</v>
      </c>
      <c r="F33" s="360"/>
      <c r="G33" s="360"/>
      <c r="H33" s="360"/>
      <c r="I33" s="360"/>
      <c r="J33" s="360"/>
      <c r="K33" s="360"/>
      <c r="L33" s="360"/>
      <c r="M33" s="360"/>
      <c r="N33" s="360"/>
      <c r="O33" s="360"/>
      <c r="P33" s="360"/>
      <c r="Q33" s="360"/>
      <c r="R33" s="360"/>
      <c r="S33" s="360"/>
      <c r="T33" s="176"/>
      <c r="U33" s="361" t="s">
        <v>198</v>
      </c>
      <c r="V33" s="361"/>
      <c r="W33" s="360" t="s">
        <v>199</v>
      </c>
      <c r="X33" s="360"/>
      <c r="Y33" s="360"/>
      <c r="Z33" s="360"/>
      <c r="AA33" s="360"/>
      <c r="AB33" s="360"/>
      <c r="AC33" s="360"/>
      <c r="AD33" s="360"/>
      <c r="AE33" s="360"/>
      <c r="AF33" s="360"/>
      <c r="AG33" s="360"/>
      <c r="AH33" s="360"/>
      <c r="AI33" s="360"/>
      <c r="AJ33" s="360"/>
      <c r="AK33" s="360"/>
      <c r="AL33" s="176"/>
      <c r="AM33" s="361" t="s">
        <v>198</v>
      </c>
      <c r="AN33" s="361"/>
      <c r="AO33" s="360" t="s">
        <v>200</v>
      </c>
      <c r="AP33" s="360"/>
      <c r="AQ33" s="360"/>
      <c r="AR33" s="360"/>
      <c r="AS33" s="360"/>
      <c r="AT33" s="360"/>
      <c r="AU33" s="360"/>
      <c r="AV33" s="360"/>
      <c r="AW33" s="360"/>
      <c r="AX33" s="360"/>
      <c r="AY33" s="360"/>
      <c r="AZ33" s="360"/>
      <c r="BA33" s="360"/>
      <c r="BB33" s="360"/>
      <c r="BC33" s="360"/>
      <c r="BD33" s="182"/>
      <c r="BE33" s="360" t="s">
        <v>201</v>
      </c>
      <c r="BF33" s="360"/>
      <c r="BG33" s="360" t="s">
        <v>202</v>
      </c>
      <c r="BH33" s="360"/>
      <c r="BI33" s="360"/>
      <c r="BJ33" s="360"/>
      <c r="BK33" s="360"/>
      <c r="BL33" s="360"/>
      <c r="BM33" s="360"/>
      <c r="BN33" s="360"/>
      <c r="BO33" s="360"/>
      <c r="BP33" s="360"/>
      <c r="BQ33" s="360"/>
      <c r="BR33" s="360"/>
      <c r="BS33" s="360"/>
      <c r="BT33" s="360"/>
      <c r="BU33" s="360"/>
      <c r="BV33" s="182"/>
      <c r="BW33" s="361" t="s">
        <v>201</v>
      </c>
      <c r="BX33" s="361"/>
      <c r="BY33" s="360" t="s">
        <v>203</v>
      </c>
      <c r="BZ33" s="360"/>
      <c r="CA33" s="360"/>
      <c r="CB33" s="360"/>
      <c r="CC33" s="360"/>
      <c r="CD33" s="360"/>
      <c r="CE33" s="360"/>
      <c r="CF33" s="360"/>
      <c r="CG33" s="360"/>
      <c r="CH33" s="360"/>
      <c r="CI33" s="360"/>
      <c r="CJ33" s="360"/>
      <c r="CK33" s="360"/>
      <c r="CL33" s="360"/>
      <c r="CM33" s="360"/>
      <c r="CN33" s="176"/>
      <c r="CO33" s="361" t="s">
        <v>196</v>
      </c>
      <c r="CP33" s="361"/>
      <c r="CQ33" s="360" t="s">
        <v>204</v>
      </c>
      <c r="CR33" s="360"/>
      <c r="CS33" s="360"/>
      <c r="CT33" s="360"/>
      <c r="CU33" s="360"/>
      <c r="CV33" s="360"/>
      <c r="CW33" s="360"/>
      <c r="CX33" s="360"/>
      <c r="CY33" s="360"/>
      <c r="CZ33" s="360"/>
      <c r="DA33" s="360"/>
      <c r="DB33" s="360"/>
      <c r="DC33" s="360"/>
      <c r="DD33" s="360"/>
      <c r="DE33" s="360"/>
      <c r="DF33" s="176"/>
      <c r="DG33" s="359" t="s">
        <v>205</v>
      </c>
      <c r="DH33" s="359"/>
      <c r="DI33" s="177"/>
    </row>
    <row r="34" spans="1:113" ht="32.25" customHeight="1" x14ac:dyDescent="0.2">
      <c r="A34" s="172"/>
      <c r="B34" s="199"/>
      <c r="C34" s="357">
        <f>IF(E34="","",1)</f>
        <v>1</v>
      </c>
      <c r="D34" s="357"/>
      <c r="E34" s="358" t="str">
        <f>IF('各会計、関係団体の財政状況及び健全化判断比率'!B7="","",'各会計、関係団体の財政状況及び健全化判断比率'!B7)</f>
        <v>一般会計</v>
      </c>
      <c r="F34" s="358"/>
      <c r="G34" s="358"/>
      <c r="H34" s="358"/>
      <c r="I34" s="358"/>
      <c r="J34" s="358"/>
      <c r="K34" s="358"/>
      <c r="L34" s="358"/>
      <c r="M34" s="358"/>
      <c r="N34" s="358"/>
      <c r="O34" s="358"/>
      <c r="P34" s="358"/>
      <c r="Q34" s="358"/>
      <c r="R34" s="358"/>
      <c r="S34" s="358"/>
      <c r="T34" s="172"/>
      <c r="U34" s="357">
        <f>IF(W34="","",MAX(C34:D43)+1)</f>
        <v>3</v>
      </c>
      <c r="V34" s="357"/>
      <c r="W34" s="358" t="str">
        <f>IF('各会計、関係団体の財政状況及び健全化判断比率'!B28="","",'各会計、関係団体の財政状況及び健全化判断比率'!B28)</f>
        <v>国民健康保険特別会計</v>
      </c>
      <c r="X34" s="358"/>
      <c r="Y34" s="358"/>
      <c r="Z34" s="358"/>
      <c r="AA34" s="358"/>
      <c r="AB34" s="358"/>
      <c r="AC34" s="358"/>
      <c r="AD34" s="358"/>
      <c r="AE34" s="358"/>
      <c r="AF34" s="358"/>
      <c r="AG34" s="358"/>
      <c r="AH34" s="358"/>
      <c r="AI34" s="358"/>
      <c r="AJ34" s="358"/>
      <c r="AK34" s="358"/>
      <c r="AL34" s="172"/>
      <c r="AM34" s="357" t="str">
        <f>IF(AO34="","",MAX(C34:D43,U34:V43)+1)</f>
        <v/>
      </c>
      <c r="AN34" s="357"/>
      <c r="AO34" s="358"/>
      <c r="AP34" s="358"/>
      <c r="AQ34" s="358"/>
      <c r="AR34" s="358"/>
      <c r="AS34" s="358"/>
      <c r="AT34" s="358"/>
      <c r="AU34" s="358"/>
      <c r="AV34" s="358"/>
      <c r="AW34" s="358"/>
      <c r="AX34" s="358"/>
      <c r="AY34" s="358"/>
      <c r="AZ34" s="358"/>
      <c r="BA34" s="358"/>
      <c r="BB34" s="358"/>
      <c r="BC34" s="358"/>
      <c r="BD34" s="172"/>
      <c r="BE34" s="357">
        <f>IF(BG34="","",MAX(C34:D43,U34:V43,AM34:AN43)+1)</f>
        <v>7</v>
      </c>
      <c r="BF34" s="357"/>
      <c r="BG34" s="358" t="str">
        <f>IF('各会計、関係団体の財政状況及び健全化判断比率'!B32="","",'各会計、関係団体の財政状況及び健全化判断比率'!B32)</f>
        <v>簡易水道特別会計</v>
      </c>
      <c r="BH34" s="358"/>
      <c r="BI34" s="358"/>
      <c r="BJ34" s="358"/>
      <c r="BK34" s="358"/>
      <c r="BL34" s="358"/>
      <c r="BM34" s="358"/>
      <c r="BN34" s="358"/>
      <c r="BO34" s="358"/>
      <c r="BP34" s="358"/>
      <c r="BQ34" s="358"/>
      <c r="BR34" s="358"/>
      <c r="BS34" s="358"/>
      <c r="BT34" s="358"/>
      <c r="BU34" s="358"/>
      <c r="BV34" s="172"/>
      <c r="BW34" s="357">
        <f>IF(BY34="","",MAX(C34:D43,U34:V43,AM34:AN43,BE34:BF43)+1)</f>
        <v>8</v>
      </c>
      <c r="BX34" s="357"/>
      <c r="BY34" s="358" t="str">
        <f>IF('各会計、関係団体の財政状況及び健全化判断比率'!B68="","",'各会計、関係団体の財政状況及び健全化判断比率'!B68)</f>
        <v>国民健康保険山城病院組合（病院事業会計）</v>
      </c>
      <c r="BZ34" s="358"/>
      <c r="CA34" s="358"/>
      <c r="CB34" s="358"/>
      <c r="CC34" s="358"/>
      <c r="CD34" s="358"/>
      <c r="CE34" s="358"/>
      <c r="CF34" s="358"/>
      <c r="CG34" s="358"/>
      <c r="CH34" s="358"/>
      <c r="CI34" s="358"/>
      <c r="CJ34" s="358"/>
      <c r="CK34" s="358"/>
      <c r="CL34" s="358"/>
      <c r="CM34" s="358"/>
      <c r="CN34" s="172"/>
      <c r="CO34" s="357">
        <f>IF(CQ34="","",MAX(C34:D43,U34:V43,AM34:AN43,BE34:BF43,BW34:BX43)+1)</f>
        <v>18</v>
      </c>
      <c r="CP34" s="357"/>
      <c r="CQ34" s="358" t="str">
        <f>IF('各会計、関係団体の財政状況及び健全化判断比率'!BS7="","",'各会計、関係団体の財政状況及び健全化判断比率'!BS7)</f>
        <v>南山城</v>
      </c>
      <c r="CR34" s="358"/>
      <c r="CS34" s="358"/>
      <c r="CT34" s="358"/>
      <c r="CU34" s="358"/>
      <c r="CV34" s="358"/>
      <c r="CW34" s="358"/>
      <c r="CX34" s="358"/>
      <c r="CY34" s="358"/>
      <c r="CZ34" s="358"/>
      <c r="DA34" s="358"/>
      <c r="DB34" s="358"/>
      <c r="DC34" s="358"/>
      <c r="DD34" s="358"/>
      <c r="DE34" s="358"/>
      <c r="DG34" s="355" t="str">
        <f>IF('各会計、関係団体の財政状況及び健全化判断比率'!BR7="","",'各会計、関係団体の財政状況及び健全化判断比率'!BR7)</f>
        <v/>
      </c>
      <c r="DH34" s="355"/>
      <c r="DI34" s="177"/>
    </row>
    <row r="35" spans="1:113" ht="32.25" customHeight="1" x14ac:dyDescent="0.2">
      <c r="A35" s="172"/>
      <c r="B35" s="199"/>
      <c r="C35" s="357">
        <f>IF(E35="","",C34+1)</f>
        <v>2</v>
      </c>
      <c r="D35" s="357"/>
      <c r="E35" s="358" t="str">
        <f>IF('各会計、関係団体の財政状況及び健全化判断比率'!B8="","",'各会計、関係団体の財政状況及び健全化判断比率'!B8)</f>
        <v>高度情報ネットワーク特別会計</v>
      </c>
      <c r="F35" s="358"/>
      <c r="G35" s="358"/>
      <c r="H35" s="358"/>
      <c r="I35" s="358"/>
      <c r="J35" s="358"/>
      <c r="K35" s="358"/>
      <c r="L35" s="358"/>
      <c r="M35" s="358"/>
      <c r="N35" s="358"/>
      <c r="O35" s="358"/>
      <c r="P35" s="358"/>
      <c r="Q35" s="358"/>
      <c r="R35" s="358"/>
      <c r="S35" s="358"/>
      <c r="T35" s="172"/>
      <c r="U35" s="357">
        <f>IF(W35="","",U34+1)</f>
        <v>4</v>
      </c>
      <c r="V35" s="357"/>
      <c r="W35" s="358" t="str">
        <f>IF('各会計、関係団体の財政状況及び健全化判断比率'!B29="","",'各会計、関係団体の財政状況及び健全化判断比率'!B29)</f>
        <v>介護保険特別会計（保険事業勘定）</v>
      </c>
      <c r="X35" s="358"/>
      <c r="Y35" s="358"/>
      <c r="Z35" s="358"/>
      <c r="AA35" s="358"/>
      <c r="AB35" s="358"/>
      <c r="AC35" s="358"/>
      <c r="AD35" s="358"/>
      <c r="AE35" s="358"/>
      <c r="AF35" s="358"/>
      <c r="AG35" s="358"/>
      <c r="AH35" s="358"/>
      <c r="AI35" s="358"/>
      <c r="AJ35" s="358"/>
      <c r="AK35" s="358"/>
      <c r="AL35" s="172"/>
      <c r="AM35" s="357" t="str">
        <f t="shared" ref="AM35:AM43" si="0">IF(AO35="","",AM34+1)</f>
        <v/>
      </c>
      <c r="AN35" s="357"/>
      <c r="AO35" s="358"/>
      <c r="AP35" s="358"/>
      <c r="AQ35" s="358"/>
      <c r="AR35" s="358"/>
      <c r="AS35" s="358"/>
      <c r="AT35" s="358"/>
      <c r="AU35" s="358"/>
      <c r="AV35" s="358"/>
      <c r="AW35" s="358"/>
      <c r="AX35" s="358"/>
      <c r="AY35" s="358"/>
      <c r="AZ35" s="358"/>
      <c r="BA35" s="358"/>
      <c r="BB35" s="358"/>
      <c r="BC35" s="358"/>
      <c r="BD35" s="172"/>
      <c r="BE35" s="357" t="str">
        <f t="shared" ref="BE35:BE43" si="1">IF(BG35="","",BE34+1)</f>
        <v/>
      </c>
      <c r="BF35" s="357"/>
      <c r="BG35" s="358"/>
      <c r="BH35" s="358"/>
      <c r="BI35" s="358"/>
      <c r="BJ35" s="358"/>
      <c r="BK35" s="358"/>
      <c r="BL35" s="358"/>
      <c r="BM35" s="358"/>
      <c r="BN35" s="358"/>
      <c r="BO35" s="358"/>
      <c r="BP35" s="358"/>
      <c r="BQ35" s="358"/>
      <c r="BR35" s="358"/>
      <c r="BS35" s="358"/>
      <c r="BT35" s="358"/>
      <c r="BU35" s="358"/>
      <c r="BV35" s="172"/>
      <c r="BW35" s="357">
        <f t="shared" ref="BW35:BW43" si="2">IF(BY35="","",BW34+1)</f>
        <v>9</v>
      </c>
      <c r="BX35" s="357"/>
      <c r="BY35" s="358" t="str">
        <f>IF('各会計、関係団体の財政状況及び健全化判断比率'!B69="","",'各会計、関係団体の財政状況及び健全化判断比率'!B69)</f>
        <v>国民健康保険山城病院組合（介護老人保健施設事業会計）</v>
      </c>
      <c r="BZ35" s="358"/>
      <c r="CA35" s="358"/>
      <c r="CB35" s="358"/>
      <c r="CC35" s="358"/>
      <c r="CD35" s="358"/>
      <c r="CE35" s="358"/>
      <c r="CF35" s="358"/>
      <c r="CG35" s="358"/>
      <c r="CH35" s="358"/>
      <c r="CI35" s="358"/>
      <c r="CJ35" s="358"/>
      <c r="CK35" s="358"/>
      <c r="CL35" s="358"/>
      <c r="CM35" s="358"/>
      <c r="CN35" s="172"/>
      <c r="CO35" s="357" t="str">
        <f t="shared" ref="CO35:CO43" si="3">IF(CQ35="","",CO34+1)</f>
        <v/>
      </c>
      <c r="CP35" s="357"/>
      <c r="CQ35" s="358" t="str">
        <f>IF('各会計、関係団体の財政状況及び健全化判断比率'!BS8="","",'各会計、関係団体の財政状況及び健全化判断比率'!BS8)</f>
        <v/>
      </c>
      <c r="CR35" s="358"/>
      <c r="CS35" s="358"/>
      <c r="CT35" s="358"/>
      <c r="CU35" s="358"/>
      <c r="CV35" s="358"/>
      <c r="CW35" s="358"/>
      <c r="CX35" s="358"/>
      <c r="CY35" s="358"/>
      <c r="CZ35" s="358"/>
      <c r="DA35" s="358"/>
      <c r="DB35" s="358"/>
      <c r="DC35" s="358"/>
      <c r="DD35" s="358"/>
      <c r="DE35" s="358"/>
      <c r="DG35" s="355" t="str">
        <f>IF('各会計、関係団体の財政状況及び健全化判断比率'!BR8="","",'各会計、関係団体の財政状況及び健全化判断比率'!BR8)</f>
        <v/>
      </c>
      <c r="DH35" s="355"/>
      <c r="DI35" s="177"/>
    </row>
    <row r="36" spans="1:113" ht="32.25" customHeight="1" x14ac:dyDescent="0.2">
      <c r="A36" s="172"/>
      <c r="B36" s="199"/>
      <c r="C36" s="357" t="str">
        <f>IF(E36="","",C35+1)</f>
        <v/>
      </c>
      <c r="D36" s="357"/>
      <c r="E36" s="358" t="str">
        <f>IF('各会計、関係団体の財政状況及び健全化判断比率'!B9="","",'各会計、関係団体の財政状況及び健全化判断比率'!B9)</f>
        <v/>
      </c>
      <c r="F36" s="358"/>
      <c r="G36" s="358"/>
      <c r="H36" s="358"/>
      <c r="I36" s="358"/>
      <c r="J36" s="358"/>
      <c r="K36" s="358"/>
      <c r="L36" s="358"/>
      <c r="M36" s="358"/>
      <c r="N36" s="358"/>
      <c r="O36" s="358"/>
      <c r="P36" s="358"/>
      <c r="Q36" s="358"/>
      <c r="R36" s="358"/>
      <c r="S36" s="358"/>
      <c r="T36" s="172"/>
      <c r="U36" s="357">
        <f t="shared" ref="U36:U43" si="4">IF(W36="","",U35+1)</f>
        <v>5</v>
      </c>
      <c r="V36" s="357"/>
      <c r="W36" s="358" t="str">
        <f>IF('各会計、関係団体の財政状況及び健全化判断比率'!B30="","",'各会計、関係団体の財政状況及び健全化判断比率'!B30)</f>
        <v>介護保険特別会計（サービス事業勘定）</v>
      </c>
      <c r="X36" s="358"/>
      <c r="Y36" s="358"/>
      <c r="Z36" s="358"/>
      <c r="AA36" s="358"/>
      <c r="AB36" s="358"/>
      <c r="AC36" s="358"/>
      <c r="AD36" s="358"/>
      <c r="AE36" s="358"/>
      <c r="AF36" s="358"/>
      <c r="AG36" s="358"/>
      <c r="AH36" s="358"/>
      <c r="AI36" s="358"/>
      <c r="AJ36" s="358"/>
      <c r="AK36" s="358"/>
      <c r="AL36" s="172"/>
      <c r="AM36" s="357" t="str">
        <f t="shared" si="0"/>
        <v/>
      </c>
      <c r="AN36" s="357"/>
      <c r="AO36" s="358"/>
      <c r="AP36" s="358"/>
      <c r="AQ36" s="358"/>
      <c r="AR36" s="358"/>
      <c r="AS36" s="358"/>
      <c r="AT36" s="358"/>
      <c r="AU36" s="358"/>
      <c r="AV36" s="358"/>
      <c r="AW36" s="358"/>
      <c r="AX36" s="358"/>
      <c r="AY36" s="358"/>
      <c r="AZ36" s="358"/>
      <c r="BA36" s="358"/>
      <c r="BB36" s="358"/>
      <c r="BC36" s="358"/>
      <c r="BD36" s="172"/>
      <c r="BE36" s="357" t="str">
        <f t="shared" si="1"/>
        <v/>
      </c>
      <c r="BF36" s="357"/>
      <c r="BG36" s="358"/>
      <c r="BH36" s="358"/>
      <c r="BI36" s="358"/>
      <c r="BJ36" s="358"/>
      <c r="BK36" s="358"/>
      <c r="BL36" s="358"/>
      <c r="BM36" s="358"/>
      <c r="BN36" s="358"/>
      <c r="BO36" s="358"/>
      <c r="BP36" s="358"/>
      <c r="BQ36" s="358"/>
      <c r="BR36" s="358"/>
      <c r="BS36" s="358"/>
      <c r="BT36" s="358"/>
      <c r="BU36" s="358"/>
      <c r="BV36" s="172"/>
      <c r="BW36" s="357">
        <f t="shared" si="2"/>
        <v>10</v>
      </c>
      <c r="BX36" s="357"/>
      <c r="BY36" s="358" t="str">
        <f>IF('各会計、関係団体の財政状況及び健全化判断比率'!B70="","",'各会計、関係団体の財政状況及び健全化判断比率'!B70)</f>
        <v>京都府市町村職員退職手当組合</v>
      </c>
      <c r="BZ36" s="358"/>
      <c r="CA36" s="358"/>
      <c r="CB36" s="358"/>
      <c r="CC36" s="358"/>
      <c r="CD36" s="358"/>
      <c r="CE36" s="358"/>
      <c r="CF36" s="358"/>
      <c r="CG36" s="358"/>
      <c r="CH36" s="358"/>
      <c r="CI36" s="358"/>
      <c r="CJ36" s="358"/>
      <c r="CK36" s="358"/>
      <c r="CL36" s="358"/>
      <c r="CM36" s="358"/>
      <c r="CN36" s="172"/>
      <c r="CO36" s="357" t="str">
        <f t="shared" si="3"/>
        <v/>
      </c>
      <c r="CP36" s="357"/>
      <c r="CQ36" s="358" t="str">
        <f>IF('各会計、関係団体の財政状況及び健全化判断比率'!BS9="","",'各会計、関係団体の財政状況及び健全化判断比率'!BS9)</f>
        <v/>
      </c>
      <c r="CR36" s="358"/>
      <c r="CS36" s="358"/>
      <c r="CT36" s="358"/>
      <c r="CU36" s="358"/>
      <c r="CV36" s="358"/>
      <c r="CW36" s="358"/>
      <c r="CX36" s="358"/>
      <c r="CY36" s="358"/>
      <c r="CZ36" s="358"/>
      <c r="DA36" s="358"/>
      <c r="DB36" s="358"/>
      <c r="DC36" s="358"/>
      <c r="DD36" s="358"/>
      <c r="DE36" s="358"/>
      <c r="DG36" s="355" t="str">
        <f>IF('各会計、関係団体の財政状況及び健全化判断比率'!BR9="","",'各会計、関係団体の財政状況及び健全化判断比率'!BR9)</f>
        <v/>
      </c>
      <c r="DH36" s="355"/>
      <c r="DI36" s="177"/>
    </row>
    <row r="37" spans="1:113" ht="32.25" customHeight="1" x14ac:dyDescent="0.2">
      <c r="A37" s="172"/>
      <c r="B37" s="199"/>
      <c r="C37" s="357" t="str">
        <f>IF(E37="","",C36+1)</f>
        <v/>
      </c>
      <c r="D37" s="357"/>
      <c r="E37" s="358" t="str">
        <f>IF('各会計、関係団体の財政状況及び健全化判断比率'!B10="","",'各会計、関係団体の財政状況及び健全化判断比率'!B10)</f>
        <v/>
      </c>
      <c r="F37" s="358"/>
      <c r="G37" s="358"/>
      <c r="H37" s="358"/>
      <c r="I37" s="358"/>
      <c r="J37" s="358"/>
      <c r="K37" s="358"/>
      <c r="L37" s="358"/>
      <c r="M37" s="358"/>
      <c r="N37" s="358"/>
      <c r="O37" s="358"/>
      <c r="P37" s="358"/>
      <c r="Q37" s="358"/>
      <c r="R37" s="358"/>
      <c r="S37" s="358"/>
      <c r="T37" s="172"/>
      <c r="U37" s="357">
        <f t="shared" si="4"/>
        <v>6</v>
      </c>
      <c r="V37" s="357"/>
      <c r="W37" s="358" t="str">
        <f>IF('各会計、関係団体の財政状況及び健全化判断比率'!B31="","",'各会計、関係団体の財政状況及び健全化判断比率'!B31)</f>
        <v>後期高齢者医療特別会計</v>
      </c>
      <c r="X37" s="358"/>
      <c r="Y37" s="358"/>
      <c r="Z37" s="358"/>
      <c r="AA37" s="358"/>
      <c r="AB37" s="358"/>
      <c r="AC37" s="358"/>
      <c r="AD37" s="358"/>
      <c r="AE37" s="358"/>
      <c r="AF37" s="358"/>
      <c r="AG37" s="358"/>
      <c r="AH37" s="358"/>
      <c r="AI37" s="358"/>
      <c r="AJ37" s="358"/>
      <c r="AK37" s="358"/>
      <c r="AL37" s="172"/>
      <c r="AM37" s="357" t="str">
        <f t="shared" si="0"/>
        <v/>
      </c>
      <c r="AN37" s="357"/>
      <c r="AO37" s="358"/>
      <c r="AP37" s="358"/>
      <c r="AQ37" s="358"/>
      <c r="AR37" s="358"/>
      <c r="AS37" s="358"/>
      <c r="AT37" s="358"/>
      <c r="AU37" s="358"/>
      <c r="AV37" s="358"/>
      <c r="AW37" s="358"/>
      <c r="AX37" s="358"/>
      <c r="AY37" s="358"/>
      <c r="AZ37" s="358"/>
      <c r="BA37" s="358"/>
      <c r="BB37" s="358"/>
      <c r="BC37" s="358"/>
      <c r="BD37" s="172"/>
      <c r="BE37" s="357" t="str">
        <f t="shared" si="1"/>
        <v/>
      </c>
      <c r="BF37" s="357"/>
      <c r="BG37" s="358"/>
      <c r="BH37" s="358"/>
      <c r="BI37" s="358"/>
      <c r="BJ37" s="358"/>
      <c r="BK37" s="358"/>
      <c r="BL37" s="358"/>
      <c r="BM37" s="358"/>
      <c r="BN37" s="358"/>
      <c r="BO37" s="358"/>
      <c r="BP37" s="358"/>
      <c r="BQ37" s="358"/>
      <c r="BR37" s="358"/>
      <c r="BS37" s="358"/>
      <c r="BT37" s="358"/>
      <c r="BU37" s="358"/>
      <c r="BV37" s="172"/>
      <c r="BW37" s="357">
        <f t="shared" si="2"/>
        <v>11</v>
      </c>
      <c r="BX37" s="357"/>
      <c r="BY37" s="358" t="str">
        <f>IF('各会計、関係団体の財政状況及び健全化判断比率'!B71="","",'各会計、関係団体の財政状況及び健全化判断比率'!B71)</f>
        <v>京都府市町村議会議員公務災害補償等組合</v>
      </c>
      <c r="BZ37" s="358"/>
      <c r="CA37" s="358"/>
      <c r="CB37" s="358"/>
      <c r="CC37" s="358"/>
      <c r="CD37" s="358"/>
      <c r="CE37" s="358"/>
      <c r="CF37" s="358"/>
      <c r="CG37" s="358"/>
      <c r="CH37" s="358"/>
      <c r="CI37" s="358"/>
      <c r="CJ37" s="358"/>
      <c r="CK37" s="358"/>
      <c r="CL37" s="358"/>
      <c r="CM37" s="358"/>
      <c r="CN37" s="172"/>
      <c r="CO37" s="357" t="str">
        <f t="shared" si="3"/>
        <v/>
      </c>
      <c r="CP37" s="357"/>
      <c r="CQ37" s="358" t="str">
        <f>IF('各会計、関係団体の財政状況及び健全化判断比率'!BS10="","",'各会計、関係団体の財政状況及び健全化判断比率'!BS10)</f>
        <v/>
      </c>
      <c r="CR37" s="358"/>
      <c r="CS37" s="358"/>
      <c r="CT37" s="358"/>
      <c r="CU37" s="358"/>
      <c r="CV37" s="358"/>
      <c r="CW37" s="358"/>
      <c r="CX37" s="358"/>
      <c r="CY37" s="358"/>
      <c r="CZ37" s="358"/>
      <c r="DA37" s="358"/>
      <c r="DB37" s="358"/>
      <c r="DC37" s="358"/>
      <c r="DD37" s="358"/>
      <c r="DE37" s="358"/>
      <c r="DG37" s="355" t="str">
        <f>IF('各会計、関係団体の財政状況及び健全化判断比率'!BR10="","",'各会計、関係団体の財政状況及び健全化判断比率'!BR10)</f>
        <v/>
      </c>
      <c r="DH37" s="355"/>
      <c r="DI37" s="177"/>
    </row>
    <row r="38" spans="1:113" ht="32.25" customHeight="1" x14ac:dyDescent="0.2">
      <c r="A38" s="172"/>
      <c r="B38" s="199"/>
      <c r="C38" s="357" t="str">
        <f t="shared" ref="C38:C43" si="5">IF(E38="","",C37+1)</f>
        <v/>
      </c>
      <c r="D38" s="357"/>
      <c r="E38" s="358" t="str">
        <f>IF('各会計、関係団体の財政状況及び健全化判断比率'!B11="","",'各会計、関係団体の財政状況及び健全化判断比率'!B11)</f>
        <v/>
      </c>
      <c r="F38" s="358"/>
      <c r="G38" s="358"/>
      <c r="H38" s="358"/>
      <c r="I38" s="358"/>
      <c r="J38" s="358"/>
      <c r="K38" s="358"/>
      <c r="L38" s="358"/>
      <c r="M38" s="358"/>
      <c r="N38" s="358"/>
      <c r="O38" s="358"/>
      <c r="P38" s="358"/>
      <c r="Q38" s="358"/>
      <c r="R38" s="358"/>
      <c r="S38" s="358"/>
      <c r="T38" s="172"/>
      <c r="U38" s="357" t="str">
        <f t="shared" si="4"/>
        <v/>
      </c>
      <c r="V38" s="357"/>
      <c r="W38" s="358"/>
      <c r="X38" s="358"/>
      <c r="Y38" s="358"/>
      <c r="Z38" s="358"/>
      <c r="AA38" s="358"/>
      <c r="AB38" s="358"/>
      <c r="AC38" s="358"/>
      <c r="AD38" s="358"/>
      <c r="AE38" s="358"/>
      <c r="AF38" s="358"/>
      <c r="AG38" s="358"/>
      <c r="AH38" s="358"/>
      <c r="AI38" s="358"/>
      <c r="AJ38" s="358"/>
      <c r="AK38" s="358"/>
      <c r="AL38" s="172"/>
      <c r="AM38" s="357" t="str">
        <f t="shared" si="0"/>
        <v/>
      </c>
      <c r="AN38" s="357"/>
      <c r="AO38" s="358"/>
      <c r="AP38" s="358"/>
      <c r="AQ38" s="358"/>
      <c r="AR38" s="358"/>
      <c r="AS38" s="358"/>
      <c r="AT38" s="358"/>
      <c r="AU38" s="358"/>
      <c r="AV38" s="358"/>
      <c r="AW38" s="358"/>
      <c r="AX38" s="358"/>
      <c r="AY38" s="358"/>
      <c r="AZ38" s="358"/>
      <c r="BA38" s="358"/>
      <c r="BB38" s="358"/>
      <c r="BC38" s="358"/>
      <c r="BD38" s="172"/>
      <c r="BE38" s="357" t="str">
        <f t="shared" si="1"/>
        <v/>
      </c>
      <c r="BF38" s="357"/>
      <c r="BG38" s="358"/>
      <c r="BH38" s="358"/>
      <c r="BI38" s="358"/>
      <c r="BJ38" s="358"/>
      <c r="BK38" s="358"/>
      <c r="BL38" s="358"/>
      <c r="BM38" s="358"/>
      <c r="BN38" s="358"/>
      <c r="BO38" s="358"/>
      <c r="BP38" s="358"/>
      <c r="BQ38" s="358"/>
      <c r="BR38" s="358"/>
      <c r="BS38" s="358"/>
      <c r="BT38" s="358"/>
      <c r="BU38" s="358"/>
      <c r="BV38" s="172"/>
      <c r="BW38" s="357">
        <f t="shared" si="2"/>
        <v>12</v>
      </c>
      <c r="BX38" s="357"/>
      <c r="BY38" s="358" t="str">
        <f>IF('各会計、関係団体の財政状況及び健全化判断比率'!B72="","",'各会計、関係団体の財政状況及び健全化判断比率'!B72)</f>
        <v>相楽中部消防組合</v>
      </c>
      <c r="BZ38" s="358"/>
      <c r="CA38" s="358"/>
      <c r="CB38" s="358"/>
      <c r="CC38" s="358"/>
      <c r="CD38" s="358"/>
      <c r="CE38" s="358"/>
      <c r="CF38" s="358"/>
      <c r="CG38" s="358"/>
      <c r="CH38" s="358"/>
      <c r="CI38" s="358"/>
      <c r="CJ38" s="358"/>
      <c r="CK38" s="358"/>
      <c r="CL38" s="358"/>
      <c r="CM38" s="358"/>
      <c r="CN38" s="172"/>
      <c r="CO38" s="357" t="str">
        <f t="shared" si="3"/>
        <v/>
      </c>
      <c r="CP38" s="357"/>
      <c r="CQ38" s="358" t="str">
        <f>IF('各会計、関係団体の財政状況及び健全化判断比率'!BS11="","",'各会計、関係団体の財政状況及び健全化判断比率'!BS11)</f>
        <v/>
      </c>
      <c r="CR38" s="358"/>
      <c r="CS38" s="358"/>
      <c r="CT38" s="358"/>
      <c r="CU38" s="358"/>
      <c r="CV38" s="358"/>
      <c r="CW38" s="358"/>
      <c r="CX38" s="358"/>
      <c r="CY38" s="358"/>
      <c r="CZ38" s="358"/>
      <c r="DA38" s="358"/>
      <c r="DB38" s="358"/>
      <c r="DC38" s="358"/>
      <c r="DD38" s="358"/>
      <c r="DE38" s="358"/>
      <c r="DG38" s="355" t="str">
        <f>IF('各会計、関係団体の財政状況及び健全化判断比率'!BR11="","",'各会計、関係団体の財政状況及び健全化判断比率'!BR11)</f>
        <v/>
      </c>
      <c r="DH38" s="355"/>
      <c r="DI38" s="177"/>
    </row>
    <row r="39" spans="1:113" ht="32.25" customHeight="1" x14ac:dyDescent="0.2">
      <c r="A39" s="172"/>
      <c r="B39" s="199"/>
      <c r="C39" s="357" t="str">
        <f t="shared" si="5"/>
        <v/>
      </c>
      <c r="D39" s="357"/>
      <c r="E39" s="358" t="str">
        <f>IF('各会計、関係団体の財政状況及び健全化判断比率'!B12="","",'各会計、関係団体の財政状況及び健全化判断比率'!B12)</f>
        <v/>
      </c>
      <c r="F39" s="358"/>
      <c r="G39" s="358"/>
      <c r="H39" s="358"/>
      <c r="I39" s="358"/>
      <c r="J39" s="358"/>
      <c r="K39" s="358"/>
      <c r="L39" s="358"/>
      <c r="M39" s="358"/>
      <c r="N39" s="358"/>
      <c r="O39" s="358"/>
      <c r="P39" s="358"/>
      <c r="Q39" s="358"/>
      <c r="R39" s="358"/>
      <c r="S39" s="358"/>
      <c r="T39" s="172"/>
      <c r="U39" s="357" t="str">
        <f t="shared" si="4"/>
        <v/>
      </c>
      <c r="V39" s="357"/>
      <c r="W39" s="358"/>
      <c r="X39" s="358"/>
      <c r="Y39" s="358"/>
      <c r="Z39" s="358"/>
      <c r="AA39" s="358"/>
      <c r="AB39" s="358"/>
      <c r="AC39" s="358"/>
      <c r="AD39" s="358"/>
      <c r="AE39" s="358"/>
      <c r="AF39" s="358"/>
      <c r="AG39" s="358"/>
      <c r="AH39" s="358"/>
      <c r="AI39" s="358"/>
      <c r="AJ39" s="358"/>
      <c r="AK39" s="358"/>
      <c r="AL39" s="172"/>
      <c r="AM39" s="357" t="str">
        <f t="shared" si="0"/>
        <v/>
      </c>
      <c r="AN39" s="357"/>
      <c r="AO39" s="358"/>
      <c r="AP39" s="358"/>
      <c r="AQ39" s="358"/>
      <c r="AR39" s="358"/>
      <c r="AS39" s="358"/>
      <c r="AT39" s="358"/>
      <c r="AU39" s="358"/>
      <c r="AV39" s="358"/>
      <c r="AW39" s="358"/>
      <c r="AX39" s="358"/>
      <c r="AY39" s="358"/>
      <c r="AZ39" s="358"/>
      <c r="BA39" s="358"/>
      <c r="BB39" s="358"/>
      <c r="BC39" s="358"/>
      <c r="BD39" s="172"/>
      <c r="BE39" s="357" t="str">
        <f t="shared" si="1"/>
        <v/>
      </c>
      <c r="BF39" s="357"/>
      <c r="BG39" s="358"/>
      <c r="BH39" s="358"/>
      <c r="BI39" s="358"/>
      <c r="BJ39" s="358"/>
      <c r="BK39" s="358"/>
      <c r="BL39" s="358"/>
      <c r="BM39" s="358"/>
      <c r="BN39" s="358"/>
      <c r="BO39" s="358"/>
      <c r="BP39" s="358"/>
      <c r="BQ39" s="358"/>
      <c r="BR39" s="358"/>
      <c r="BS39" s="358"/>
      <c r="BT39" s="358"/>
      <c r="BU39" s="358"/>
      <c r="BV39" s="172"/>
      <c r="BW39" s="357">
        <f t="shared" si="2"/>
        <v>13</v>
      </c>
      <c r="BX39" s="357"/>
      <c r="BY39" s="358" t="str">
        <f>IF('各会計、関係団体の財政状況及び健全化判断比率'!B73="","",'各会計、関係団体の財政状況及び健全化判断比率'!B73)</f>
        <v>相楽郡広域事務組合（一般会計）</v>
      </c>
      <c r="BZ39" s="358"/>
      <c r="CA39" s="358"/>
      <c r="CB39" s="358"/>
      <c r="CC39" s="358"/>
      <c r="CD39" s="358"/>
      <c r="CE39" s="358"/>
      <c r="CF39" s="358"/>
      <c r="CG39" s="358"/>
      <c r="CH39" s="358"/>
      <c r="CI39" s="358"/>
      <c r="CJ39" s="358"/>
      <c r="CK39" s="358"/>
      <c r="CL39" s="358"/>
      <c r="CM39" s="358"/>
      <c r="CN39" s="172"/>
      <c r="CO39" s="357" t="str">
        <f t="shared" si="3"/>
        <v/>
      </c>
      <c r="CP39" s="357"/>
      <c r="CQ39" s="358" t="str">
        <f>IF('各会計、関係団体の財政状況及び健全化判断比率'!BS12="","",'各会計、関係団体の財政状況及び健全化判断比率'!BS12)</f>
        <v/>
      </c>
      <c r="CR39" s="358"/>
      <c r="CS39" s="358"/>
      <c r="CT39" s="358"/>
      <c r="CU39" s="358"/>
      <c r="CV39" s="358"/>
      <c r="CW39" s="358"/>
      <c r="CX39" s="358"/>
      <c r="CY39" s="358"/>
      <c r="CZ39" s="358"/>
      <c r="DA39" s="358"/>
      <c r="DB39" s="358"/>
      <c r="DC39" s="358"/>
      <c r="DD39" s="358"/>
      <c r="DE39" s="358"/>
      <c r="DG39" s="355" t="str">
        <f>IF('各会計、関係団体の財政状況及び健全化判断比率'!BR12="","",'各会計、関係団体の財政状況及び健全化判断比率'!BR12)</f>
        <v/>
      </c>
      <c r="DH39" s="355"/>
      <c r="DI39" s="177"/>
    </row>
    <row r="40" spans="1:113" ht="32.25" customHeight="1" x14ac:dyDescent="0.2">
      <c r="A40" s="172"/>
      <c r="B40" s="199"/>
      <c r="C40" s="357" t="str">
        <f t="shared" si="5"/>
        <v/>
      </c>
      <c r="D40" s="357"/>
      <c r="E40" s="358" t="str">
        <f>IF('各会計、関係団体の財政状況及び健全化判断比率'!B13="","",'各会計、関係団体の財政状況及び健全化判断比率'!B13)</f>
        <v/>
      </c>
      <c r="F40" s="358"/>
      <c r="G40" s="358"/>
      <c r="H40" s="358"/>
      <c r="I40" s="358"/>
      <c r="J40" s="358"/>
      <c r="K40" s="358"/>
      <c r="L40" s="358"/>
      <c r="M40" s="358"/>
      <c r="N40" s="358"/>
      <c r="O40" s="358"/>
      <c r="P40" s="358"/>
      <c r="Q40" s="358"/>
      <c r="R40" s="358"/>
      <c r="S40" s="358"/>
      <c r="T40" s="172"/>
      <c r="U40" s="357" t="str">
        <f t="shared" si="4"/>
        <v/>
      </c>
      <c r="V40" s="357"/>
      <c r="W40" s="358"/>
      <c r="X40" s="358"/>
      <c r="Y40" s="358"/>
      <c r="Z40" s="358"/>
      <c r="AA40" s="358"/>
      <c r="AB40" s="358"/>
      <c r="AC40" s="358"/>
      <c r="AD40" s="358"/>
      <c r="AE40" s="358"/>
      <c r="AF40" s="358"/>
      <c r="AG40" s="358"/>
      <c r="AH40" s="358"/>
      <c r="AI40" s="358"/>
      <c r="AJ40" s="358"/>
      <c r="AK40" s="358"/>
      <c r="AL40" s="172"/>
      <c r="AM40" s="357" t="str">
        <f t="shared" si="0"/>
        <v/>
      </c>
      <c r="AN40" s="357"/>
      <c r="AO40" s="358"/>
      <c r="AP40" s="358"/>
      <c r="AQ40" s="358"/>
      <c r="AR40" s="358"/>
      <c r="AS40" s="358"/>
      <c r="AT40" s="358"/>
      <c r="AU40" s="358"/>
      <c r="AV40" s="358"/>
      <c r="AW40" s="358"/>
      <c r="AX40" s="358"/>
      <c r="AY40" s="358"/>
      <c r="AZ40" s="358"/>
      <c r="BA40" s="358"/>
      <c r="BB40" s="358"/>
      <c r="BC40" s="358"/>
      <c r="BD40" s="172"/>
      <c r="BE40" s="357" t="str">
        <f t="shared" si="1"/>
        <v/>
      </c>
      <c r="BF40" s="357"/>
      <c r="BG40" s="358"/>
      <c r="BH40" s="358"/>
      <c r="BI40" s="358"/>
      <c r="BJ40" s="358"/>
      <c r="BK40" s="358"/>
      <c r="BL40" s="358"/>
      <c r="BM40" s="358"/>
      <c r="BN40" s="358"/>
      <c r="BO40" s="358"/>
      <c r="BP40" s="358"/>
      <c r="BQ40" s="358"/>
      <c r="BR40" s="358"/>
      <c r="BS40" s="358"/>
      <c r="BT40" s="358"/>
      <c r="BU40" s="358"/>
      <c r="BV40" s="172"/>
      <c r="BW40" s="357">
        <f t="shared" si="2"/>
        <v>14</v>
      </c>
      <c r="BX40" s="357"/>
      <c r="BY40" s="358" t="str">
        <f>IF('各会計、関係団体の財政状況及び健全化判断比率'!B74="","",'各会計、関係団体の財政状況及び健全化判断比率'!B74)</f>
        <v>相楽郡広域事務組合（相楽地区ふるさと市町村圏振興事業特別会計）</v>
      </c>
      <c r="BZ40" s="358"/>
      <c r="CA40" s="358"/>
      <c r="CB40" s="358"/>
      <c r="CC40" s="358"/>
      <c r="CD40" s="358"/>
      <c r="CE40" s="358"/>
      <c r="CF40" s="358"/>
      <c r="CG40" s="358"/>
      <c r="CH40" s="358"/>
      <c r="CI40" s="358"/>
      <c r="CJ40" s="358"/>
      <c r="CK40" s="358"/>
      <c r="CL40" s="358"/>
      <c r="CM40" s="358"/>
      <c r="CN40" s="172"/>
      <c r="CO40" s="357" t="str">
        <f t="shared" si="3"/>
        <v/>
      </c>
      <c r="CP40" s="357"/>
      <c r="CQ40" s="358" t="str">
        <f>IF('各会計、関係団体の財政状況及び健全化判断比率'!BS13="","",'各会計、関係団体の財政状況及び健全化判断比率'!BS13)</f>
        <v/>
      </c>
      <c r="CR40" s="358"/>
      <c r="CS40" s="358"/>
      <c r="CT40" s="358"/>
      <c r="CU40" s="358"/>
      <c r="CV40" s="358"/>
      <c r="CW40" s="358"/>
      <c r="CX40" s="358"/>
      <c r="CY40" s="358"/>
      <c r="CZ40" s="358"/>
      <c r="DA40" s="358"/>
      <c r="DB40" s="358"/>
      <c r="DC40" s="358"/>
      <c r="DD40" s="358"/>
      <c r="DE40" s="358"/>
      <c r="DG40" s="355" t="str">
        <f>IF('各会計、関係団体の財政状況及び健全化判断比率'!BR13="","",'各会計、関係団体の財政状況及び健全化判断比率'!BR13)</f>
        <v/>
      </c>
      <c r="DH40" s="355"/>
      <c r="DI40" s="177"/>
    </row>
    <row r="41" spans="1:113" ht="32.25" customHeight="1" x14ac:dyDescent="0.2">
      <c r="A41" s="172"/>
      <c r="B41" s="199"/>
      <c r="C41" s="357" t="str">
        <f t="shared" si="5"/>
        <v/>
      </c>
      <c r="D41" s="357"/>
      <c r="E41" s="358" t="str">
        <f>IF('各会計、関係団体の財政状況及び健全化判断比率'!B14="","",'各会計、関係団体の財政状況及び健全化判断比率'!B14)</f>
        <v/>
      </c>
      <c r="F41" s="358"/>
      <c r="G41" s="358"/>
      <c r="H41" s="358"/>
      <c r="I41" s="358"/>
      <c r="J41" s="358"/>
      <c r="K41" s="358"/>
      <c r="L41" s="358"/>
      <c r="M41" s="358"/>
      <c r="N41" s="358"/>
      <c r="O41" s="358"/>
      <c r="P41" s="358"/>
      <c r="Q41" s="358"/>
      <c r="R41" s="358"/>
      <c r="S41" s="358"/>
      <c r="T41" s="172"/>
      <c r="U41" s="357" t="str">
        <f t="shared" si="4"/>
        <v/>
      </c>
      <c r="V41" s="357"/>
      <c r="W41" s="358"/>
      <c r="X41" s="358"/>
      <c r="Y41" s="358"/>
      <c r="Z41" s="358"/>
      <c r="AA41" s="358"/>
      <c r="AB41" s="358"/>
      <c r="AC41" s="358"/>
      <c r="AD41" s="358"/>
      <c r="AE41" s="358"/>
      <c r="AF41" s="358"/>
      <c r="AG41" s="358"/>
      <c r="AH41" s="358"/>
      <c r="AI41" s="358"/>
      <c r="AJ41" s="358"/>
      <c r="AK41" s="358"/>
      <c r="AL41" s="172"/>
      <c r="AM41" s="357" t="str">
        <f t="shared" si="0"/>
        <v/>
      </c>
      <c r="AN41" s="357"/>
      <c r="AO41" s="358"/>
      <c r="AP41" s="358"/>
      <c r="AQ41" s="358"/>
      <c r="AR41" s="358"/>
      <c r="AS41" s="358"/>
      <c r="AT41" s="358"/>
      <c r="AU41" s="358"/>
      <c r="AV41" s="358"/>
      <c r="AW41" s="358"/>
      <c r="AX41" s="358"/>
      <c r="AY41" s="358"/>
      <c r="AZ41" s="358"/>
      <c r="BA41" s="358"/>
      <c r="BB41" s="358"/>
      <c r="BC41" s="358"/>
      <c r="BD41" s="172"/>
      <c r="BE41" s="357" t="str">
        <f t="shared" si="1"/>
        <v/>
      </c>
      <c r="BF41" s="357"/>
      <c r="BG41" s="358"/>
      <c r="BH41" s="358"/>
      <c r="BI41" s="358"/>
      <c r="BJ41" s="358"/>
      <c r="BK41" s="358"/>
      <c r="BL41" s="358"/>
      <c r="BM41" s="358"/>
      <c r="BN41" s="358"/>
      <c r="BO41" s="358"/>
      <c r="BP41" s="358"/>
      <c r="BQ41" s="358"/>
      <c r="BR41" s="358"/>
      <c r="BS41" s="358"/>
      <c r="BT41" s="358"/>
      <c r="BU41" s="358"/>
      <c r="BV41" s="172"/>
      <c r="BW41" s="357">
        <f t="shared" si="2"/>
        <v>15</v>
      </c>
      <c r="BX41" s="357"/>
      <c r="BY41" s="358" t="str">
        <f>IF('各会計、関係団体の財政状況及び健全化判断比率'!B75="","",'各会計、関係団体の財政状況及び健全化判断比率'!B75)</f>
        <v>京都府自治会館管理組合</v>
      </c>
      <c r="BZ41" s="358"/>
      <c r="CA41" s="358"/>
      <c r="CB41" s="358"/>
      <c r="CC41" s="358"/>
      <c r="CD41" s="358"/>
      <c r="CE41" s="358"/>
      <c r="CF41" s="358"/>
      <c r="CG41" s="358"/>
      <c r="CH41" s="358"/>
      <c r="CI41" s="358"/>
      <c r="CJ41" s="358"/>
      <c r="CK41" s="358"/>
      <c r="CL41" s="358"/>
      <c r="CM41" s="358"/>
      <c r="CN41" s="172"/>
      <c r="CO41" s="357" t="str">
        <f t="shared" si="3"/>
        <v/>
      </c>
      <c r="CP41" s="357"/>
      <c r="CQ41" s="358" t="str">
        <f>IF('各会計、関係団体の財政状況及び健全化判断比率'!BS14="","",'各会計、関係団体の財政状況及び健全化判断比率'!BS14)</f>
        <v/>
      </c>
      <c r="CR41" s="358"/>
      <c r="CS41" s="358"/>
      <c r="CT41" s="358"/>
      <c r="CU41" s="358"/>
      <c r="CV41" s="358"/>
      <c r="CW41" s="358"/>
      <c r="CX41" s="358"/>
      <c r="CY41" s="358"/>
      <c r="CZ41" s="358"/>
      <c r="DA41" s="358"/>
      <c r="DB41" s="358"/>
      <c r="DC41" s="358"/>
      <c r="DD41" s="358"/>
      <c r="DE41" s="358"/>
      <c r="DG41" s="355" t="str">
        <f>IF('各会計、関係団体の財政状況及び健全化判断比率'!BR14="","",'各会計、関係団体の財政状況及び健全化判断比率'!BR14)</f>
        <v/>
      </c>
      <c r="DH41" s="355"/>
      <c r="DI41" s="177"/>
    </row>
    <row r="42" spans="1:113" ht="32.25" customHeight="1" x14ac:dyDescent="0.2">
      <c r="B42" s="199"/>
      <c r="C42" s="357" t="str">
        <f t="shared" si="5"/>
        <v/>
      </c>
      <c r="D42" s="357"/>
      <c r="E42" s="358" t="str">
        <f>IF('各会計、関係団体の財政状況及び健全化判断比率'!B15="","",'各会計、関係団体の財政状況及び健全化判断比率'!B15)</f>
        <v/>
      </c>
      <c r="F42" s="358"/>
      <c r="G42" s="358"/>
      <c r="H42" s="358"/>
      <c r="I42" s="358"/>
      <c r="J42" s="358"/>
      <c r="K42" s="358"/>
      <c r="L42" s="358"/>
      <c r="M42" s="358"/>
      <c r="N42" s="358"/>
      <c r="O42" s="358"/>
      <c r="P42" s="358"/>
      <c r="Q42" s="358"/>
      <c r="R42" s="358"/>
      <c r="S42" s="358"/>
      <c r="T42" s="172"/>
      <c r="U42" s="357" t="str">
        <f t="shared" si="4"/>
        <v/>
      </c>
      <c r="V42" s="357"/>
      <c r="W42" s="358"/>
      <c r="X42" s="358"/>
      <c r="Y42" s="358"/>
      <c r="Z42" s="358"/>
      <c r="AA42" s="358"/>
      <c r="AB42" s="358"/>
      <c r="AC42" s="358"/>
      <c r="AD42" s="358"/>
      <c r="AE42" s="358"/>
      <c r="AF42" s="358"/>
      <c r="AG42" s="358"/>
      <c r="AH42" s="358"/>
      <c r="AI42" s="358"/>
      <c r="AJ42" s="358"/>
      <c r="AK42" s="358"/>
      <c r="AL42" s="172"/>
      <c r="AM42" s="357" t="str">
        <f t="shared" si="0"/>
        <v/>
      </c>
      <c r="AN42" s="357"/>
      <c r="AO42" s="358"/>
      <c r="AP42" s="358"/>
      <c r="AQ42" s="358"/>
      <c r="AR42" s="358"/>
      <c r="AS42" s="358"/>
      <c r="AT42" s="358"/>
      <c r="AU42" s="358"/>
      <c r="AV42" s="358"/>
      <c r="AW42" s="358"/>
      <c r="AX42" s="358"/>
      <c r="AY42" s="358"/>
      <c r="AZ42" s="358"/>
      <c r="BA42" s="358"/>
      <c r="BB42" s="358"/>
      <c r="BC42" s="358"/>
      <c r="BD42" s="172"/>
      <c r="BE42" s="357" t="str">
        <f t="shared" si="1"/>
        <v/>
      </c>
      <c r="BF42" s="357"/>
      <c r="BG42" s="358"/>
      <c r="BH42" s="358"/>
      <c r="BI42" s="358"/>
      <c r="BJ42" s="358"/>
      <c r="BK42" s="358"/>
      <c r="BL42" s="358"/>
      <c r="BM42" s="358"/>
      <c r="BN42" s="358"/>
      <c r="BO42" s="358"/>
      <c r="BP42" s="358"/>
      <c r="BQ42" s="358"/>
      <c r="BR42" s="358"/>
      <c r="BS42" s="358"/>
      <c r="BT42" s="358"/>
      <c r="BU42" s="358"/>
      <c r="BV42" s="172"/>
      <c r="BW42" s="357">
        <f t="shared" si="2"/>
        <v>16</v>
      </c>
      <c r="BX42" s="357"/>
      <c r="BY42" s="358" t="str">
        <f>IF('各会計、関係団体の財政状況及び健全化判断比率'!B76="","",'各会計、関係団体の財政状況及び健全化判断比率'!B76)</f>
        <v>京都府後期高齢者医療広域連合（一般会計）</v>
      </c>
      <c r="BZ42" s="358"/>
      <c r="CA42" s="358"/>
      <c r="CB42" s="358"/>
      <c r="CC42" s="358"/>
      <c r="CD42" s="358"/>
      <c r="CE42" s="358"/>
      <c r="CF42" s="358"/>
      <c r="CG42" s="358"/>
      <c r="CH42" s="358"/>
      <c r="CI42" s="358"/>
      <c r="CJ42" s="358"/>
      <c r="CK42" s="358"/>
      <c r="CL42" s="358"/>
      <c r="CM42" s="358"/>
      <c r="CN42" s="172"/>
      <c r="CO42" s="357" t="str">
        <f t="shared" si="3"/>
        <v/>
      </c>
      <c r="CP42" s="357"/>
      <c r="CQ42" s="358" t="str">
        <f>IF('各会計、関係団体の財政状況及び健全化判断比率'!BS15="","",'各会計、関係団体の財政状況及び健全化判断比率'!BS15)</f>
        <v/>
      </c>
      <c r="CR42" s="358"/>
      <c r="CS42" s="358"/>
      <c r="CT42" s="358"/>
      <c r="CU42" s="358"/>
      <c r="CV42" s="358"/>
      <c r="CW42" s="358"/>
      <c r="CX42" s="358"/>
      <c r="CY42" s="358"/>
      <c r="CZ42" s="358"/>
      <c r="DA42" s="358"/>
      <c r="DB42" s="358"/>
      <c r="DC42" s="358"/>
      <c r="DD42" s="358"/>
      <c r="DE42" s="358"/>
      <c r="DG42" s="355" t="str">
        <f>IF('各会計、関係団体の財政状況及び健全化判断比率'!BR15="","",'各会計、関係団体の財政状況及び健全化判断比率'!BR15)</f>
        <v/>
      </c>
      <c r="DH42" s="355"/>
      <c r="DI42" s="177"/>
    </row>
    <row r="43" spans="1:113" ht="32.25" customHeight="1" x14ac:dyDescent="0.2">
      <c r="B43" s="199"/>
      <c r="C43" s="357" t="str">
        <f t="shared" si="5"/>
        <v/>
      </c>
      <c r="D43" s="357"/>
      <c r="E43" s="358" t="str">
        <f>IF('各会計、関係団体の財政状況及び健全化判断比率'!B16="","",'各会計、関係団体の財政状況及び健全化判断比率'!B16)</f>
        <v/>
      </c>
      <c r="F43" s="358"/>
      <c r="G43" s="358"/>
      <c r="H43" s="358"/>
      <c r="I43" s="358"/>
      <c r="J43" s="358"/>
      <c r="K43" s="358"/>
      <c r="L43" s="358"/>
      <c r="M43" s="358"/>
      <c r="N43" s="358"/>
      <c r="O43" s="358"/>
      <c r="P43" s="358"/>
      <c r="Q43" s="358"/>
      <c r="R43" s="358"/>
      <c r="S43" s="358"/>
      <c r="T43" s="172"/>
      <c r="U43" s="357" t="str">
        <f t="shared" si="4"/>
        <v/>
      </c>
      <c r="V43" s="357"/>
      <c r="W43" s="358"/>
      <c r="X43" s="358"/>
      <c r="Y43" s="358"/>
      <c r="Z43" s="358"/>
      <c r="AA43" s="358"/>
      <c r="AB43" s="358"/>
      <c r="AC43" s="358"/>
      <c r="AD43" s="358"/>
      <c r="AE43" s="358"/>
      <c r="AF43" s="358"/>
      <c r="AG43" s="358"/>
      <c r="AH43" s="358"/>
      <c r="AI43" s="358"/>
      <c r="AJ43" s="358"/>
      <c r="AK43" s="358"/>
      <c r="AL43" s="172"/>
      <c r="AM43" s="357" t="str">
        <f t="shared" si="0"/>
        <v/>
      </c>
      <c r="AN43" s="357"/>
      <c r="AO43" s="358"/>
      <c r="AP43" s="358"/>
      <c r="AQ43" s="358"/>
      <c r="AR43" s="358"/>
      <c r="AS43" s="358"/>
      <c r="AT43" s="358"/>
      <c r="AU43" s="358"/>
      <c r="AV43" s="358"/>
      <c r="AW43" s="358"/>
      <c r="AX43" s="358"/>
      <c r="AY43" s="358"/>
      <c r="AZ43" s="358"/>
      <c r="BA43" s="358"/>
      <c r="BB43" s="358"/>
      <c r="BC43" s="358"/>
      <c r="BD43" s="172"/>
      <c r="BE43" s="357" t="str">
        <f t="shared" si="1"/>
        <v/>
      </c>
      <c r="BF43" s="357"/>
      <c r="BG43" s="358"/>
      <c r="BH43" s="358"/>
      <c r="BI43" s="358"/>
      <c r="BJ43" s="358"/>
      <c r="BK43" s="358"/>
      <c r="BL43" s="358"/>
      <c r="BM43" s="358"/>
      <c r="BN43" s="358"/>
      <c r="BO43" s="358"/>
      <c r="BP43" s="358"/>
      <c r="BQ43" s="358"/>
      <c r="BR43" s="358"/>
      <c r="BS43" s="358"/>
      <c r="BT43" s="358"/>
      <c r="BU43" s="358"/>
      <c r="BV43" s="172"/>
      <c r="BW43" s="357">
        <f t="shared" si="2"/>
        <v>17</v>
      </c>
      <c r="BX43" s="357"/>
      <c r="BY43" s="358" t="str">
        <f>IF('各会計、関係団体の財政状況及び健全化判断比率'!B77="","",'各会計、関係団体の財政状況及び健全化判断比率'!B77)</f>
        <v>京都府後期高齢者医療広域連合（後期高齢者医療特別会計）</v>
      </c>
      <c r="BZ43" s="358"/>
      <c r="CA43" s="358"/>
      <c r="CB43" s="358"/>
      <c r="CC43" s="358"/>
      <c r="CD43" s="358"/>
      <c r="CE43" s="358"/>
      <c r="CF43" s="358"/>
      <c r="CG43" s="358"/>
      <c r="CH43" s="358"/>
      <c r="CI43" s="358"/>
      <c r="CJ43" s="358"/>
      <c r="CK43" s="358"/>
      <c r="CL43" s="358"/>
      <c r="CM43" s="358"/>
      <c r="CN43" s="172"/>
      <c r="CO43" s="357" t="str">
        <f t="shared" si="3"/>
        <v/>
      </c>
      <c r="CP43" s="357"/>
      <c r="CQ43" s="358" t="str">
        <f>IF('各会計、関係団体の財政状況及び健全化判断比率'!BS16="","",'各会計、関係団体の財政状況及び健全化判断比率'!BS16)</f>
        <v/>
      </c>
      <c r="CR43" s="358"/>
      <c r="CS43" s="358"/>
      <c r="CT43" s="358"/>
      <c r="CU43" s="358"/>
      <c r="CV43" s="358"/>
      <c r="CW43" s="358"/>
      <c r="CX43" s="358"/>
      <c r="CY43" s="358"/>
      <c r="CZ43" s="358"/>
      <c r="DA43" s="358"/>
      <c r="DB43" s="358"/>
      <c r="DC43" s="358"/>
      <c r="DD43" s="358"/>
      <c r="DE43" s="358"/>
      <c r="DG43" s="355" t="str">
        <f>IF('各会計、関係団体の財政状況及び健全化判断比率'!BR16="","",'各会計、関係団体の財政状況及び健全化判断比率'!BR16)</f>
        <v/>
      </c>
      <c r="DH43" s="355"/>
      <c r="DI43" s="177"/>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206</v>
      </c>
      <c r="E46" s="354" t="s">
        <v>207</v>
      </c>
      <c r="F46" s="354"/>
      <c r="G46" s="354"/>
      <c r="H46" s="354"/>
      <c r="I46" s="354"/>
      <c r="J46" s="354"/>
      <c r="K46" s="354"/>
      <c r="L46" s="354"/>
      <c r="M46" s="354"/>
      <c r="N46" s="354"/>
      <c r="O46" s="354"/>
      <c r="P46" s="354"/>
      <c r="Q46" s="354"/>
      <c r="R46" s="354"/>
      <c r="S46" s="354"/>
      <c r="T46" s="354"/>
      <c r="U46" s="354"/>
      <c r="V46" s="354"/>
      <c r="W46" s="354"/>
      <c r="X46" s="354"/>
      <c r="Y46" s="354"/>
      <c r="Z46" s="354"/>
      <c r="AA46" s="354"/>
      <c r="AB46" s="354"/>
      <c r="AC46" s="354"/>
      <c r="AD46" s="354"/>
      <c r="AE46" s="354"/>
      <c r="AF46" s="354"/>
      <c r="AG46" s="354"/>
      <c r="AH46" s="354"/>
      <c r="AI46" s="354"/>
      <c r="AJ46" s="354"/>
      <c r="AK46" s="354"/>
      <c r="AL46" s="354"/>
      <c r="AM46" s="354"/>
      <c r="AN46" s="354"/>
      <c r="AO46" s="354"/>
      <c r="AP46" s="354"/>
      <c r="AQ46" s="354"/>
      <c r="AR46" s="354"/>
      <c r="AS46" s="354"/>
      <c r="AT46" s="354"/>
      <c r="AU46" s="354"/>
      <c r="AV46" s="354"/>
      <c r="AW46" s="354"/>
      <c r="AX46" s="354"/>
      <c r="AY46" s="354"/>
      <c r="AZ46" s="354"/>
      <c r="BA46" s="354"/>
      <c r="BB46" s="354"/>
      <c r="BC46" s="354"/>
      <c r="BD46" s="354"/>
      <c r="BE46" s="354"/>
      <c r="BF46" s="354"/>
      <c r="BG46" s="354"/>
      <c r="BH46" s="354"/>
      <c r="BI46" s="354"/>
      <c r="BJ46" s="354"/>
      <c r="BK46" s="354"/>
      <c r="BL46" s="354"/>
      <c r="BM46" s="354"/>
      <c r="BN46" s="354"/>
      <c r="BO46" s="354"/>
      <c r="BP46" s="354"/>
      <c r="BQ46" s="354"/>
      <c r="BR46" s="354"/>
      <c r="BS46" s="354"/>
      <c r="BT46" s="354"/>
      <c r="BU46" s="354"/>
      <c r="BV46" s="354"/>
      <c r="BW46" s="354"/>
      <c r="BX46" s="354"/>
      <c r="BY46" s="354"/>
      <c r="BZ46" s="354"/>
      <c r="CA46" s="354"/>
      <c r="CB46" s="354"/>
      <c r="CC46" s="354"/>
      <c r="CD46" s="354"/>
      <c r="CE46" s="354"/>
      <c r="CF46" s="354"/>
      <c r="CG46" s="354"/>
      <c r="CH46" s="354"/>
      <c r="CI46" s="354"/>
      <c r="CJ46" s="354"/>
      <c r="CK46" s="354"/>
      <c r="CL46" s="354"/>
      <c r="CM46" s="354"/>
      <c r="CN46" s="354"/>
      <c r="CO46" s="354"/>
      <c r="CP46" s="354"/>
      <c r="CQ46" s="354"/>
      <c r="CR46" s="354"/>
      <c r="CS46" s="354"/>
      <c r="CT46" s="354"/>
      <c r="CU46" s="354"/>
      <c r="CV46" s="354"/>
      <c r="CW46" s="354"/>
      <c r="CX46" s="354"/>
      <c r="CY46" s="354"/>
      <c r="CZ46" s="354"/>
      <c r="DA46" s="354"/>
      <c r="DB46" s="354"/>
      <c r="DC46" s="354"/>
      <c r="DD46" s="354"/>
      <c r="DE46" s="354"/>
      <c r="DF46" s="354"/>
      <c r="DG46" s="354"/>
      <c r="DH46" s="354"/>
      <c r="DI46" s="354"/>
    </row>
    <row r="47" spans="1:113" x14ac:dyDescent="0.2">
      <c r="E47" s="354" t="s">
        <v>208</v>
      </c>
      <c r="F47" s="354"/>
      <c r="G47" s="354"/>
      <c r="H47" s="354"/>
      <c r="I47" s="354"/>
      <c r="J47" s="354"/>
      <c r="K47" s="354"/>
      <c r="L47" s="354"/>
      <c r="M47" s="354"/>
      <c r="N47" s="354"/>
      <c r="O47" s="354"/>
      <c r="P47" s="354"/>
      <c r="Q47" s="354"/>
      <c r="R47" s="354"/>
      <c r="S47" s="354"/>
      <c r="T47" s="354"/>
      <c r="U47" s="354"/>
      <c r="V47" s="354"/>
      <c r="W47" s="354"/>
      <c r="X47" s="354"/>
      <c r="Y47" s="354"/>
      <c r="Z47" s="354"/>
      <c r="AA47" s="354"/>
      <c r="AB47" s="354"/>
      <c r="AC47" s="354"/>
      <c r="AD47" s="354"/>
      <c r="AE47" s="354"/>
      <c r="AF47" s="354"/>
      <c r="AG47" s="354"/>
      <c r="AH47" s="354"/>
      <c r="AI47" s="354"/>
      <c r="AJ47" s="354"/>
      <c r="AK47" s="354"/>
      <c r="AL47" s="354"/>
      <c r="AM47" s="354"/>
      <c r="AN47" s="354"/>
      <c r="AO47" s="354"/>
      <c r="AP47" s="354"/>
      <c r="AQ47" s="354"/>
      <c r="AR47" s="354"/>
      <c r="AS47" s="354"/>
      <c r="AT47" s="354"/>
      <c r="AU47" s="354"/>
      <c r="AV47" s="354"/>
      <c r="AW47" s="354"/>
      <c r="AX47" s="354"/>
      <c r="AY47" s="354"/>
      <c r="AZ47" s="354"/>
      <c r="BA47" s="354"/>
      <c r="BB47" s="354"/>
      <c r="BC47" s="354"/>
      <c r="BD47" s="354"/>
      <c r="BE47" s="354"/>
      <c r="BF47" s="354"/>
      <c r="BG47" s="354"/>
      <c r="BH47" s="354"/>
      <c r="BI47" s="354"/>
      <c r="BJ47" s="354"/>
      <c r="BK47" s="354"/>
      <c r="BL47" s="354"/>
      <c r="BM47" s="354"/>
      <c r="BN47" s="354"/>
      <c r="BO47" s="354"/>
      <c r="BP47" s="354"/>
      <c r="BQ47" s="354"/>
      <c r="BR47" s="354"/>
      <c r="BS47" s="354"/>
      <c r="BT47" s="354"/>
      <c r="BU47" s="354"/>
      <c r="BV47" s="354"/>
      <c r="BW47" s="354"/>
      <c r="BX47" s="354"/>
      <c r="BY47" s="354"/>
      <c r="BZ47" s="354"/>
      <c r="CA47" s="354"/>
      <c r="CB47" s="354"/>
      <c r="CC47" s="354"/>
      <c r="CD47" s="354"/>
      <c r="CE47" s="354"/>
      <c r="CF47" s="354"/>
      <c r="CG47" s="354"/>
      <c r="CH47" s="354"/>
      <c r="CI47" s="354"/>
      <c r="CJ47" s="354"/>
      <c r="CK47" s="354"/>
      <c r="CL47" s="354"/>
      <c r="CM47" s="354"/>
      <c r="CN47" s="354"/>
      <c r="CO47" s="354"/>
      <c r="CP47" s="354"/>
      <c r="CQ47" s="354"/>
      <c r="CR47" s="354"/>
      <c r="CS47" s="354"/>
      <c r="CT47" s="354"/>
      <c r="CU47" s="354"/>
      <c r="CV47" s="354"/>
      <c r="CW47" s="354"/>
      <c r="CX47" s="354"/>
      <c r="CY47" s="354"/>
      <c r="CZ47" s="354"/>
      <c r="DA47" s="354"/>
      <c r="DB47" s="354"/>
      <c r="DC47" s="354"/>
      <c r="DD47" s="354"/>
      <c r="DE47" s="354"/>
      <c r="DF47" s="354"/>
      <c r="DG47" s="354"/>
      <c r="DH47" s="354"/>
      <c r="DI47" s="354"/>
    </row>
    <row r="48" spans="1:113" x14ac:dyDescent="0.2">
      <c r="E48" s="354" t="s">
        <v>209</v>
      </c>
      <c r="F48" s="354"/>
      <c r="G48" s="354"/>
      <c r="H48" s="354"/>
      <c r="I48" s="354"/>
      <c r="J48" s="354"/>
      <c r="K48" s="354"/>
      <c r="L48" s="354"/>
      <c r="M48" s="354"/>
      <c r="N48" s="354"/>
      <c r="O48" s="354"/>
      <c r="P48" s="354"/>
      <c r="Q48" s="354"/>
      <c r="R48" s="354"/>
      <c r="S48" s="354"/>
      <c r="T48" s="354"/>
      <c r="U48" s="354"/>
      <c r="V48" s="354"/>
      <c r="W48" s="354"/>
      <c r="X48" s="354"/>
      <c r="Y48" s="354"/>
      <c r="Z48" s="354"/>
      <c r="AA48" s="354"/>
      <c r="AB48" s="354"/>
      <c r="AC48" s="354"/>
      <c r="AD48" s="354"/>
      <c r="AE48" s="354"/>
      <c r="AF48" s="354"/>
      <c r="AG48" s="354"/>
      <c r="AH48" s="354"/>
      <c r="AI48" s="354"/>
      <c r="AJ48" s="354"/>
      <c r="AK48" s="354"/>
      <c r="AL48" s="354"/>
      <c r="AM48" s="354"/>
      <c r="AN48" s="354"/>
      <c r="AO48" s="354"/>
      <c r="AP48" s="354"/>
      <c r="AQ48" s="354"/>
      <c r="AR48" s="354"/>
      <c r="AS48" s="354"/>
      <c r="AT48" s="354"/>
      <c r="AU48" s="354"/>
      <c r="AV48" s="354"/>
      <c r="AW48" s="354"/>
      <c r="AX48" s="354"/>
      <c r="AY48" s="354"/>
      <c r="AZ48" s="354"/>
      <c r="BA48" s="354"/>
      <c r="BB48" s="354"/>
      <c r="BC48" s="354"/>
      <c r="BD48" s="354"/>
      <c r="BE48" s="354"/>
      <c r="BF48" s="354"/>
      <c r="BG48" s="354"/>
      <c r="BH48" s="354"/>
      <c r="BI48" s="354"/>
      <c r="BJ48" s="354"/>
      <c r="BK48" s="354"/>
      <c r="BL48" s="354"/>
      <c r="BM48" s="354"/>
      <c r="BN48" s="354"/>
      <c r="BO48" s="354"/>
      <c r="BP48" s="354"/>
      <c r="BQ48" s="354"/>
      <c r="BR48" s="354"/>
      <c r="BS48" s="354"/>
      <c r="BT48" s="354"/>
      <c r="BU48" s="354"/>
      <c r="BV48" s="354"/>
      <c r="BW48" s="354"/>
      <c r="BX48" s="354"/>
      <c r="BY48" s="354"/>
      <c r="BZ48" s="354"/>
      <c r="CA48" s="354"/>
      <c r="CB48" s="354"/>
      <c r="CC48" s="354"/>
      <c r="CD48" s="354"/>
      <c r="CE48" s="354"/>
      <c r="CF48" s="354"/>
      <c r="CG48" s="354"/>
      <c r="CH48" s="354"/>
      <c r="CI48" s="354"/>
      <c r="CJ48" s="354"/>
      <c r="CK48" s="354"/>
      <c r="CL48" s="354"/>
      <c r="CM48" s="354"/>
      <c r="CN48" s="354"/>
      <c r="CO48" s="354"/>
      <c r="CP48" s="354"/>
      <c r="CQ48" s="354"/>
      <c r="CR48" s="354"/>
      <c r="CS48" s="354"/>
      <c r="CT48" s="354"/>
      <c r="CU48" s="354"/>
      <c r="CV48" s="354"/>
      <c r="CW48" s="354"/>
      <c r="CX48" s="354"/>
      <c r="CY48" s="354"/>
      <c r="CZ48" s="354"/>
      <c r="DA48" s="354"/>
      <c r="DB48" s="354"/>
      <c r="DC48" s="354"/>
      <c r="DD48" s="354"/>
      <c r="DE48" s="354"/>
      <c r="DF48" s="354"/>
      <c r="DG48" s="354"/>
      <c r="DH48" s="354"/>
      <c r="DI48" s="354"/>
    </row>
    <row r="49" spans="5:113" x14ac:dyDescent="0.2">
      <c r="E49" s="356" t="s">
        <v>210</v>
      </c>
      <c r="F49" s="356"/>
      <c r="G49" s="356"/>
      <c r="H49" s="356"/>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c r="AG49" s="356"/>
      <c r="AH49" s="356"/>
      <c r="AI49" s="356"/>
      <c r="AJ49" s="356"/>
      <c r="AK49" s="356"/>
      <c r="AL49" s="356"/>
      <c r="AM49" s="356"/>
      <c r="AN49" s="356"/>
      <c r="AO49" s="356"/>
      <c r="AP49" s="356"/>
      <c r="AQ49" s="356"/>
      <c r="AR49" s="356"/>
      <c r="AS49" s="356"/>
      <c r="AT49" s="356"/>
      <c r="AU49" s="356"/>
      <c r="AV49" s="356"/>
      <c r="AW49" s="356"/>
      <c r="AX49" s="356"/>
      <c r="AY49" s="356"/>
      <c r="AZ49" s="356"/>
      <c r="BA49" s="356"/>
      <c r="BB49" s="356"/>
      <c r="BC49" s="356"/>
      <c r="BD49" s="356"/>
      <c r="BE49" s="356"/>
      <c r="BF49" s="356"/>
      <c r="BG49" s="356"/>
      <c r="BH49" s="356"/>
      <c r="BI49" s="356"/>
      <c r="BJ49" s="356"/>
      <c r="BK49" s="356"/>
      <c r="BL49" s="356"/>
      <c r="BM49" s="356"/>
      <c r="BN49" s="356"/>
      <c r="BO49" s="356"/>
      <c r="BP49" s="356"/>
      <c r="BQ49" s="356"/>
      <c r="BR49" s="356"/>
      <c r="BS49" s="356"/>
      <c r="BT49" s="356"/>
      <c r="BU49" s="356"/>
      <c r="BV49" s="356"/>
      <c r="BW49" s="356"/>
      <c r="BX49" s="356"/>
      <c r="BY49" s="356"/>
      <c r="BZ49" s="356"/>
      <c r="CA49" s="356"/>
      <c r="CB49" s="356"/>
      <c r="CC49" s="356"/>
      <c r="CD49" s="356"/>
      <c r="CE49" s="356"/>
      <c r="CF49" s="356"/>
      <c r="CG49" s="356"/>
      <c r="CH49" s="356"/>
      <c r="CI49" s="356"/>
      <c r="CJ49" s="356"/>
      <c r="CK49" s="356"/>
      <c r="CL49" s="356"/>
      <c r="CM49" s="356"/>
      <c r="CN49" s="356"/>
      <c r="CO49" s="356"/>
      <c r="CP49" s="356"/>
      <c r="CQ49" s="356"/>
      <c r="CR49" s="356"/>
      <c r="CS49" s="356"/>
      <c r="CT49" s="356"/>
      <c r="CU49" s="356"/>
      <c r="CV49" s="356"/>
      <c r="CW49" s="356"/>
      <c r="CX49" s="356"/>
      <c r="CY49" s="356"/>
      <c r="CZ49" s="356"/>
      <c r="DA49" s="356"/>
      <c r="DB49" s="356"/>
      <c r="DC49" s="356"/>
      <c r="DD49" s="356"/>
      <c r="DE49" s="356"/>
      <c r="DF49" s="356"/>
      <c r="DG49" s="356"/>
      <c r="DH49" s="356"/>
      <c r="DI49" s="356"/>
    </row>
    <row r="50" spans="5:113" x14ac:dyDescent="0.2">
      <c r="E50" s="354" t="s">
        <v>211</v>
      </c>
      <c r="F50" s="354"/>
      <c r="G50" s="354"/>
      <c r="H50" s="354"/>
      <c r="I50" s="354"/>
      <c r="J50" s="354"/>
      <c r="K50" s="354"/>
      <c r="L50" s="354"/>
      <c r="M50" s="354"/>
      <c r="N50" s="354"/>
      <c r="O50" s="354"/>
      <c r="P50" s="354"/>
      <c r="Q50" s="354"/>
      <c r="R50" s="354"/>
      <c r="S50" s="354"/>
      <c r="T50" s="354"/>
      <c r="U50" s="354"/>
      <c r="V50" s="354"/>
      <c r="W50" s="354"/>
      <c r="X50" s="354"/>
      <c r="Y50" s="354"/>
      <c r="Z50" s="354"/>
      <c r="AA50" s="354"/>
      <c r="AB50" s="354"/>
      <c r="AC50" s="354"/>
      <c r="AD50" s="354"/>
      <c r="AE50" s="354"/>
      <c r="AF50" s="354"/>
      <c r="AG50" s="354"/>
      <c r="AH50" s="354"/>
      <c r="AI50" s="354"/>
      <c r="AJ50" s="354"/>
      <c r="AK50" s="354"/>
      <c r="AL50" s="354"/>
      <c r="AM50" s="354"/>
      <c r="AN50" s="354"/>
      <c r="AO50" s="354"/>
      <c r="AP50" s="354"/>
      <c r="AQ50" s="354"/>
      <c r="AR50" s="354"/>
      <c r="AS50" s="354"/>
      <c r="AT50" s="354"/>
      <c r="AU50" s="354"/>
      <c r="AV50" s="354"/>
      <c r="AW50" s="354"/>
      <c r="AX50" s="354"/>
      <c r="AY50" s="354"/>
      <c r="AZ50" s="354"/>
      <c r="BA50" s="354"/>
      <c r="BB50" s="354"/>
      <c r="BC50" s="354"/>
      <c r="BD50" s="354"/>
      <c r="BE50" s="354"/>
      <c r="BF50" s="354"/>
      <c r="BG50" s="354"/>
      <c r="BH50" s="354"/>
      <c r="BI50" s="354"/>
      <c r="BJ50" s="354"/>
      <c r="BK50" s="354"/>
      <c r="BL50" s="354"/>
      <c r="BM50" s="354"/>
      <c r="BN50" s="354"/>
      <c r="BO50" s="354"/>
      <c r="BP50" s="354"/>
      <c r="BQ50" s="354"/>
      <c r="BR50" s="354"/>
      <c r="BS50" s="354"/>
      <c r="BT50" s="354"/>
      <c r="BU50" s="354"/>
      <c r="BV50" s="354"/>
      <c r="BW50" s="354"/>
      <c r="BX50" s="354"/>
      <c r="BY50" s="354"/>
      <c r="BZ50" s="354"/>
      <c r="CA50" s="354"/>
      <c r="CB50" s="354"/>
      <c r="CC50" s="354"/>
      <c r="CD50" s="354"/>
      <c r="CE50" s="354"/>
      <c r="CF50" s="354"/>
      <c r="CG50" s="354"/>
      <c r="CH50" s="354"/>
      <c r="CI50" s="354"/>
      <c r="CJ50" s="354"/>
      <c r="CK50" s="354"/>
      <c r="CL50" s="354"/>
      <c r="CM50" s="354"/>
      <c r="CN50" s="354"/>
      <c r="CO50" s="354"/>
      <c r="CP50" s="354"/>
      <c r="CQ50" s="354"/>
      <c r="CR50" s="354"/>
      <c r="CS50" s="354"/>
      <c r="CT50" s="354"/>
      <c r="CU50" s="354"/>
      <c r="CV50" s="354"/>
      <c r="CW50" s="354"/>
      <c r="CX50" s="354"/>
      <c r="CY50" s="354"/>
      <c r="CZ50" s="354"/>
      <c r="DA50" s="354"/>
      <c r="DB50" s="354"/>
      <c r="DC50" s="354"/>
      <c r="DD50" s="354"/>
      <c r="DE50" s="354"/>
      <c r="DF50" s="354"/>
      <c r="DG50" s="354"/>
      <c r="DH50" s="354"/>
      <c r="DI50" s="354"/>
    </row>
    <row r="51" spans="5:113" x14ac:dyDescent="0.2">
      <c r="E51" s="354" t="s">
        <v>212</v>
      </c>
      <c r="F51" s="354"/>
      <c r="G51" s="354"/>
      <c r="H51" s="354"/>
      <c r="I51" s="354"/>
      <c r="J51" s="354"/>
      <c r="K51" s="354"/>
      <c r="L51" s="354"/>
      <c r="M51" s="354"/>
      <c r="N51" s="354"/>
      <c r="O51" s="354"/>
      <c r="P51" s="354"/>
      <c r="Q51" s="354"/>
      <c r="R51" s="354"/>
      <c r="S51" s="354"/>
      <c r="T51" s="354"/>
      <c r="U51" s="354"/>
      <c r="V51" s="354"/>
      <c r="W51" s="354"/>
      <c r="X51" s="354"/>
      <c r="Y51" s="354"/>
      <c r="Z51" s="354"/>
      <c r="AA51" s="354"/>
      <c r="AB51" s="354"/>
      <c r="AC51" s="354"/>
      <c r="AD51" s="354"/>
      <c r="AE51" s="354"/>
      <c r="AF51" s="354"/>
      <c r="AG51" s="354"/>
      <c r="AH51" s="354"/>
      <c r="AI51" s="354"/>
      <c r="AJ51" s="354"/>
      <c r="AK51" s="354"/>
      <c r="AL51" s="354"/>
      <c r="AM51" s="354"/>
      <c r="AN51" s="354"/>
      <c r="AO51" s="354"/>
      <c r="AP51" s="354"/>
      <c r="AQ51" s="354"/>
      <c r="AR51" s="354"/>
      <c r="AS51" s="354"/>
      <c r="AT51" s="354"/>
      <c r="AU51" s="354"/>
      <c r="AV51" s="354"/>
      <c r="AW51" s="354"/>
      <c r="AX51" s="354"/>
      <c r="AY51" s="354"/>
      <c r="AZ51" s="354"/>
      <c r="BA51" s="354"/>
      <c r="BB51" s="354"/>
      <c r="BC51" s="354"/>
      <c r="BD51" s="354"/>
      <c r="BE51" s="354"/>
      <c r="BF51" s="354"/>
      <c r="BG51" s="354"/>
      <c r="BH51" s="354"/>
      <c r="BI51" s="354"/>
      <c r="BJ51" s="354"/>
      <c r="BK51" s="354"/>
      <c r="BL51" s="354"/>
      <c r="BM51" s="354"/>
      <c r="BN51" s="354"/>
      <c r="BO51" s="354"/>
      <c r="BP51" s="354"/>
      <c r="BQ51" s="354"/>
      <c r="BR51" s="354"/>
      <c r="BS51" s="354"/>
      <c r="BT51" s="354"/>
      <c r="BU51" s="354"/>
      <c r="BV51" s="354"/>
      <c r="BW51" s="354"/>
      <c r="BX51" s="354"/>
      <c r="BY51" s="354"/>
      <c r="BZ51" s="354"/>
      <c r="CA51" s="354"/>
      <c r="CB51" s="354"/>
      <c r="CC51" s="354"/>
      <c r="CD51" s="354"/>
      <c r="CE51" s="354"/>
      <c r="CF51" s="354"/>
      <c r="CG51" s="354"/>
      <c r="CH51" s="354"/>
      <c r="CI51" s="354"/>
      <c r="CJ51" s="354"/>
      <c r="CK51" s="354"/>
      <c r="CL51" s="354"/>
      <c r="CM51" s="354"/>
      <c r="CN51" s="354"/>
      <c r="CO51" s="354"/>
      <c r="CP51" s="354"/>
      <c r="CQ51" s="354"/>
      <c r="CR51" s="354"/>
      <c r="CS51" s="354"/>
      <c r="CT51" s="354"/>
      <c r="CU51" s="354"/>
      <c r="CV51" s="354"/>
      <c r="CW51" s="354"/>
      <c r="CX51" s="354"/>
      <c r="CY51" s="354"/>
      <c r="CZ51" s="354"/>
      <c r="DA51" s="354"/>
      <c r="DB51" s="354"/>
      <c r="DC51" s="354"/>
      <c r="DD51" s="354"/>
      <c r="DE51" s="354"/>
      <c r="DF51" s="354"/>
      <c r="DG51" s="354"/>
      <c r="DH51" s="354"/>
      <c r="DI51" s="354"/>
    </row>
    <row r="52" spans="5:113" x14ac:dyDescent="0.2">
      <c r="E52" s="354" t="s">
        <v>213</v>
      </c>
      <c r="F52" s="354"/>
      <c r="G52" s="354"/>
      <c r="H52" s="354"/>
      <c r="I52" s="354"/>
      <c r="J52" s="354"/>
      <c r="K52" s="354"/>
      <c r="L52" s="354"/>
      <c r="M52" s="354"/>
      <c r="N52" s="354"/>
      <c r="O52" s="354"/>
      <c r="P52" s="354"/>
      <c r="Q52" s="354"/>
      <c r="R52" s="354"/>
      <c r="S52" s="354"/>
      <c r="T52" s="354"/>
      <c r="U52" s="354"/>
      <c r="V52" s="354"/>
      <c r="W52" s="354"/>
      <c r="X52" s="354"/>
      <c r="Y52" s="354"/>
      <c r="Z52" s="354"/>
      <c r="AA52" s="354"/>
      <c r="AB52" s="354"/>
      <c r="AC52" s="354"/>
      <c r="AD52" s="354"/>
      <c r="AE52" s="354"/>
      <c r="AF52" s="354"/>
      <c r="AG52" s="354"/>
      <c r="AH52" s="354"/>
      <c r="AI52" s="354"/>
      <c r="AJ52" s="354"/>
      <c r="AK52" s="354"/>
      <c r="AL52" s="354"/>
      <c r="AM52" s="354"/>
      <c r="AN52" s="354"/>
      <c r="AO52" s="354"/>
      <c r="AP52" s="354"/>
      <c r="AQ52" s="354"/>
      <c r="AR52" s="354"/>
      <c r="AS52" s="354"/>
      <c r="AT52" s="354"/>
      <c r="AU52" s="354"/>
      <c r="AV52" s="354"/>
      <c r="AW52" s="354"/>
      <c r="AX52" s="354"/>
      <c r="AY52" s="354"/>
      <c r="AZ52" s="354"/>
      <c r="BA52" s="354"/>
      <c r="BB52" s="354"/>
      <c r="BC52" s="354"/>
      <c r="BD52" s="354"/>
      <c r="BE52" s="354"/>
      <c r="BF52" s="354"/>
      <c r="BG52" s="354"/>
      <c r="BH52" s="354"/>
      <c r="BI52" s="354"/>
      <c r="BJ52" s="354"/>
      <c r="BK52" s="354"/>
      <c r="BL52" s="354"/>
      <c r="BM52" s="354"/>
      <c r="BN52" s="354"/>
      <c r="BO52" s="354"/>
      <c r="BP52" s="354"/>
      <c r="BQ52" s="354"/>
      <c r="BR52" s="354"/>
      <c r="BS52" s="354"/>
      <c r="BT52" s="354"/>
      <c r="BU52" s="354"/>
      <c r="BV52" s="354"/>
      <c r="BW52" s="354"/>
      <c r="BX52" s="354"/>
      <c r="BY52" s="354"/>
      <c r="BZ52" s="354"/>
      <c r="CA52" s="354"/>
      <c r="CB52" s="354"/>
      <c r="CC52" s="354"/>
      <c r="CD52" s="354"/>
      <c r="CE52" s="354"/>
      <c r="CF52" s="354"/>
      <c r="CG52" s="354"/>
      <c r="CH52" s="354"/>
      <c r="CI52" s="354"/>
      <c r="CJ52" s="354"/>
      <c r="CK52" s="354"/>
      <c r="CL52" s="354"/>
      <c r="CM52" s="354"/>
      <c r="CN52" s="354"/>
      <c r="CO52" s="354"/>
      <c r="CP52" s="354"/>
      <c r="CQ52" s="354"/>
      <c r="CR52" s="354"/>
      <c r="CS52" s="354"/>
      <c r="CT52" s="354"/>
      <c r="CU52" s="354"/>
      <c r="CV52" s="354"/>
      <c r="CW52" s="354"/>
      <c r="CX52" s="354"/>
      <c r="CY52" s="354"/>
      <c r="CZ52" s="354"/>
      <c r="DA52" s="354"/>
      <c r="DB52" s="354"/>
      <c r="DC52" s="354"/>
      <c r="DD52" s="354"/>
      <c r="DE52" s="354"/>
      <c r="DF52" s="354"/>
      <c r="DG52" s="354"/>
      <c r="DH52" s="354"/>
      <c r="DI52" s="354"/>
    </row>
    <row r="53" spans="5:113" x14ac:dyDescent="0.2">
      <c r="E53" s="171" t="s">
        <v>594</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2">
      <c r="A34" s="22"/>
      <c r="B34" s="31"/>
      <c r="C34" s="1169" t="s">
        <v>554</v>
      </c>
      <c r="D34" s="1169"/>
      <c r="E34" s="1170"/>
      <c r="F34" s="32">
        <v>2.0699999999999998</v>
      </c>
      <c r="G34" s="33">
        <v>3.96</v>
      </c>
      <c r="H34" s="33">
        <v>2.72</v>
      </c>
      <c r="I34" s="33">
        <v>2.16</v>
      </c>
      <c r="J34" s="34">
        <v>3.83</v>
      </c>
      <c r="K34" s="22"/>
      <c r="L34" s="22"/>
      <c r="M34" s="22"/>
      <c r="N34" s="22"/>
      <c r="O34" s="22"/>
      <c r="P34" s="22"/>
    </row>
    <row r="35" spans="1:16" ht="39" customHeight="1" x14ac:dyDescent="0.2">
      <c r="A35" s="22"/>
      <c r="B35" s="35"/>
      <c r="C35" s="1165" t="s">
        <v>555</v>
      </c>
      <c r="D35" s="1165"/>
      <c r="E35" s="1166"/>
      <c r="F35" s="36">
        <v>1.1499999999999999</v>
      </c>
      <c r="G35" s="37">
        <v>2.21</v>
      </c>
      <c r="H35" s="37">
        <v>4.3899999999999997</v>
      </c>
      <c r="I35" s="37">
        <v>2.76</v>
      </c>
      <c r="J35" s="38">
        <v>3.5</v>
      </c>
      <c r="K35" s="22"/>
      <c r="L35" s="22"/>
      <c r="M35" s="22"/>
      <c r="N35" s="22"/>
      <c r="O35" s="22"/>
      <c r="P35" s="22"/>
    </row>
    <row r="36" spans="1:16" ht="39" customHeight="1" x14ac:dyDescent="0.2">
      <c r="A36" s="22"/>
      <c r="B36" s="35"/>
      <c r="C36" s="1165" t="s">
        <v>556</v>
      </c>
      <c r="D36" s="1165"/>
      <c r="E36" s="1166"/>
      <c r="F36" s="36">
        <v>1.32</v>
      </c>
      <c r="G36" s="37">
        <v>0.98</v>
      </c>
      <c r="H36" s="37">
        <v>1.56</v>
      </c>
      <c r="I36" s="37">
        <v>1.9</v>
      </c>
      <c r="J36" s="38">
        <v>2.2599999999999998</v>
      </c>
      <c r="K36" s="22"/>
      <c r="L36" s="22"/>
      <c r="M36" s="22"/>
      <c r="N36" s="22"/>
      <c r="O36" s="22"/>
      <c r="P36" s="22"/>
    </row>
    <row r="37" spans="1:16" ht="39" customHeight="1" x14ac:dyDescent="0.2">
      <c r="A37" s="22"/>
      <c r="B37" s="35"/>
      <c r="C37" s="1165" t="s">
        <v>557</v>
      </c>
      <c r="D37" s="1165"/>
      <c r="E37" s="1166"/>
      <c r="F37" s="36">
        <v>0.04</v>
      </c>
      <c r="G37" s="37">
        <v>0.01</v>
      </c>
      <c r="H37" s="37">
        <v>0.03</v>
      </c>
      <c r="I37" s="37">
        <v>0.14000000000000001</v>
      </c>
      <c r="J37" s="38">
        <v>0.2</v>
      </c>
      <c r="K37" s="22"/>
      <c r="L37" s="22"/>
      <c r="M37" s="22"/>
      <c r="N37" s="22"/>
      <c r="O37" s="22"/>
      <c r="P37" s="22"/>
    </row>
    <row r="38" spans="1:16" ht="39" customHeight="1" x14ac:dyDescent="0.2">
      <c r="A38" s="22"/>
      <c r="B38" s="35"/>
      <c r="C38" s="1165" t="s">
        <v>558</v>
      </c>
      <c r="D38" s="1165"/>
      <c r="E38" s="1166"/>
      <c r="F38" s="36">
        <v>0.11</v>
      </c>
      <c r="G38" s="37">
        <v>0.11</v>
      </c>
      <c r="H38" s="37">
        <v>0.16</v>
      </c>
      <c r="I38" s="37">
        <v>0.14000000000000001</v>
      </c>
      <c r="J38" s="38">
        <v>0.14000000000000001</v>
      </c>
      <c r="K38" s="22"/>
      <c r="L38" s="22"/>
      <c r="M38" s="22"/>
      <c r="N38" s="22"/>
      <c r="O38" s="22"/>
      <c r="P38" s="22"/>
    </row>
    <row r="39" spans="1:16" ht="39" customHeight="1" x14ac:dyDescent="0.2">
      <c r="A39" s="22"/>
      <c r="B39" s="35"/>
      <c r="C39" s="1165" t="s">
        <v>559</v>
      </c>
      <c r="D39" s="1165"/>
      <c r="E39" s="1166"/>
      <c r="F39" s="36">
        <v>0.61</v>
      </c>
      <c r="G39" s="37">
        <v>0.26</v>
      </c>
      <c r="H39" s="37">
        <v>0.14000000000000001</v>
      </c>
      <c r="I39" s="37">
        <v>0.28999999999999998</v>
      </c>
      <c r="J39" s="38">
        <v>0.04</v>
      </c>
      <c r="K39" s="22"/>
      <c r="L39" s="22"/>
      <c r="M39" s="22"/>
      <c r="N39" s="22"/>
      <c r="O39" s="22"/>
      <c r="P39" s="22"/>
    </row>
    <row r="40" spans="1:16" ht="39" customHeight="1" x14ac:dyDescent="0.2">
      <c r="A40" s="22"/>
      <c r="B40" s="35"/>
      <c r="C40" s="1165" t="s">
        <v>560</v>
      </c>
      <c r="D40" s="1165"/>
      <c r="E40" s="1166"/>
      <c r="F40" s="36">
        <v>0.16</v>
      </c>
      <c r="G40" s="37">
        <v>0.44</v>
      </c>
      <c r="H40" s="37">
        <v>0.24</v>
      </c>
      <c r="I40" s="37">
        <v>0.26</v>
      </c>
      <c r="J40" s="38">
        <v>0</v>
      </c>
      <c r="K40" s="22"/>
      <c r="L40" s="22"/>
      <c r="M40" s="22"/>
      <c r="N40" s="22"/>
      <c r="O40" s="22"/>
      <c r="P40" s="22"/>
    </row>
    <row r="41" spans="1:16" ht="39" customHeight="1" x14ac:dyDescent="0.2">
      <c r="A41" s="22"/>
      <c r="B41" s="35"/>
      <c r="C41" s="1165"/>
      <c r="D41" s="1165"/>
      <c r="E41" s="1166"/>
      <c r="F41" s="36"/>
      <c r="G41" s="37"/>
      <c r="H41" s="37"/>
      <c r="I41" s="37"/>
      <c r="J41" s="38"/>
      <c r="K41" s="22"/>
      <c r="L41" s="22"/>
      <c r="M41" s="22"/>
      <c r="N41" s="22"/>
      <c r="O41" s="22"/>
      <c r="P41" s="22"/>
    </row>
    <row r="42" spans="1:16" ht="39" customHeight="1" x14ac:dyDescent="0.2">
      <c r="A42" s="22"/>
      <c r="B42" s="39"/>
      <c r="C42" s="1165" t="s">
        <v>561</v>
      </c>
      <c r="D42" s="1165"/>
      <c r="E42" s="1166"/>
      <c r="F42" s="36" t="s">
        <v>505</v>
      </c>
      <c r="G42" s="37" t="s">
        <v>505</v>
      </c>
      <c r="H42" s="37" t="s">
        <v>505</v>
      </c>
      <c r="I42" s="37" t="s">
        <v>505</v>
      </c>
      <c r="J42" s="38" t="s">
        <v>505</v>
      </c>
      <c r="K42" s="22"/>
      <c r="L42" s="22"/>
      <c r="M42" s="22"/>
      <c r="N42" s="22"/>
      <c r="O42" s="22"/>
      <c r="P42" s="22"/>
    </row>
    <row r="43" spans="1:16" ht="39" customHeight="1" thickBot="1" x14ac:dyDescent="0.25">
      <c r="A43" s="22"/>
      <c r="B43" s="40"/>
      <c r="C43" s="1167" t="s">
        <v>562</v>
      </c>
      <c r="D43" s="1167"/>
      <c r="E43" s="1168"/>
      <c r="F43" s="41" t="s">
        <v>505</v>
      </c>
      <c r="G43" s="42" t="s">
        <v>505</v>
      </c>
      <c r="H43" s="42" t="s">
        <v>505</v>
      </c>
      <c r="I43" s="42" t="s">
        <v>505</v>
      </c>
      <c r="J43" s="43" t="s">
        <v>505</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1UaFW5Y4/NP6fdVGYUSWArD6UI9dEAGWUiRAkNV/qIyKr2QhSuA+47ep/m78ysXVxNu2zjMPCAEdYUaALHb+YQ==" saltValue="IfsxEPEsaw94ZZyLK8Bc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D28" zoomScale="70" zoomScaleNormal="70" zoomScaleSheetLayoutView="55" workbookViewId="0">
      <selection activeCell="L61" sqref="L61"/>
    </sheetView>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546</v>
      </c>
      <c r="L44" s="54" t="s">
        <v>547</v>
      </c>
      <c r="M44" s="54" t="s">
        <v>548</v>
      </c>
      <c r="N44" s="54" t="s">
        <v>549</v>
      </c>
      <c r="O44" s="55" t="s">
        <v>550</v>
      </c>
      <c r="P44" s="46"/>
      <c r="Q44" s="46"/>
      <c r="R44" s="46"/>
      <c r="S44" s="46"/>
      <c r="T44" s="46"/>
      <c r="U44" s="46"/>
    </row>
    <row r="45" spans="1:21" ht="30.75" customHeight="1" x14ac:dyDescent="0.2">
      <c r="A45" s="46"/>
      <c r="B45" s="1189" t="s">
        <v>11</v>
      </c>
      <c r="C45" s="1190"/>
      <c r="D45" s="56"/>
      <c r="E45" s="1195" t="s">
        <v>12</v>
      </c>
      <c r="F45" s="1195"/>
      <c r="G45" s="1195"/>
      <c r="H45" s="1195"/>
      <c r="I45" s="1195"/>
      <c r="J45" s="1196"/>
      <c r="K45" s="57">
        <v>249</v>
      </c>
      <c r="L45" s="58">
        <v>205</v>
      </c>
      <c r="M45" s="58">
        <v>222</v>
      </c>
      <c r="N45" s="58">
        <v>286</v>
      </c>
      <c r="O45" s="59">
        <v>307</v>
      </c>
      <c r="P45" s="46"/>
      <c r="Q45" s="46"/>
      <c r="R45" s="46"/>
      <c r="S45" s="46"/>
      <c r="T45" s="46"/>
      <c r="U45" s="46"/>
    </row>
    <row r="46" spans="1:21" ht="30.75" customHeight="1" x14ac:dyDescent="0.2">
      <c r="A46" s="46"/>
      <c r="B46" s="1191"/>
      <c r="C46" s="1192"/>
      <c r="D46" s="60"/>
      <c r="E46" s="1173" t="s">
        <v>13</v>
      </c>
      <c r="F46" s="1173"/>
      <c r="G46" s="1173"/>
      <c r="H46" s="1173"/>
      <c r="I46" s="1173"/>
      <c r="J46" s="1174"/>
      <c r="K46" s="61" t="s">
        <v>505</v>
      </c>
      <c r="L46" s="62" t="s">
        <v>505</v>
      </c>
      <c r="M46" s="62" t="s">
        <v>505</v>
      </c>
      <c r="N46" s="62" t="s">
        <v>505</v>
      </c>
      <c r="O46" s="63" t="s">
        <v>505</v>
      </c>
      <c r="P46" s="46"/>
      <c r="Q46" s="46"/>
      <c r="R46" s="46"/>
      <c r="S46" s="46"/>
      <c r="T46" s="46"/>
      <c r="U46" s="46"/>
    </row>
    <row r="47" spans="1:21" ht="30.75" customHeight="1" x14ac:dyDescent="0.2">
      <c r="A47" s="46"/>
      <c r="B47" s="1191"/>
      <c r="C47" s="1192"/>
      <c r="D47" s="60"/>
      <c r="E47" s="1173" t="s">
        <v>14</v>
      </c>
      <c r="F47" s="1173"/>
      <c r="G47" s="1173"/>
      <c r="H47" s="1173"/>
      <c r="I47" s="1173"/>
      <c r="J47" s="1174"/>
      <c r="K47" s="61" t="s">
        <v>505</v>
      </c>
      <c r="L47" s="62" t="s">
        <v>505</v>
      </c>
      <c r="M47" s="62" t="s">
        <v>505</v>
      </c>
      <c r="N47" s="62" t="s">
        <v>505</v>
      </c>
      <c r="O47" s="63" t="s">
        <v>505</v>
      </c>
      <c r="P47" s="46"/>
      <c r="Q47" s="46"/>
      <c r="R47" s="46"/>
      <c r="S47" s="46"/>
      <c r="T47" s="46"/>
      <c r="U47" s="46"/>
    </row>
    <row r="48" spans="1:21" ht="30.75" customHeight="1" x14ac:dyDescent="0.2">
      <c r="A48" s="46"/>
      <c r="B48" s="1191"/>
      <c r="C48" s="1192"/>
      <c r="D48" s="60"/>
      <c r="E48" s="1173" t="s">
        <v>15</v>
      </c>
      <c r="F48" s="1173"/>
      <c r="G48" s="1173"/>
      <c r="H48" s="1173"/>
      <c r="I48" s="1173"/>
      <c r="J48" s="1174"/>
      <c r="K48" s="61">
        <v>150</v>
      </c>
      <c r="L48" s="62">
        <v>137</v>
      </c>
      <c r="M48" s="62">
        <v>130</v>
      </c>
      <c r="N48" s="62">
        <v>111</v>
      </c>
      <c r="O48" s="63">
        <v>106</v>
      </c>
      <c r="P48" s="46"/>
      <c r="Q48" s="46"/>
      <c r="R48" s="46"/>
      <c r="S48" s="46"/>
      <c r="T48" s="46"/>
      <c r="U48" s="46"/>
    </row>
    <row r="49" spans="1:21" ht="30.75" customHeight="1" x14ac:dyDescent="0.2">
      <c r="A49" s="46"/>
      <c r="B49" s="1191"/>
      <c r="C49" s="1192"/>
      <c r="D49" s="60"/>
      <c r="E49" s="1173" t="s">
        <v>16</v>
      </c>
      <c r="F49" s="1173"/>
      <c r="G49" s="1173"/>
      <c r="H49" s="1173"/>
      <c r="I49" s="1173"/>
      <c r="J49" s="1174"/>
      <c r="K49" s="61">
        <v>33</v>
      </c>
      <c r="L49" s="62">
        <v>26</v>
      </c>
      <c r="M49" s="62">
        <v>24</v>
      </c>
      <c r="N49" s="62">
        <v>22</v>
      </c>
      <c r="O49" s="63">
        <v>26</v>
      </c>
      <c r="P49" s="46"/>
      <c r="Q49" s="46"/>
      <c r="R49" s="46"/>
      <c r="S49" s="46"/>
      <c r="T49" s="46"/>
      <c r="U49" s="46"/>
    </row>
    <row r="50" spans="1:21" ht="30.75" customHeight="1" x14ac:dyDescent="0.2">
      <c r="A50" s="46"/>
      <c r="B50" s="1191"/>
      <c r="C50" s="1192"/>
      <c r="D50" s="60"/>
      <c r="E50" s="1173" t="s">
        <v>17</v>
      </c>
      <c r="F50" s="1173"/>
      <c r="G50" s="1173"/>
      <c r="H50" s="1173"/>
      <c r="I50" s="1173"/>
      <c r="J50" s="1174"/>
      <c r="K50" s="61" t="s">
        <v>505</v>
      </c>
      <c r="L50" s="62" t="s">
        <v>505</v>
      </c>
      <c r="M50" s="62" t="s">
        <v>505</v>
      </c>
      <c r="N50" s="62" t="s">
        <v>505</v>
      </c>
      <c r="O50" s="63" t="s">
        <v>505</v>
      </c>
      <c r="P50" s="46"/>
      <c r="Q50" s="46"/>
      <c r="R50" s="46"/>
      <c r="S50" s="46"/>
      <c r="T50" s="46"/>
      <c r="U50" s="46"/>
    </row>
    <row r="51" spans="1:21" ht="30.75" customHeight="1" x14ac:dyDescent="0.2">
      <c r="A51" s="46"/>
      <c r="B51" s="1193"/>
      <c r="C51" s="1194"/>
      <c r="D51" s="64"/>
      <c r="E51" s="1173" t="s">
        <v>18</v>
      </c>
      <c r="F51" s="1173"/>
      <c r="G51" s="1173"/>
      <c r="H51" s="1173"/>
      <c r="I51" s="1173"/>
      <c r="J51" s="1174"/>
      <c r="K51" s="61" t="s">
        <v>505</v>
      </c>
      <c r="L51" s="62" t="s">
        <v>505</v>
      </c>
      <c r="M51" s="62" t="s">
        <v>505</v>
      </c>
      <c r="N51" s="62" t="s">
        <v>505</v>
      </c>
      <c r="O51" s="63" t="s">
        <v>505</v>
      </c>
      <c r="P51" s="46"/>
      <c r="Q51" s="46"/>
      <c r="R51" s="46"/>
      <c r="S51" s="46"/>
      <c r="T51" s="46"/>
      <c r="U51" s="46"/>
    </row>
    <row r="52" spans="1:21" ht="30.75" customHeight="1" x14ac:dyDescent="0.2">
      <c r="A52" s="46"/>
      <c r="B52" s="1171" t="s">
        <v>19</v>
      </c>
      <c r="C52" s="1172"/>
      <c r="D52" s="64"/>
      <c r="E52" s="1173" t="s">
        <v>20</v>
      </c>
      <c r="F52" s="1173"/>
      <c r="G52" s="1173"/>
      <c r="H52" s="1173"/>
      <c r="I52" s="1173"/>
      <c r="J52" s="1174"/>
      <c r="K52" s="61">
        <v>300</v>
      </c>
      <c r="L52" s="62">
        <v>264</v>
      </c>
      <c r="M52" s="62">
        <v>277</v>
      </c>
      <c r="N52" s="62">
        <v>293</v>
      </c>
      <c r="O52" s="63">
        <v>303</v>
      </c>
      <c r="P52" s="46"/>
      <c r="Q52" s="46"/>
      <c r="R52" s="46"/>
      <c r="S52" s="46"/>
      <c r="T52" s="46"/>
      <c r="U52" s="46"/>
    </row>
    <row r="53" spans="1:21" ht="30.75" customHeight="1" thickBot="1" x14ac:dyDescent="0.25">
      <c r="A53" s="46"/>
      <c r="B53" s="1175" t="s">
        <v>21</v>
      </c>
      <c r="C53" s="1176"/>
      <c r="D53" s="65"/>
      <c r="E53" s="1177" t="s">
        <v>22</v>
      </c>
      <c r="F53" s="1177"/>
      <c r="G53" s="1177"/>
      <c r="H53" s="1177"/>
      <c r="I53" s="1177"/>
      <c r="J53" s="1178"/>
      <c r="K53" s="66">
        <v>132</v>
      </c>
      <c r="L53" s="67">
        <v>104</v>
      </c>
      <c r="M53" s="67">
        <v>99</v>
      </c>
      <c r="N53" s="67">
        <v>126</v>
      </c>
      <c r="O53" s="68">
        <v>136</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563</v>
      </c>
      <c r="P55" s="46"/>
      <c r="Q55" s="46"/>
      <c r="R55" s="46"/>
      <c r="S55" s="46"/>
      <c r="T55" s="46"/>
      <c r="U55" s="46"/>
    </row>
    <row r="56" spans="1:21" ht="31.5" customHeight="1" thickBot="1" x14ac:dyDescent="0.25">
      <c r="A56" s="46"/>
      <c r="B56" s="74"/>
      <c r="C56" s="75"/>
      <c r="D56" s="75"/>
      <c r="E56" s="76"/>
      <c r="F56" s="76"/>
      <c r="G56" s="76"/>
      <c r="H56" s="76"/>
      <c r="I56" s="76"/>
      <c r="J56" s="77" t="s">
        <v>2</v>
      </c>
      <c r="K56" s="78" t="s">
        <v>564</v>
      </c>
      <c r="L56" s="79" t="s">
        <v>565</v>
      </c>
      <c r="M56" s="79" t="s">
        <v>566</v>
      </c>
      <c r="N56" s="79" t="s">
        <v>567</v>
      </c>
      <c r="O56" s="80" t="s">
        <v>568</v>
      </c>
      <c r="P56" s="46"/>
      <c r="Q56" s="46"/>
      <c r="R56" s="46"/>
      <c r="S56" s="46"/>
      <c r="T56" s="46"/>
      <c r="U56" s="46"/>
    </row>
    <row r="57" spans="1:21" ht="31.5" customHeight="1" x14ac:dyDescent="0.2">
      <c r="B57" s="1179" t="s">
        <v>25</v>
      </c>
      <c r="C57" s="1180"/>
      <c r="D57" s="1183" t="s">
        <v>26</v>
      </c>
      <c r="E57" s="1184"/>
      <c r="F57" s="1184"/>
      <c r="G57" s="1184"/>
      <c r="H57" s="1184"/>
      <c r="I57" s="1184"/>
      <c r="J57" s="1185"/>
      <c r="K57" s="81"/>
      <c r="L57" s="82"/>
      <c r="M57" s="82"/>
      <c r="N57" s="82"/>
      <c r="O57" s="83"/>
    </row>
    <row r="58" spans="1:21" ht="31.5" customHeight="1" thickBot="1" x14ac:dyDescent="0.25">
      <c r="B58" s="1181"/>
      <c r="C58" s="1182"/>
      <c r="D58" s="1186" t="s">
        <v>27</v>
      </c>
      <c r="E58" s="1187"/>
      <c r="F58" s="1187"/>
      <c r="G58" s="1187"/>
      <c r="H58" s="1187"/>
      <c r="I58" s="1187"/>
      <c r="J58" s="1188"/>
      <c r="K58" s="84"/>
      <c r="L58" s="85"/>
      <c r="M58" s="85"/>
      <c r="N58" s="85"/>
      <c r="O58" s="86"/>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9RwQjr8q/fGzVXP5fePneVkHgqpEYe2UGX4e9/aIjsChY7aMcDHO9BJOoNxnVezmf1bOElnD0B3JRFyJMeDI6g==" saltValue="bAAcQMTTFjpJtgwdhIvzS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5" zoomScaleNormal="55" zoomScaleSheetLayoutView="100" workbookViewId="0">
      <selection activeCell="S48" sqref="S48"/>
    </sheetView>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546</v>
      </c>
      <c r="J40" s="98" t="s">
        <v>547</v>
      </c>
      <c r="K40" s="98" t="s">
        <v>548</v>
      </c>
      <c r="L40" s="98" t="s">
        <v>549</v>
      </c>
      <c r="M40" s="99" t="s">
        <v>550</v>
      </c>
    </row>
    <row r="41" spans="2:13" ht="27.75" customHeight="1" x14ac:dyDescent="0.2">
      <c r="B41" s="1209" t="s">
        <v>30</v>
      </c>
      <c r="C41" s="1210"/>
      <c r="D41" s="100"/>
      <c r="E41" s="1211" t="s">
        <v>31</v>
      </c>
      <c r="F41" s="1211"/>
      <c r="G41" s="1211"/>
      <c r="H41" s="1212"/>
      <c r="I41" s="332">
        <v>2566</v>
      </c>
      <c r="J41" s="333">
        <v>2632</v>
      </c>
      <c r="K41" s="333">
        <v>2641</v>
      </c>
      <c r="L41" s="333">
        <v>2804</v>
      </c>
      <c r="M41" s="334">
        <v>2753</v>
      </c>
    </row>
    <row r="42" spans="2:13" ht="27.75" customHeight="1" x14ac:dyDescent="0.2">
      <c r="B42" s="1199"/>
      <c r="C42" s="1200"/>
      <c r="D42" s="101"/>
      <c r="E42" s="1203" t="s">
        <v>32</v>
      </c>
      <c r="F42" s="1203"/>
      <c r="G42" s="1203"/>
      <c r="H42" s="1204"/>
      <c r="I42" s="335">
        <v>120</v>
      </c>
      <c r="J42" s="336">
        <v>196</v>
      </c>
      <c r="K42" s="336">
        <v>149</v>
      </c>
      <c r="L42" s="336">
        <v>149</v>
      </c>
      <c r="M42" s="337">
        <v>149</v>
      </c>
    </row>
    <row r="43" spans="2:13" ht="27.75" customHeight="1" x14ac:dyDescent="0.2">
      <c r="B43" s="1199"/>
      <c r="C43" s="1200"/>
      <c r="D43" s="101"/>
      <c r="E43" s="1203" t="s">
        <v>33</v>
      </c>
      <c r="F43" s="1203"/>
      <c r="G43" s="1203"/>
      <c r="H43" s="1204"/>
      <c r="I43" s="335">
        <v>1135</v>
      </c>
      <c r="J43" s="336">
        <v>1097</v>
      </c>
      <c r="K43" s="336">
        <v>1034</v>
      </c>
      <c r="L43" s="336">
        <v>964</v>
      </c>
      <c r="M43" s="337">
        <v>892</v>
      </c>
    </row>
    <row r="44" spans="2:13" ht="27.75" customHeight="1" x14ac:dyDescent="0.2">
      <c r="B44" s="1199"/>
      <c r="C44" s="1200"/>
      <c r="D44" s="101"/>
      <c r="E44" s="1203" t="s">
        <v>34</v>
      </c>
      <c r="F44" s="1203"/>
      <c r="G44" s="1203"/>
      <c r="H44" s="1204"/>
      <c r="I44" s="335">
        <v>158</v>
      </c>
      <c r="J44" s="336">
        <v>141</v>
      </c>
      <c r="K44" s="336">
        <v>129</v>
      </c>
      <c r="L44" s="336">
        <v>122</v>
      </c>
      <c r="M44" s="337">
        <v>104</v>
      </c>
    </row>
    <row r="45" spans="2:13" ht="27.75" customHeight="1" x14ac:dyDescent="0.2">
      <c r="B45" s="1199"/>
      <c r="C45" s="1200"/>
      <c r="D45" s="101"/>
      <c r="E45" s="1203" t="s">
        <v>35</v>
      </c>
      <c r="F45" s="1203"/>
      <c r="G45" s="1203"/>
      <c r="H45" s="1204"/>
      <c r="I45" s="335">
        <v>173</v>
      </c>
      <c r="J45" s="336">
        <v>177</v>
      </c>
      <c r="K45" s="336">
        <v>159</v>
      </c>
      <c r="L45" s="336">
        <v>209</v>
      </c>
      <c r="M45" s="337">
        <v>217</v>
      </c>
    </row>
    <row r="46" spans="2:13" ht="27.75" customHeight="1" x14ac:dyDescent="0.2">
      <c r="B46" s="1199"/>
      <c r="C46" s="1200"/>
      <c r="D46" s="102"/>
      <c r="E46" s="1203" t="s">
        <v>36</v>
      </c>
      <c r="F46" s="1203"/>
      <c r="G46" s="1203"/>
      <c r="H46" s="1204"/>
      <c r="I46" s="335" t="s">
        <v>505</v>
      </c>
      <c r="J46" s="336" t="s">
        <v>505</v>
      </c>
      <c r="K46" s="336" t="s">
        <v>505</v>
      </c>
      <c r="L46" s="336" t="s">
        <v>505</v>
      </c>
      <c r="M46" s="337" t="s">
        <v>505</v>
      </c>
    </row>
    <row r="47" spans="2:13" ht="27.75" customHeight="1" x14ac:dyDescent="0.2">
      <c r="B47" s="1199"/>
      <c r="C47" s="1200"/>
      <c r="D47" s="103"/>
      <c r="E47" s="1213" t="s">
        <v>37</v>
      </c>
      <c r="F47" s="1214"/>
      <c r="G47" s="1214"/>
      <c r="H47" s="1215"/>
      <c r="I47" s="335" t="s">
        <v>505</v>
      </c>
      <c r="J47" s="336" t="s">
        <v>505</v>
      </c>
      <c r="K47" s="336" t="s">
        <v>505</v>
      </c>
      <c r="L47" s="336" t="s">
        <v>505</v>
      </c>
      <c r="M47" s="337" t="s">
        <v>505</v>
      </c>
    </row>
    <row r="48" spans="2:13" ht="27.75" customHeight="1" x14ac:dyDescent="0.2">
      <c r="B48" s="1199"/>
      <c r="C48" s="1200"/>
      <c r="D48" s="101"/>
      <c r="E48" s="1203" t="s">
        <v>38</v>
      </c>
      <c r="F48" s="1203"/>
      <c r="G48" s="1203"/>
      <c r="H48" s="1204"/>
      <c r="I48" s="335" t="s">
        <v>505</v>
      </c>
      <c r="J48" s="336" t="s">
        <v>505</v>
      </c>
      <c r="K48" s="336" t="s">
        <v>505</v>
      </c>
      <c r="L48" s="336" t="s">
        <v>505</v>
      </c>
      <c r="M48" s="337" t="s">
        <v>505</v>
      </c>
    </row>
    <row r="49" spans="2:13" ht="27.75" customHeight="1" x14ac:dyDescent="0.2">
      <c r="B49" s="1201"/>
      <c r="C49" s="1202"/>
      <c r="D49" s="101"/>
      <c r="E49" s="1203" t="s">
        <v>39</v>
      </c>
      <c r="F49" s="1203"/>
      <c r="G49" s="1203"/>
      <c r="H49" s="1204"/>
      <c r="I49" s="335" t="s">
        <v>505</v>
      </c>
      <c r="J49" s="336" t="s">
        <v>505</v>
      </c>
      <c r="K49" s="336" t="s">
        <v>505</v>
      </c>
      <c r="L49" s="336" t="s">
        <v>505</v>
      </c>
      <c r="M49" s="337" t="s">
        <v>505</v>
      </c>
    </row>
    <row r="50" spans="2:13" ht="27.75" customHeight="1" x14ac:dyDescent="0.2">
      <c r="B50" s="1197" t="s">
        <v>40</v>
      </c>
      <c r="C50" s="1198"/>
      <c r="D50" s="104"/>
      <c r="E50" s="1203" t="s">
        <v>41</v>
      </c>
      <c r="F50" s="1203"/>
      <c r="G50" s="1203"/>
      <c r="H50" s="1204"/>
      <c r="I50" s="335">
        <v>903</v>
      </c>
      <c r="J50" s="336">
        <v>836</v>
      </c>
      <c r="K50" s="336">
        <v>707</v>
      </c>
      <c r="L50" s="336">
        <v>771</v>
      </c>
      <c r="M50" s="337">
        <v>1003</v>
      </c>
    </row>
    <row r="51" spans="2:13" ht="27.75" customHeight="1" x14ac:dyDescent="0.2">
      <c r="B51" s="1199"/>
      <c r="C51" s="1200"/>
      <c r="D51" s="101"/>
      <c r="E51" s="1203" t="s">
        <v>42</v>
      </c>
      <c r="F51" s="1203"/>
      <c r="G51" s="1203"/>
      <c r="H51" s="1204"/>
      <c r="I51" s="335" t="s">
        <v>505</v>
      </c>
      <c r="J51" s="336" t="s">
        <v>505</v>
      </c>
      <c r="K51" s="336" t="s">
        <v>505</v>
      </c>
      <c r="L51" s="336" t="s">
        <v>505</v>
      </c>
      <c r="M51" s="337" t="s">
        <v>505</v>
      </c>
    </row>
    <row r="52" spans="2:13" ht="27.75" customHeight="1" x14ac:dyDescent="0.2">
      <c r="B52" s="1201"/>
      <c r="C52" s="1202"/>
      <c r="D52" s="101"/>
      <c r="E52" s="1203" t="s">
        <v>43</v>
      </c>
      <c r="F52" s="1203"/>
      <c r="G52" s="1203"/>
      <c r="H52" s="1204"/>
      <c r="I52" s="335">
        <v>2917</v>
      </c>
      <c r="J52" s="336">
        <v>2916</v>
      </c>
      <c r="K52" s="336">
        <v>2837</v>
      </c>
      <c r="L52" s="336">
        <v>2900</v>
      </c>
      <c r="M52" s="337">
        <v>2803</v>
      </c>
    </row>
    <row r="53" spans="2:13" ht="27.75" customHeight="1" thickBot="1" x14ac:dyDescent="0.25">
      <c r="B53" s="1205" t="s">
        <v>44</v>
      </c>
      <c r="C53" s="1206"/>
      <c r="D53" s="105"/>
      <c r="E53" s="1207" t="s">
        <v>45</v>
      </c>
      <c r="F53" s="1207"/>
      <c r="G53" s="1207"/>
      <c r="H53" s="1208"/>
      <c r="I53" s="338">
        <v>331</v>
      </c>
      <c r="J53" s="339">
        <v>490</v>
      </c>
      <c r="K53" s="339">
        <v>568</v>
      </c>
      <c r="L53" s="339">
        <v>576</v>
      </c>
      <c r="M53" s="340">
        <v>310</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Wofoq5n0X5Yk8uJstF3WOwxC3pMj22zzFrz2I/rT8b1asfjueLxkr61e8kSRQhKRlf5sisECDuMrVkc8o8xHIw==" saltValue="Ru7yBAgxjstgl3CDvkRUs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I53" zoomScaleNormal="100" zoomScaleSheetLayoutView="100" workbookViewId="0">
      <selection activeCell="H63" sqref="H63"/>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548</v>
      </c>
      <c r="G54" s="114" t="s">
        <v>549</v>
      </c>
      <c r="H54" s="115" t="s">
        <v>550</v>
      </c>
    </row>
    <row r="55" spans="2:8" ht="52.5" customHeight="1" x14ac:dyDescent="0.2">
      <c r="B55" s="116"/>
      <c r="C55" s="1224" t="s">
        <v>48</v>
      </c>
      <c r="D55" s="1224"/>
      <c r="E55" s="1225"/>
      <c r="F55" s="117">
        <v>430</v>
      </c>
      <c r="G55" s="117">
        <v>478</v>
      </c>
      <c r="H55" s="118">
        <v>604</v>
      </c>
    </row>
    <row r="56" spans="2:8" ht="52.5" customHeight="1" x14ac:dyDescent="0.2">
      <c r="B56" s="119"/>
      <c r="C56" s="1226" t="s">
        <v>49</v>
      </c>
      <c r="D56" s="1226"/>
      <c r="E56" s="1227"/>
      <c r="F56" s="120">
        <v>128</v>
      </c>
      <c r="G56" s="120">
        <v>128</v>
      </c>
      <c r="H56" s="121">
        <v>219</v>
      </c>
    </row>
    <row r="57" spans="2:8" ht="53.25" customHeight="1" x14ac:dyDescent="0.2">
      <c r="B57" s="119"/>
      <c r="C57" s="1228" t="s">
        <v>50</v>
      </c>
      <c r="D57" s="1228"/>
      <c r="E57" s="1229"/>
      <c r="F57" s="122">
        <v>92</v>
      </c>
      <c r="G57" s="122">
        <v>112</v>
      </c>
      <c r="H57" s="123">
        <v>123</v>
      </c>
    </row>
    <row r="58" spans="2:8" ht="45.75" customHeight="1" x14ac:dyDescent="0.2">
      <c r="B58" s="124"/>
      <c r="C58" s="1216" t="s">
        <v>589</v>
      </c>
      <c r="D58" s="1217"/>
      <c r="E58" s="1218"/>
      <c r="F58" s="125">
        <v>7</v>
      </c>
      <c r="G58" s="125">
        <v>26</v>
      </c>
      <c r="H58" s="126">
        <v>37</v>
      </c>
    </row>
    <row r="59" spans="2:8" ht="45.75" customHeight="1" x14ac:dyDescent="0.2">
      <c r="B59" s="124"/>
      <c r="C59" s="1216" t="s">
        <v>590</v>
      </c>
      <c r="D59" s="1217"/>
      <c r="E59" s="1218"/>
      <c r="F59" s="125">
        <v>23</v>
      </c>
      <c r="G59" s="125">
        <v>23</v>
      </c>
      <c r="H59" s="126">
        <v>23</v>
      </c>
    </row>
    <row r="60" spans="2:8" ht="45.75" customHeight="1" x14ac:dyDescent="0.2">
      <c r="B60" s="124"/>
      <c r="C60" s="1216" t="s">
        <v>591</v>
      </c>
      <c r="D60" s="1217"/>
      <c r="E60" s="1218"/>
      <c r="F60" s="125">
        <v>19</v>
      </c>
      <c r="G60" s="125">
        <v>19</v>
      </c>
      <c r="H60" s="126">
        <v>19</v>
      </c>
    </row>
    <row r="61" spans="2:8" ht="45.75" customHeight="1" x14ac:dyDescent="0.2">
      <c r="B61" s="124"/>
      <c r="C61" s="1216" t="s">
        <v>592</v>
      </c>
      <c r="D61" s="1217"/>
      <c r="E61" s="1218"/>
      <c r="F61" s="125">
        <v>10</v>
      </c>
      <c r="G61" s="125">
        <v>10</v>
      </c>
      <c r="H61" s="126">
        <v>10</v>
      </c>
    </row>
    <row r="62" spans="2:8" ht="45.75" customHeight="1" thickBot="1" x14ac:dyDescent="0.25">
      <c r="B62" s="127"/>
      <c r="C62" s="1219" t="s">
        <v>593</v>
      </c>
      <c r="D62" s="1220"/>
      <c r="E62" s="1221"/>
      <c r="F62" s="128">
        <v>10</v>
      </c>
      <c r="G62" s="128">
        <v>10</v>
      </c>
      <c r="H62" s="129">
        <v>10</v>
      </c>
    </row>
    <row r="63" spans="2:8" ht="52.5" customHeight="1" thickBot="1" x14ac:dyDescent="0.25">
      <c r="B63" s="130"/>
      <c r="C63" s="1222" t="s">
        <v>51</v>
      </c>
      <c r="D63" s="1222"/>
      <c r="E63" s="1223"/>
      <c r="F63" s="131">
        <v>651</v>
      </c>
      <c r="G63" s="131">
        <v>718</v>
      </c>
      <c r="H63" s="132">
        <v>947</v>
      </c>
    </row>
    <row r="64" spans="2:8" ht="13.2" x14ac:dyDescent="0.2"/>
  </sheetData>
  <sheetProtection algorithmName="SHA-512" hashValue="qDW/oJBnpkJNGKBuIYW2YXtA6dHbznjcuWlRt5jVdGIK2yIxbSpqIhJ2jWAKwKdK8Wo8st5zHXg/9RhzyLagMg==" saltValue="HOoBtHybmrIGhL10TtVq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6C5FB-911F-4C03-8397-410BA61EA1C1}">
  <sheetPr>
    <pageSetUpPr fitToPage="1"/>
  </sheetPr>
  <dimension ref="A1:DE85"/>
  <sheetViews>
    <sheetView showGridLines="0" zoomScale="80" zoomScaleNormal="80" zoomScaleSheetLayoutView="55" workbookViewId="0"/>
  </sheetViews>
  <sheetFormatPr defaultColWidth="0" defaultRowHeight="0" customHeight="1" zeroHeight="1" x14ac:dyDescent="0.2"/>
  <cols>
    <col min="1" max="1" width="6.33203125" style="245" customWidth="1"/>
    <col min="2" max="107" width="2.44140625" style="245" customWidth="1"/>
    <col min="108" max="108" width="6.109375" style="251" customWidth="1"/>
    <col min="109" max="109" width="5.88671875" style="249" customWidth="1"/>
    <col min="110" max="16384" width="8.6640625" style="245" hidden="1"/>
  </cols>
  <sheetData>
    <row r="1" spans="1:109" ht="42.75" customHeight="1" x14ac:dyDescent="0.2">
      <c r="A1" s="1277"/>
      <c r="B1" s="1276"/>
      <c r="DD1" s="245"/>
      <c r="DE1" s="245"/>
    </row>
    <row r="2" spans="1:109" ht="25.5" customHeight="1" x14ac:dyDescent="0.2">
      <c r="A2" s="1275"/>
      <c r="C2" s="1275"/>
      <c r="O2" s="1275"/>
      <c r="P2" s="1275"/>
      <c r="Q2" s="1275"/>
      <c r="R2" s="1275"/>
      <c r="S2" s="1275"/>
      <c r="T2" s="1275"/>
      <c r="U2" s="1275"/>
      <c r="V2" s="1275"/>
      <c r="W2" s="1275"/>
      <c r="X2" s="1275"/>
      <c r="Y2" s="1275"/>
      <c r="Z2" s="1275"/>
      <c r="AA2" s="1275"/>
      <c r="AB2" s="1275"/>
      <c r="AC2" s="1275"/>
      <c r="AD2" s="1275"/>
      <c r="AE2" s="1275"/>
      <c r="AF2" s="1275"/>
      <c r="AG2" s="1275"/>
      <c r="AH2" s="1275"/>
      <c r="AI2" s="1275"/>
      <c r="AU2" s="1275"/>
      <c r="BG2" s="1275"/>
      <c r="BS2" s="1275"/>
      <c r="CE2" s="1275"/>
      <c r="CQ2" s="1275"/>
      <c r="DD2" s="245"/>
      <c r="DE2" s="245"/>
    </row>
    <row r="3" spans="1:109" ht="25.5" customHeight="1" x14ac:dyDescent="0.2">
      <c r="A3" s="1275"/>
      <c r="C3" s="1275"/>
      <c r="O3" s="1275"/>
      <c r="P3" s="1275"/>
      <c r="Q3" s="1275"/>
      <c r="R3" s="1275"/>
      <c r="S3" s="1275"/>
      <c r="T3" s="1275"/>
      <c r="U3" s="1275"/>
      <c r="V3" s="1275"/>
      <c r="W3" s="1275"/>
      <c r="X3" s="1275"/>
      <c r="Y3" s="1275"/>
      <c r="Z3" s="1275"/>
      <c r="AA3" s="1275"/>
      <c r="AB3" s="1275"/>
      <c r="AC3" s="1275"/>
      <c r="AD3" s="1275"/>
      <c r="AE3" s="1275"/>
      <c r="AF3" s="1275"/>
      <c r="AG3" s="1275"/>
      <c r="AH3" s="1275"/>
      <c r="AI3" s="1275"/>
      <c r="AU3" s="1275"/>
      <c r="BG3" s="1275"/>
      <c r="BS3" s="1275"/>
      <c r="CE3" s="1275"/>
      <c r="CQ3" s="1275"/>
      <c r="DD3" s="245"/>
      <c r="DE3" s="245"/>
    </row>
    <row r="4" spans="1:109" s="243" customFormat="1" ht="13.2" x14ac:dyDescent="0.2">
      <c r="A4" s="1275"/>
      <c r="B4" s="1275"/>
      <c r="C4" s="1275"/>
      <c r="D4" s="1275"/>
      <c r="E4" s="1275"/>
      <c r="F4" s="1275"/>
      <c r="G4" s="1275"/>
      <c r="H4" s="1275"/>
      <c r="I4" s="1275"/>
      <c r="J4" s="1275"/>
      <c r="K4" s="1275"/>
      <c r="L4" s="1275"/>
      <c r="M4" s="1275"/>
      <c r="N4" s="1275"/>
      <c r="O4" s="1275"/>
      <c r="P4" s="1275"/>
      <c r="Q4" s="1275"/>
      <c r="R4" s="1275"/>
      <c r="S4" s="1275"/>
      <c r="T4" s="1275"/>
      <c r="U4" s="1275"/>
      <c r="V4" s="1275"/>
      <c r="W4" s="1275"/>
      <c r="X4" s="1275"/>
      <c r="Y4" s="1275"/>
      <c r="Z4" s="1275"/>
      <c r="AA4" s="1275"/>
      <c r="AB4" s="1275"/>
      <c r="AC4" s="1275"/>
      <c r="AD4" s="1275"/>
      <c r="AE4" s="1275"/>
      <c r="AF4" s="1275"/>
      <c r="AG4" s="1275"/>
      <c r="AH4" s="1275"/>
      <c r="AI4" s="1275"/>
      <c r="AJ4" s="1275"/>
      <c r="AK4" s="1275"/>
      <c r="AL4" s="1275"/>
      <c r="AM4" s="1275"/>
      <c r="AN4" s="1275"/>
      <c r="AO4" s="1275"/>
      <c r="AP4" s="1275"/>
      <c r="AQ4" s="1275"/>
      <c r="AR4" s="1275"/>
      <c r="AS4" s="1275"/>
      <c r="AT4" s="1275"/>
      <c r="AU4" s="1275"/>
      <c r="AV4" s="1275"/>
      <c r="AW4" s="1275"/>
      <c r="AX4" s="1275"/>
      <c r="AY4" s="1275"/>
      <c r="AZ4" s="1275"/>
      <c r="BA4" s="1275"/>
      <c r="BB4" s="1275"/>
      <c r="BC4" s="1275"/>
      <c r="BD4" s="1275"/>
      <c r="BE4" s="1275"/>
      <c r="BF4" s="1275"/>
      <c r="BG4" s="1275"/>
      <c r="BH4" s="1275"/>
      <c r="BI4" s="1275"/>
      <c r="BJ4" s="1275"/>
      <c r="BK4" s="1275"/>
      <c r="BL4" s="1275"/>
      <c r="BM4" s="1275"/>
      <c r="BN4" s="1275"/>
      <c r="BO4" s="1275"/>
      <c r="BP4" s="1275"/>
      <c r="BQ4" s="1275"/>
      <c r="BR4" s="1275"/>
      <c r="BS4" s="1275"/>
      <c r="BT4" s="1275"/>
      <c r="BU4" s="1275"/>
      <c r="BV4" s="1275"/>
      <c r="BW4" s="1275"/>
      <c r="BX4" s="1275"/>
      <c r="BY4" s="1275"/>
      <c r="BZ4" s="1275"/>
      <c r="CA4" s="1275"/>
      <c r="CB4" s="1275"/>
      <c r="CC4" s="1275"/>
      <c r="CD4" s="1275"/>
      <c r="CE4" s="1275"/>
      <c r="CF4" s="1275"/>
      <c r="CG4" s="1275"/>
      <c r="CH4" s="1275"/>
      <c r="CI4" s="1275"/>
      <c r="CJ4" s="1275"/>
      <c r="CK4" s="1275"/>
      <c r="CL4" s="1275"/>
      <c r="CM4" s="1275"/>
      <c r="CN4" s="1275"/>
      <c r="CO4" s="1275"/>
      <c r="CP4" s="1275"/>
      <c r="CQ4" s="1275"/>
      <c r="CR4" s="1275"/>
      <c r="CS4" s="1275"/>
      <c r="CT4" s="1275"/>
      <c r="CU4" s="1275"/>
      <c r="CV4" s="1275"/>
      <c r="CW4" s="1275"/>
      <c r="CX4" s="1275"/>
      <c r="CY4" s="1275"/>
      <c r="CZ4" s="1275"/>
      <c r="DA4" s="1275"/>
      <c r="DB4" s="1275"/>
      <c r="DC4" s="1275"/>
      <c r="DD4" s="1275"/>
      <c r="DE4" s="1275"/>
    </row>
    <row r="5" spans="1:109" s="243" customFormat="1" ht="13.2" x14ac:dyDescent="0.2">
      <c r="A5" s="1275"/>
      <c r="B5" s="1275"/>
      <c r="C5" s="1275"/>
      <c r="D5" s="1275"/>
      <c r="E5" s="1275"/>
      <c r="F5" s="1275"/>
      <c r="G5" s="1275"/>
      <c r="H5" s="1275"/>
      <c r="I5" s="1275"/>
      <c r="J5" s="1275"/>
      <c r="K5" s="1275"/>
      <c r="L5" s="1275"/>
      <c r="M5" s="1275"/>
      <c r="N5" s="1275"/>
      <c r="O5" s="1275"/>
      <c r="P5" s="1275"/>
      <c r="Q5" s="1275"/>
      <c r="R5" s="1275"/>
      <c r="S5" s="1275"/>
      <c r="T5" s="1275"/>
      <c r="U5" s="1275"/>
      <c r="V5" s="1275"/>
      <c r="W5" s="1275"/>
      <c r="X5" s="1275"/>
      <c r="Y5" s="1275"/>
      <c r="Z5" s="1275"/>
      <c r="AA5" s="1275"/>
      <c r="AB5" s="1275"/>
      <c r="AC5" s="1275"/>
      <c r="AD5" s="1275"/>
      <c r="AE5" s="1275"/>
      <c r="AF5" s="1275"/>
      <c r="AG5" s="1275"/>
      <c r="AH5" s="1275"/>
      <c r="AI5" s="1275"/>
      <c r="AJ5" s="1275"/>
      <c r="AK5" s="1275"/>
      <c r="AL5" s="1275"/>
      <c r="AM5" s="1275"/>
      <c r="AN5" s="1275"/>
      <c r="AO5" s="1275"/>
      <c r="AP5" s="1275"/>
      <c r="AQ5" s="1275"/>
      <c r="AR5" s="1275"/>
      <c r="AS5" s="1275"/>
      <c r="AT5" s="1275"/>
      <c r="AU5" s="1275"/>
      <c r="AV5" s="1275"/>
      <c r="AW5" s="1275"/>
      <c r="AX5" s="1275"/>
      <c r="AY5" s="1275"/>
      <c r="AZ5" s="1275"/>
      <c r="BA5" s="1275"/>
      <c r="BB5" s="1275"/>
      <c r="BC5" s="1275"/>
      <c r="BD5" s="1275"/>
      <c r="BE5" s="1275"/>
      <c r="BF5" s="1275"/>
      <c r="BG5" s="1275"/>
      <c r="BH5" s="1275"/>
      <c r="BI5" s="1275"/>
      <c r="BJ5" s="1275"/>
      <c r="BK5" s="1275"/>
      <c r="BL5" s="1275"/>
      <c r="BM5" s="1275"/>
      <c r="BN5" s="1275"/>
      <c r="BO5" s="1275"/>
      <c r="BP5" s="1275"/>
      <c r="BQ5" s="1275"/>
      <c r="BR5" s="1275"/>
      <c r="BS5" s="1275"/>
      <c r="BT5" s="1275"/>
      <c r="BU5" s="1275"/>
      <c r="BV5" s="1275"/>
      <c r="BW5" s="1275"/>
      <c r="BX5" s="1275"/>
      <c r="BY5" s="1275"/>
      <c r="BZ5" s="1275"/>
      <c r="CA5" s="1275"/>
      <c r="CB5" s="1275"/>
      <c r="CC5" s="1275"/>
      <c r="CD5" s="1275"/>
      <c r="CE5" s="1275"/>
      <c r="CF5" s="1275"/>
      <c r="CG5" s="1275"/>
      <c r="CH5" s="1275"/>
      <c r="CI5" s="1275"/>
      <c r="CJ5" s="1275"/>
      <c r="CK5" s="1275"/>
      <c r="CL5" s="1275"/>
      <c r="CM5" s="1275"/>
      <c r="CN5" s="1275"/>
      <c r="CO5" s="1275"/>
      <c r="CP5" s="1275"/>
      <c r="CQ5" s="1275"/>
      <c r="CR5" s="1275"/>
      <c r="CS5" s="1275"/>
      <c r="CT5" s="1275"/>
      <c r="CU5" s="1275"/>
      <c r="CV5" s="1275"/>
      <c r="CW5" s="1275"/>
      <c r="CX5" s="1275"/>
      <c r="CY5" s="1275"/>
      <c r="CZ5" s="1275"/>
      <c r="DA5" s="1275"/>
      <c r="DB5" s="1275"/>
      <c r="DC5" s="1275"/>
      <c r="DD5" s="1275"/>
      <c r="DE5" s="1275"/>
    </row>
    <row r="6" spans="1:109" s="243" customFormat="1" ht="13.2" x14ac:dyDescent="0.2">
      <c r="A6" s="1275"/>
      <c r="B6" s="1275"/>
      <c r="C6" s="1275"/>
      <c r="D6" s="1275"/>
      <c r="E6" s="1275"/>
      <c r="F6" s="1275"/>
      <c r="G6" s="1275"/>
      <c r="H6" s="1275"/>
      <c r="I6" s="1275"/>
      <c r="J6" s="1275"/>
      <c r="K6" s="1275"/>
      <c r="L6" s="1275"/>
      <c r="M6" s="1275"/>
      <c r="N6" s="1275"/>
      <c r="O6" s="1275"/>
      <c r="P6" s="1275"/>
      <c r="Q6" s="1275"/>
      <c r="R6" s="1275"/>
      <c r="S6" s="1275"/>
      <c r="T6" s="1275"/>
      <c r="U6" s="1275"/>
      <c r="V6" s="1275"/>
      <c r="W6" s="1275"/>
      <c r="X6" s="1275"/>
      <c r="Y6" s="1275"/>
      <c r="Z6" s="1275"/>
      <c r="AA6" s="1275"/>
      <c r="AB6" s="1275"/>
      <c r="AC6" s="1275"/>
      <c r="AD6" s="1275"/>
      <c r="AE6" s="1275"/>
      <c r="AF6" s="1275"/>
      <c r="AG6" s="1275"/>
      <c r="AH6" s="1275"/>
      <c r="AI6" s="1275"/>
      <c r="AJ6" s="1275"/>
      <c r="AK6" s="1275"/>
      <c r="AL6" s="1275"/>
      <c r="AM6" s="1275"/>
      <c r="AN6" s="1275"/>
      <c r="AO6" s="1275"/>
      <c r="AP6" s="1275"/>
      <c r="AQ6" s="1275"/>
      <c r="AR6" s="1275"/>
      <c r="AS6" s="1275"/>
      <c r="AT6" s="1275"/>
      <c r="AU6" s="1275"/>
      <c r="AV6" s="1275"/>
      <c r="AW6" s="1275"/>
      <c r="AX6" s="1275"/>
      <c r="AY6" s="1275"/>
      <c r="AZ6" s="1275"/>
      <c r="BA6" s="1275"/>
      <c r="BB6" s="1275"/>
      <c r="BC6" s="1275"/>
      <c r="BD6" s="1275"/>
      <c r="BE6" s="1275"/>
      <c r="BF6" s="1275"/>
      <c r="BG6" s="1275"/>
      <c r="BH6" s="1275"/>
      <c r="BI6" s="1275"/>
      <c r="BJ6" s="1275"/>
      <c r="BK6" s="1275"/>
      <c r="BL6" s="1275"/>
      <c r="BM6" s="1275"/>
      <c r="BN6" s="1275"/>
      <c r="BO6" s="1275"/>
      <c r="BP6" s="1275"/>
      <c r="BQ6" s="1275"/>
      <c r="BR6" s="1275"/>
      <c r="BS6" s="1275"/>
      <c r="BT6" s="1275"/>
      <c r="BU6" s="1275"/>
      <c r="BV6" s="1275"/>
      <c r="BW6" s="1275"/>
      <c r="BX6" s="1275"/>
      <c r="BY6" s="1275"/>
      <c r="BZ6" s="1275"/>
      <c r="CA6" s="1275"/>
      <c r="CB6" s="1275"/>
      <c r="CC6" s="1275"/>
      <c r="CD6" s="1275"/>
      <c r="CE6" s="1275"/>
      <c r="CF6" s="1275"/>
      <c r="CG6" s="1275"/>
      <c r="CH6" s="1275"/>
      <c r="CI6" s="1275"/>
      <c r="CJ6" s="1275"/>
      <c r="CK6" s="1275"/>
      <c r="CL6" s="1275"/>
      <c r="CM6" s="1275"/>
      <c r="CN6" s="1275"/>
      <c r="CO6" s="1275"/>
      <c r="CP6" s="1275"/>
      <c r="CQ6" s="1275"/>
      <c r="CR6" s="1275"/>
      <c r="CS6" s="1275"/>
      <c r="CT6" s="1275"/>
      <c r="CU6" s="1275"/>
      <c r="CV6" s="1275"/>
      <c r="CW6" s="1275"/>
      <c r="CX6" s="1275"/>
      <c r="CY6" s="1275"/>
      <c r="CZ6" s="1275"/>
      <c r="DA6" s="1275"/>
      <c r="DB6" s="1275"/>
      <c r="DC6" s="1275"/>
      <c r="DD6" s="1275"/>
      <c r="DE6" s="1275"/>
    </row>
    <row r="7" spans="1:109" s="243" customFormat="1" ht="13.2" x14ac:dyDescent="0.2">
      <c r="A7" s="1275"/>
      <c r="B7" s="1275"/>
      <c r="C7" s="1275"/>
      <c r="D7" s="1275"/>
      <c r="E7" s="1275"/>
      <c r="F7" s="1275"/>
      <c r="G7" s="1275"/>
      <c r="H7" s="1275"/>
      <c r="I7" s="1275"/>
      <c r="J7" s="1275"/>
      <c r="K7" s="1275"/>
      <c r="L7" s="1275"/>
      <c r="M7" s="1275"/>
      <c r="N7" s="1275"/>
      <c r="O7" s="1275"/>
      <c r="P7" s="1275"/>
      <c r="Q7" s="1275"/>
      <c r="R7" s="1275"/>
      <c r="S7" s="1275"/>
      <c r="T7" s="1275"/>
      <c r="U7" s="1275"/>
      <c r="V7" s="1275"/>
      <c r="W7" s="1275"/>
      <c r="X7" s="1275"/>
      <c r="Y7" s="1275"/>
      <c r="Z7" s="1275"/>
      <c r="AA7" s="1275"/>
      <c r="AB7" s="1275"/>
      <c r="AC7" s="1275"/>
      <c r="AD7" s="1275"/>
      <c r="AE7" s="1275"/>
      <c r="AF7" s="1275"/>
      <c r="AG7" s="1275"/>
      <c r="AH7" s="1275"/>
      <c r="AI7" s="1275"/>
      <c r="AJ7" s="1275"/>
      <c r="AK7" s="1275"/>
      <c r="AL7" s="1275"/>
      <c r="AM7" s="1275"/>
      <c r="AN7" s="1275"/>
      <c r="AO7" s="1275"/>
      <c r="AP7" s="1275"/>
      <c r="AQ7" s="1275"/>
      <c r="AR7" s="1275"/>
      <c r="AS7" s="1275"/>
      <c r="AT7" s="1275"/>
      <c r="AU7" s="1275"/>
      <c r="AV7" s="1275"/>
      <c r="AW7" s="1275"/>
      <c r="AX7" s="1275"/>
      <c r="AY7" s="1275"/>
      <c r="AZ7" s="1275"/>
      <c r="BA7" s="1275"/>
      <c r="BB7" s="1275"/>
      <c r="BC7" s="1275"/>
      <c r="BD7" s="1275"/>
      <c r="BE7" s="1275"/>
      <c r="BF7" s="1275"/>
      <c r="BG7" s="1275"/>
      <c r="BH7" s="1275"/>
      <c r="BI7" s="1275"/>
      <c r="BJ7" s="1275"/>
      <c r="BK7" s="1275"/>
      <c r="BL7" s="1275"/>
      <c r="BM7" s="1275"/>
      <c r="BN7" s="1275"/>
      <c r="BO7" s="1275"/>
      <c r="BP7" s="1275"/>
      <c r="BQ7" s="1275"/>
      <c r="BR7" s="1275"/>
      <c r="BS7" s="1275"/>
      <c r="BT7" s="1275"/>
      <c r="BU7" s="1275"/>
      <c r="BV7" s="1275"/>
      <c r="BW7" s="1275"/>
      <c r="BX7" s="1275"/>
      <c r="BY7" s="1275"/>
      <c r="BZ7" s="1275"/>
      <c r="CA7" s="1275"/>
      <c r="CB7" s="1275"/>
      <c r="CC7" s="1275"/>
      <c r="CD7" s="1275"/>
      <c r="CE7" s="1275"/>
      <c r="CF7" s="1275"/>
      <c r="CG7" s="1275"/>
      <c r="CH7" s="1275"/>
      <c r="CI7" s="1275"/>
      <c r="CJ7" s="1275"/>
      <c r="CK7" s="1275"/>
      <c r="CL7" s="1275"/>
      <c r="CM7" s="1275"/>
      <c r="CN7" s="1275"/>
      <c r="CO7" s="1275"/>
      <c r="CP7" s="1275"/>
      <c r="CQ7" s="1275"/>
      <c r="CR7" s="1275"/>
      <c r="CS7" s="1275"/>
      <c r="CT7" s="1275"/>
      <c r="CU7" s="1275"/>
      <c r="CV7" s="1275"/>
      <c r="CW7" s="1275"/>
      <c r="CX7" s="1275"/>
      <c r="CY7" s="1275"/>
      <c r="CZ7" s="1275"/>
      <c r="DA7" s="1275"/>
      <c r="DB7" s="1275"/>
      <c r="DC7" s="1275"/>
      <c r="DD7" s="1275"/>
      <c r="DE7" s="1275"/>
    </row>
    <row r="8" spans="1:109" s="243" customFormat="1" ht="13.2" x14ac:dyDescent="0.2">
      <c r="A8" s="1275"/>
      <c r="B8" s="1275"/>
      <c r="C8" s="1275"/>
      <c r="D8" s="1275"/>
      <c r="E8" s="1275"/>
      <c r="F8" s="1275"/>
      <c r="G8" s="1275"/>
      <c r="H8" s="1275"/>
      <c r="I8" s="1275"/>
      <c r="J8" s="1275"/>
      <c r="K8" s="1275"/>
      <c r="L8" s="1275"/>
      <c r="M8" s="1275"/>
      <c r="N8" s="1275"/>
      <c r="O8" s="1275"/>
      <c r="P8" s="1275"/>
      <c r="Q8" s="1275"/>
      <c r="R8" s="1275"/>
      <c r="S8" s="1275"/>
      <c r="T8" s="1275"/>
      <c r="U8" s="1275"/>
      <c r="V8" s="1275"/>
      <c r="W8" s="1275"/>
      <c r="X8" s="1275"/>
      <c r="Y8" s="1275"/>
      <c r="Z8" s="1275"/>
      <c r="AA8" s="1275"/>
      <c r="AB8" s="1275"/>
      <c r="AC8" s="1275"/>
      <c r="AD8" s="1275"/>
      <c r="AE8" s="1275"/>
      <c r="AF8" s="1275"/>
      <c r="AG8" s="1275"/>
      <c r="AH8" s="1275"/>
      <c r="AI8" s="1275"/>
      <c r="AJ8" s="1275"/>
      <c r="AK8" s="1275"/>
      <c r="AL8" s="1275"/>
      <c r="AM8" s="1275"/>
      <c r="AN8" s="1275"/>
      <c r="AO8" s="1275"/>
      <c r="AP8" s="1275"/>
      <c r="AQ8" s="1275"/>
      <c r="AR8" s="1275"/>
      <c r="AS8" s="1275"/>
      <c r="AT8" s="1275"/>
      <c r="AU8" s="1275"/>
      <c r="AV8" s="1275"/>
      <c r="AW8" s="1275"/>
      <c r="AX8" s="1275"/>
      <c r="AY8" s="1275"/>
      <c r="AZ8" s="1275"/>
      <c r="BA8" s="1275"/>
      <c r="BB8" s="1275"/>
      <c r="BC8" s="1275"/>
      <c r="BD8" s="1275"/>
      <c r="BE8" s="1275"/>
      <c r="BF8" s="1275"/>
      <c r="BG8" s="1275"/>
      <c r="BH8" s="1275"/>
      <c r="BI8" s="1275"/>
      <c r="BJ8" s="1275"/>
      <c r="BK8" s="1275"/>
      <c r="BL8" s="1275"/>
      <c r="BM8" s="1275"/>
      <c r="BN8" s="1275"/>
      <c r="BO8" s="1275"/>
      <c r="BP8" s="1275"/>
      <c r="BQ8" s="1275"/>
      <c r="BR8" s="1275"/>
      <c r="BS8" s="1275"/>
      <c r="BT8" s="1275"/>
      <c r="BU8" s="1275"/>
      <c r="BV8" s="1275"/>
      <c r="BW8" s="1275"/>
      <c r="BX8" s="1275"/>
      <c r="BY8" s="1275"/>
      <c r="BZ8" s="1275"/>
      <c r="CA8" s="1275"/>
      <c r="CB8" s="1275"/>
      <c r="CC8" s="1275"/>
      <c r="CD8" s="1275"/>
      <c r="CE8" s="1275"/>
      <c r="CF8" s="1275"/>
      <c r="CG8" s="1275"/>
      <c r="CH8" s="1275"/>
      <c r="CI8" s="1275"/>
      <c r="CJ8" s="1275"/>
      <c r="CK8" s="1275"/>
      <c r="CL8" s="1275"/>
      <c r="CM8" s="1275"/>
      <c r="CN8" s="1275"/>
      <c r="CO8" s="1275"/>
      <c r="CP8" s="1275"/>
      <c r="CQ8" s="1275"/>
      <c r="CR8" s="1275"/>
      <c r="CS8" s="1275"/>
      <c r="CT8" s="1275"/>
      <c r="CU8" s="1275"/>
      <c r="CV8" s="1275"/>
      <c r="CW8" s="1275"/>
      <c r="CX8" s="1275"/>
      <c r="CY8" s="1275"/>
      <c r="CZ8" s="1275"/>
      <c r="DA8" s="1275"/>
      <c r="DB8" s="1275"/>
      <c r="DC8" s="1275"/>
      <c r="DD8" s="1275"/>
      <c r="DE8" s="1275"/>
    </row>
    <row r="9" spans="1:109" s="243" customFormat="1" ht="13.2" x14ac:dyDescent="0.2">
      <c r="A9" s="1275"/>
      <c r="B9" s="1275"/>
      <c r="C9" s="1275"/>
      <c r="D9" s="1275"/>
      <c r="E9" s="1275"/>
      <c r="F9" s="1275"/>
      <c r="G9" s="1275"/>
      <c r="H9" s="1275"/>
      <c r="I9" s="1275"/>
      <c r="J9" s="1275"/>
      <c r="K9" s="1275"/>
      <c r="L9" s="1275"/>
      <c r="M9" s="1275"/>
      <c r="N9" s="1275"/>
      <c r="O9" s="1275"/>
      <c r="P9" s="1275"/>
      <c r="Q9" s="1275"/>
      <c r="R9" s="1275"/>
      <c r="S9" s="1275"/>
      <c r="T9" s="1275"/>
      <c r="U9" s="1275"/>
      <c r="V9" s="1275"/>
      <c r="W9" s="1275"/>
      <c r="X9" s="1275"/>
      <c r="Y9" s="1275"/>
      <c r="Z9" s="1275"/>
      <c r="AA9" s="1275"/>
      <c r="AB9" s="1275"/>
      <c r="AC9" s="1275"/>
      <c r="AD9" s="1275"/>
      <c r="AE9" s="1275"/>
      <c r="AF9" s="1275"/>
      <c r="AG9" s="1275"/>
      <c r="AH9" s="1275"/>
      <c r="AI9" s="1275"/>
      <c r="AJ9" s="1275"/>
      <c r="AK9" s="1275"/>
      <c r="AL9" s="1275"/>
      <c r="AM9" s="1275"/>
      <c r="AN9" s="1275"/>
      <c r="AO9" s="1275"/>
      <c r="AP9" s="1275"/>
      <c r="AQ9" s="1275"/>
      <c r="AR9" s="1275"/>
      <c r="AS9" s="1275"/>
      <c r="AT9" s="1275"/>
      <c r="AU9" s="1275"/>
      <c r="AV9" s="1275"/>
      <c r="AW9" s="1275"/>
      <c r="AX9" s="1275"/>
      <c r="AY9" s="1275"/>
      <c r="AZ9" s="1275"/>
      <c r="BA9" s="1275"/>
      <c r="BB9" s="1275"/>
      <c r="BC9" s="1275"/>
      <c r="BD9" s="1275"/>
      <c r="BE9" s="1275"/>
      <c r="BF9" s="1275"/>
      <c r="BG9" s="1275"/>
      <c r="BH9" s="1275"/>
      <c r="BI9" s="1275"/>
      <c r="BJ9" s="1275"/>
      <c r="BK9" s="1275"/>
      <c r="BL9" s="1275"/>
      <c r="BM9" s="1275"/>
      <c r="BN9" s="1275"/>
      <c r="BO9" s="1275"/>
      <c r="BP9" s="1275"/>
      <c r="BQ9" s="1275"/>
      <c r="BR9" s="1275"/>
      <c r="BS9" s="1275"/>
      <c r="BT9" s="1275"/>
      <c r="BU9" s="1275"/>
      <c r="BV9" s="1275"/>
      <c r="BW9" s="1275"/>
      <c r="BX9" s="1275"/>
      <c r="BY9" s="1275"/>
      <c r="BZ9" s="1275"/>
      <c r="CA9" s="1275"/>
      <c r="CB9" s="1275"/>
      <c r="CC9" s="1275"/>
      <c r="CD9" s="1275"/>
      <c r="CE9" s="1275"/>
      <c r="CF9" s="1275"/>
      <c r="CG9" s="1275"/>
      <c r="CH9" s="1275"/>
      <c r="CI9" s="1275"/>
      <c r="CJ9" s="1275"/>
      <c r="CK9" s="1275"/>
      <c r="CL9" s="1275"/>
      <c r="CM9" s="1275"/>
      <c r="CN9" s="1275"/>
      <c r="CO9" s="1275"/>
      <c r="CP9" s="1275"/>
      <c r="CQ9" s="1275"/>
      <c r="CR9" s="1275"/>
      <c r="CS9" s="1275"/>
      <c r="CT9" s="1275"/>
      <c r="CU9" s="1275"/>
      <c r="CV9" s="1275"/>
      <c r="CW9" s="1275"/>
      <c r="CX9" s="1275"/>
      <c r="CY9" s="1275"/>
      <c r="CZ9" s="1275"/>
      <c r="DA9" s="1275"/>
      <c r="DB9" s="1275"/>
      <c r="DC9" s="1275"/>
      <c r="DD9" s="1275"/>
      <c r="DE9" s="1275"/>
    </row>
    <row r="10" spans="1:109" s="243" customFormat="1" ht="13.2" x14ac:dyDescent="0.2">
      <c r="A10" s="1275"/>
      <c r="B10" s="1275"/>
      <c r="C10" s="1275"/>
      <c r="D10" s="1275"/>
      <c r="E10" s="1275"/>
      <c r="F10" s="1275"/>
      <c r="G10" s="1275"/>
      <c r="H10" s="1275"/>
      <c r="I10" s="1275"/>
      <c r="J10" s="1275"/>
      <c r="K10" s="1275"/>
      <c r="L10" s="1275"/>
      <c r="M10" s="1275"/>
      <c r="N10" s="1275"/>
      <c r="O10" s="1275"/>
      <c r="P10" s="1275"/>
      <c r="Q10" s="1275"/>
      <c r="R10" s="1275"/>
      <c r="S10" s="1275"/>
      <c r="T10" s="1275"/>
      <c r="U10" s="1275"/>
      <c r="V10" s="1275"/>
      <c r="W10" s="1275"/>
      <c r="X10" s="1275"/>
      <c r="Y10" s="1275"/>
      <c r="Z10" s="1275"/>
      <c r="AA10" s="1275"/>
      <c r="AB10" s="1275"/>
      <c r="AC10" s="1275"/>
      <c r="AD10" s="1275"/>
      <c r="AE10" s="1275"/>
      <c r="AF10" s="1275"/>
      <c r="AG10" s="1275"/>
      <c r="AH10" s="1275"/>
      <c r="AI10" s="1275"/>
      <c r="AJ10" s="1275"/>
      <c r="AK10" s="1275"/>
      <c r="AL10" s="1275"/>
      <c r="AM10" s="1275"/>
      <c r="AN10" s="1275"/>
      <c r="AO10" s="1275"/>
      <c r="AP10" s="1275"/>
      <c r="AQ10" s="1275"/>
      <c r="AR10" s="1275"/>
      <c r="AS10" s="1275"/>
      <c r="AT10" s="1275"/>
      <c r="AU10" s="1275"/>
      <c r="AV10" s="1275"/>
      <c r="AW10" s="1275"/>
      <c r="AX10" s="1275"/>
      <c r="AY10" s="1275"/>
      <c r="AZ10" s="1275"/>
      <c r="BA10" s="1275"/>
      <c r="BB10" s="1275"/>
      <c r="BC10" s="1275"/>
      <c r="BD10" s="1275"/>
      <c r="BE10" s="1275"/>
      <c r="BF10" s="1275"/>
      <c r="BG10" s="1275"/>
      <c r="BH10" s="1275"/>
      <c r="BI10" s="1275"/>
      <c r="BJ10" s="1275"/>
      <c r="BK10" s="1275"/>
      <c r="BL10" s="1275"/>
      <c r="BM10" s="1275"/>
      <c r="BN10" s="1275"/>
      <c r="BO10" s="1275"/>
      <c r="BP10" s="1275"/>
      <c r="BQ10" s="1275"/>
      <c r="BR10" s="1275"/>
      <c r="BS10" s="1275"/>
      <c r="BT10" s="1275"/>
      <c r="BU10" s="1275"/>
      <c r="BV10" s="1275"/>
      <c r="BW10" s="1275"/>
      <c r="BX10" s="1275"/>
      <c r="BY10" s="1275"/>
      <c r="BZ10" s="1275"/>
      <c r="CA10" s="1275"/>
      <c r="CB10" s="1275"/>
      <c r="CC10" s="1275"/>
      <c r="CD10" s="1275"/>
      <c r="CE10" s="1275"/>
      <c r="CF10" s="1275"/>
      <c r="CG10" s="1275"/>
      <c r="CH10" s="1275"/>
      <c r="CI10" s="1275"/>
      <c r="CJ10" s="1275"/>
      <c r="CK10" s="1275"/>
      <c r="CL10" s="1275"/>
      <c r="CM10" s="1275"/>
      <c r="CN10" s="1275"/>
      <c r="CO10" s="1275"/>
      <c r="CP10" s="1275"/>
      <c r="CQ10" s="1275"/>
      <c r="CR10" s="1275"/>
      <c r="CS10" s="1275"/>
      <c r="CT10" s="1275"/>
      <c r="CU10" s="1275"/>
      <c r="CV10" s="1275"/>
      <c r="CW10" s="1275"/>
      <c r="CX10" s="1275"/>
      <c r="CY10" s="1275"/>
      <c r="CZ10" s="1275"/>
      <c r="DA10" s="1275"/>
      <c r="DB10" s="1275"/>
      <c r="DC10" s="1275"/>
      <c r="DD10" s="1275"/>
      <c r="DE10" s="1275"/>
    </row>
    <row r="11" spans="1:109" s="243" customFormat="1" ht="13.2" x14ac:dyDescent="0.2">
      <c r="A11" s="1275"/>
      <c r="B11" s="1275"/>
      <c r="C11" s="1275"/>
      <c r="D11" s="1275"/>
      <c r="E11" s="1275"/>
      <c r="F11" s="1275"/>
      <c r="G11" s="1275"/>
      <c r="H11" s="1275"/>
      <c r="I11" s="1275"/>
      <c r="J11" s="1275"/>
      <c r="K11" s="1275"/>
      <c r="L11" s="1275"/>
      <c r="M11" s="1275"/>
      <c r="N11" s="1275"/>
      <c r="O11" s="1275"/>
      <c r="P11" s="1275"/>
      <c r="Q11" s="1275"/>
      <c r="R11" s="1275"/>
      <c r="S11" s="1275"/>
      <c r="T11" s="1275"/>
      <c r="U11" s="1275"/>
      <c r="V11" s="1275"/>
      <c r="W11" s="1275"/>
      <c r="X11" s="1275"/>
      <c r="Y11" s="1275"/>
      <c r="Z11" s="1275"/>
      <c r="AA11" s="1275"/>
      <c r="AB11" s="1275"/>
      <c r="AC11" s="1275"/>
      <c r="AD11" s="1275"/>
      <c r="AE11" s="1275"/>
      <c r="AF11" s="1275"/>
      <c r="AG11" s="1275"/>
      <c r="AH11" s="1275"/>
      <c r="AI11" s="1275"/>
      <c r="AJ11" s="1275"/>
      <c r="AK11" s="1275"/>
      <c r="AL11" s="1275"/>
      <c r="AM11" s="1275"/>
      <c r="AN11" s="1275"/>
      <c r="AO11" s="1275"/>
      <c r="AP11" s="1275"/>
      <c r="AQ11" s="1275"/>
      <c r="AR11" s="1275"/>
      <c r="AS11" s="1275"/>
      <c r="AT11" s="1275"/>
      <c r="AU11" s="1275"/>
      <c r="AV11" s="1275"/>
      <c r="AW11" s="1275"/>
      <c r="AX11" s="1275"/>
      <c r="AY11" s="1275"/>
      <c r="AZ11" s="1275"/>
      <c r="BA11" s="1275"/>
      <c r="BB11" s="1275"/>
      <c r="BC11" s="1275"/>
      <c r="BD11" s="1275"/>
      <c r="BE11" s="1275"/>
      <c r="BF11" s="1275"/>
      <c r="BG11" s="1275"/>
      <c r="BH11" s="1275"/>
      <c r="BI11" s="1275"/>
      <c r="BJ11" s="1275"/>
      <c r="BK11" s="1275"/>
      <c r="BL11" s="1275"/>
      <c r="BM11" s="1275"/>
      <c r="BN11" s="1275"/>
      <c r="BO11" s="1275"/>
      <c r="BP11" s="1275"/>
      <c r="BQ11" s="1275"/>
      <c r="BR11" s="1275"/>
      <c r="BS11" s="1275"/>
      <c r="BT11" s="1275"/>
      <c r="BU11" s="1275"/>
      <c r="BV11" s="1275"/>
      <c r="BW11" s="1275"/>
      <c r="BX11" s="1275"/>
      <c r="BY11" s="1275"/>
      <c r="BZ11" s="1275"/>
      <c r="CA11" s="1275"/>
      <c r="CB11" s="1275"/>
      <c r="CC11" s="1275"/>
      <c r="CD11" s="1275"/>
      <c r="CE11" s="1275"/>
      <c r="CF11" s="1275"/>
      <c r="CG11" s="1275"/>
      <c r="CH11" s="1275"/>
      <c r="CI11" s="1275"/>
      <c r="CJ11" s="1275"/>
      <c r="CK11" s="1275"/>
      <c r="CL11" s="1275"/>
      <c r="CM11" s="1275"/>
      <c r="CN11" s="1275"/>
      <c r="CO11" s="1275"/>
      <c r="CP11" s="1275"/>
      <c r="CQ11" s="1275"/>
      <c r="CR11" s="1275"/>
      <c r="CS11" s="1275"/>
      <c r="CT11" s="1275"/>
      <c r="CU11" s="1275"/>
      <c r="CV11" s="1275"/>
      <c r="CW11" s="1275"/>
      <c r="CX11" s="1275"/>
      <c r="CY11" s="1275"/>
      <c r="CZ11" s="1275"/>
      <c r="DA11" s="1275"/>
      <c r="DB11" s="1275"/>
      <c r="DC11" s="1275"/>
      <c r="DD11" s="1275"/>
      <c r="DE11" s="1275"/>
    </row>
    <row r="12" spans="1:109" s="243" customFormat="1" ht="13.2" x14ac:dyDescent="0.2">
      <c r="A12" s="1275"/>
      <c r="B12" s="1275"/>
      <c r="C12" s="1275"/>
      <c r="D12" s="1275"/>
      <c r="E12" s="1275"/>
      <c r="F12" s="1275"/>
      <c r="G12" s="1275"/>
      <c r="H12" s="1275"/>
      <c r="I12" s="1275"/>
      <c r="J12" s="1275"/>
      <c r="K12" s="1275"/>
      <c r="L12" s="1275"/>
      <c r="M12" s="1275"/>
      <c r="N12" s="1275"/>
      <c r="O12" s="1275"/>
      <c r="P12" s="1275"/>
      <c r="Q12" s="1275"/>
      <c r="R12" s="1275"/>
      <c r="S12" s="1275"/>
      <c r="T12" s="1275"/>
      <c r="U12" s="1275"/>
      <c r="V12" s="1275"/>
      <c r="W12" s="1275"/>
      <c r="X12" s="1275"/>
      <c r="Y12" s="1275"/>
      <c r="Z12" s="1275"/>
      <c r="AA12" s="1275"/>
      <c r="AB12" s="1275"/>
      <c r="AC12" s="1275"/>
      <c r="AD12" s="1275"/>
      <c r="AE12" s="1275"/>
      <c r="AF12" s="1275"/>
      <c r="AG12" s="1275"/>
      <c r="AH12" s="1275"/>
      <c r="AI12" s="1275"/>
      <c r="AJ12" s="1275"/>
      <c r="AK12" s="1275"/>
      <c r="AL12" s="1275"/>
      <c r="AM12" s="1275"/>
      <c r="AN12" s="1275"/>
      <c r="AO12" s="1275"/>
      <c r="AP12" s="1275"/>
      <c r="AQ12" s="1275"/>
      <c r="AR12" s="1275"/>
      <c r="AS12" s="1275"/>
      <c r="AT12" s="1275"/>
      <c r="AU12" s="1275"/>
      <c r="AV12" s="1275"/>
      <c r="AW12" s="1275"/>
      <c r="AX12" s="1275"/>
      <c r="AY12" s="1275"/>
      <c r="AZ12" s="1275"/>
      <c r="BA12" s="1275"/>
      <c r="BB12" s="1275"/>
      <c r="BC12" s="1275"/>
      <c r="BD12" s="1275"/>
      <c r="BE12" s="1275"/>
      <c r="BF12" s="1275"/>
      <c r="BG12" s="1275"/>
      <c r="BH12" s="1275"/>
      <c r="BI12" s="1275"/>
      <c r="BJ12" s="1275"/>
      <c r="BK12" s="1275"/>
      <c r="BL12" s="1275"/>
      <c r="BM12" s="1275"/>
      <c r="BN12" s="1275"/>
      <c r="BO12" s="1275"/>
      <c r="BP12" s="1275"/>
      <c r="BQ12" s="1275"/>
      <c r="BR12" s="1275"/>
      <c r="BS12" s="1275"/>
      <c r="BT12" s="1275"/>
      <c r="BU12" s="1275"/>
      <c r="BV12" s="1275"/>
      <c r="BW12" s="1275"/>
      <c r="BX12" s="1275"/>
      <c r="BY12" s="1275"/>
      <c r="BZ12" s="1275"/>
      <c r="CA12" s="1275"/>
      <c r="CB12" s="1275"/>
      <c r="CC12" s="1275"/>
      <c r="CD12" s="1275"/>
      <c r="CE12" s="1275"/>
      <c r="CF12" s="1275"/>
      <c r="CG12" s="1275"/>
      <c r="CH12" s="1275"/>
      <c r="CI12" s="1275"/>
      <c r="CJ12" s="1275"/>
      <c r="CK12" s="1275"/>
      <c r="CL12" s="1275"/>
      <c r="CM12" s="1275"/>
      <c r="CN12" s="1275"/>
      <c r="CO12" s="1275"/>
      <c r="CP12" s="1275"/>
      <c r="CQ12" s="1275"/>
      <c r="CR12" s="1275"/>
      <c r="CS12" s="1275"/>
      <c r="CT12" s="1275"/>
      <c r="CU12" s="1275"/>
      <c r="CV12" s="1275"/>
      <c r="CW12" s="1275"/>
      <c r="CX12" s="1275"/>
      <c r="CY12" s="1275"/>
      <c r="CZ12" s="1275"/>
      <c r="DA12" s="1275"/>
      <c r="DB12" s="1275"/>
      <c r="DC12" s="1275"/>
      <c r="DD12" s="1275"/>
      <c r="DE12" s="1275"/>
    </row>
    <row r="13" spans="1:109" s="243" customFormat="1" ht="13.2" x14ac:dyDescent="0.2">
      <c r="A13" s="1275"/>
      <c r="B13" s="1275"/>
      <c r="C13" s="1275"/>
      <c r="D13" s="1275"/>
      <c r="E13" s="1275"/>
      <c r="F13" s="1275"/>
      <c r="G13" s="1275"/>
      <c r="H13" s="1275"/>
      <c r="I13" s="1275"/>
      <c r="J13" s="1275"/>
      <c r="K13" s="1275"/>
      <c r="L13" s="1275"/>
      <c r="M13" s="1275"/>
      <c r="N13" s="1275"/>
      <c r="O13" s="1275"/>
      <c r="P13" s="1275"/>
      <c r="Q13" s="1275"/>
      <c r="R13" s="1275"/>
      <c r="S13" s="1275"/>
      <c r="T13" s="1275"/>
      <c r="U13" s="1275"/>
      <c r="V13" s="1275"/>
      <c r="W13" s="1275"/>
      <c r="X13" s="1275"/>
      <c r="Y13" s="1275"/>
      <c r="Z13" s="1275"/>
      <c r="AA13" s="1275"/>
      <c r="AB13" s="1275"/>
      <c r="AC13" s="1275"/>
      <c r="AD13" s="1275"/>
      <c r="AE13" s="1275"/>
      <c r="AF13" s="1275"/>
      <c r="AG13" s="1275"/>
      <c r="AH13" s="1275"/>
      <c r="AI13" s="1275"/>
      <c r="AJ13" s="1275"/>
      <c r="AK13" s="1275"/>
      <c r="AL13" s="1275"/>
      <c r="AM13" s="1275"/>
      <c r="AN13" s="1275"/>
      <c r="AO13" s="1275"/>
      <c r="AP13" s="1275"/>
      <c r="AQ13" s="1275"/>
      <c r="AR13" s="1275"/>
      <c r="AS13" s="1275"/>
      <c r="AT13" s="1275"/>
      <c r="AU13" s="1275"/>
      <c r="AV13" s="1275"/>
      <c r="AW13" s="1275"/>
      <c r="AX13" s="1275"/>
      <c r="AY13" s="1275"/>
      <c r="AZ13" s="1275"/>
      <c r="BA13" s="1275"/>
      <c r="BB13" s="1275"/>
      <c r="BC13" s="1275"/>
      <c r="BD13" s="1275"/>
      <c r="BE13" s="1275"/>
      <c r="BF13" s="1275"/>
      <c r="BG13" s="1275"/>
      <c r="BH13" s="1275"/>
      <c r="BI13" s="1275"/>
      <c r="BJ13" s="1275"/>
      <c r="BK13" s="1275"/>
      <c r="BL13" s="1275"/>
      <c r="BM13" s="1275"/>
      <c r="BN13" s="1275"/>
      <c r="BO13" s="1275"/>
      <c r="BP13" s="1275"/>
      <c r="BQ13" s="1275"/>
      <c r="BR13" s="1275"/>
      <c r="BS13" s="1275"/>
      <c r="BT13" s="1275"/>
      <c r="BU13" s="1275"/>
      <c r="BV13" s="1275"/>
      <c r="BW13" s="1275"/>
      <c r="BX13" s="1275"/>
      <c r="BY13" s="1275"/>
      <c r="BZ13" s="1275"/>
      <c r="CA13" s="1275"/>
      <c r="CB13" s="1275"/>
      <c r="CC13" s="1275"/>
      <c r="CD13" s="1275"/>
      <c r="CE13" s="1275"/>
      <c r="CF13" s="1275"/>
      <c r="CG13" s="1275"/>
      <c r="CH13" s="1275"/>
      <c r="CI13" s="1275"/>
      <c r="CJ13" s="1275"/>
      <c r="CK13" s="1275"/>
      <c r="CL13" s="1275"/>
      <c r="CM13" s="1275"/>
      <c r="CN13" s="1275"/>
      <c r="CO13" s="1275"/>
      <c r="CP13" s="1275"/>
      <c r="CQ13" s="1275"/>
      <c r="CR13" s="1275"/>
      <c r="CS13" s="1275"/>
      <c r="CT13" s="1275"/>
      <c r="CU13" s="1275"/>
      <c r="CV13" s="1275"/>
      <c r="CW13" s="1275"/>
      <c r="CX13" s="1275"/>
      <c r="CY13" s="1275"/>
      <c r="CZ13" s="1275"/>
      <c r="DA13" s="1275"/>
      <c r="DB13" s="1275"/>
      <c r="DC13" s="1275"/>
      <c r="DD13" s="1275"/>
      <c r="DE13" s="1275"/>
    </row>
    <row r="14" spans="1:109" s="243" customFormat="1" ht="13.2" x14ac:dyDescent="0.2">
      <c r="A14" s="1275"/>
      <c r="B14" s="1275"/>
      <c r="C14" s="1275"/>
      <c r="D14" s="1275"/>
      <c r="E14" s="1275"/>
      <c r="F14" s="1275"/>
      <c r="G14" s="1275"/>
      <c r="H14" s="1275"/>
      <c r="I14" s="1275"/>
      <c r="J14" s="1275"/>
      <c r="K14" s="1275"/>
      <c r="L14" s="1275"/>
      <c r="M14" s="1275"/>
      <c r="N14" s="1275"/>
      <c r="O14" s="1275"/>
      <c r="P14" s="1275"/>
      <c r="Q14" s="1275"/>
      <c r="R14" s="1275"/>
      <c r="S14" s="1275"/>
      <c r="T14" s="1275"/>
      <c r="U14" s="1275"/>
      <c r="V14" s="1275"/>
      <c r="W14" s="1275"/>
      <c r="X14" s="1275"/>
      <c r="Y14" s="1275"/>
      <c r="Z14" s="1275"/>
      <c r="AA14" s="1275"/>
      <c r="AB14" s="1275"/>
      <c r="AC14" s="1275"/>
      <c r="AD14" s="1275"/>
      <c r="AE14" s="1275"/>
      <c r="AF14" s="1275"/>
      <c r="AG14" s="1275"/>
      <c r="AH14" s="1275"/>
      <c r="AI14" s="1275"/>
      <c r="AJ14" s="1275"/>
      <c r="AK14" s="1275"/>
      <c r="AL14" s="1275"/>
      <c r="AM14" s="1275"/>
      <c r="AN14" s="1275"/>
      <c r="AO14" s="1275"/>
      <c r="AP14" s="1275"/>
      <c r="AQ14" s="1275"/>
      <c r="AR14" s="1275"/>
      <c r="AS14" s="1275"/>
      <c r="AT14" s="1275"/>
      <c r="AU14" s="1275"/>
      <c r="AV14" s="1275"/>
      <c r="AW14" s="1275"/>
      <c r="AX14" s="1275"/>
      <c r="AY14" s="1275"/>
      <c r="AZ14" s="1275"/>
      <c r="BA14" s="1275"/>
      <c r="BB14" s="1275"/>
      <c r="BC14" s="1275"/>
      <c r="BD14" s="1275"/>
      <c r="BE14" s="1275"/>
      <c r="BF14" s="1275"/>
      <c r="BG14" s="1275"/>
      <c r="BH14" s="1275"/>
      <c r="BI14" s="1275"/>
      <c r="BJ14" s="1275"/>
      <c r="BK14" s="1275"/>
      <c r="BL14" s="1275"/>
      <c r="BM14" s="1275"/>
      <c r="BN14" s="1275"/>
      <c r="BO14" s="1275"/>
      <c r="BP14" s="1275"/>
      <c r="BQ14" s="1275"/>
      <c r="BR14" s="1275"/>
      <c r="BS14" s="1275"/>
      <c r="BT14" s="1275"/>
      <c r="BU14" s="1275"/>
      <c r="BV14" s="1275"/>
      <c r="BW14" s="1275"/>
      <c r="BX14" s="1275"/>
      <c r="BY14" s="1275"/>
      <c r="BZ14" s="1275"/>
      <c r="CA14" s="1275"/>
      <c r="CB14" s="1275"/>
      <c r="CC14" s="1275"/>
      <c r="CD14" s="1275"/>
      <c r="CE14" s="1275"/>
      <c r="CF14" s="1275"/>
      <c r="CG14" s="1275"/>
      <c r="CH14" s="1275"/>
      <c r="CI14" s="1275"/>
      <c r="CJ14" s="1275"/>
      <c r="CK14" s="1275"/>
      <c r="CL14" s="1275"/>
      <c r="CM14" s="1275"/>
      <c r="CN14" s="1275"/>
      <c r="CO14" s="1275"/>
      <c r="CP14" s="1275"/>
      <c r="CQ14" s="1275"/>
      <c r="CR14" s="1275"/>
      <c r="CS14" s="1275"/>
      <c r="CT14" s="1275"/>
      <c r="CU14" s="1275"/>
      <c r="CV14" s="1275"/>
      <c r="CW14" s="1275"/>
      <c r="CX14" s="1275"/>
      <c r="CY14" s="1275"/>
      <c r="CZ14" s="1275"/>
      <c r="DA14" s="1275"/>
      <c r="DB14" s="1275"/>
      <c r="DC14" s="1275"/>
      <c r="DD14" s="1275"/>
      <c r="DE14" s="1275"/>
    </row>
    <row r="15" spans="1:109" s="243" customFormat="1" ht="13.2" x14ac:dyDescent="0.2">
      <c r="A15" s="245"/>
      <c r="B15" s="1275"/>
      <c r="C15" s="1275"/>
      <c r="D15" s="1275"/>
      <c r="E15" s="1275"/>
      <c r="F15" s="1275"/>
      <c r="G15" s="1275"/>
      <c r="H15" s="1275"/>
      <c r="I15" s="1275"/>
      <c r="J15" s="1275"/>
      <c r="K15" s="1275"/>
      <c r="L15" s="1275"/>
      <c r="M15" s="1275"/>
      <c r="N15" s="1275"/>
      <c r="O15" s="1275"/>
      <c r="P15" s="1275"/>
      <c r="Q15" s="1275"/>
      <c r="R15" s="1275"/>
      <c r="S15" s="1275"/>
      <c r="T15" s="1275"/>
      <c r="U15" s="1275"/>
      <c r="V15" s="1275"/>
      <c r="W15" s="1275"/>
      <c r="X15" s="1275"/>
      <c r="Y15" s="1275"/>
      <c r="Z15" s="1275"/>
      <c r="AA15" s="1275"/>
      <c r="AB15" s="1275"/>
      <c r="AC15" s="1275"/>
      <c r="AD15" s="1275"/>
      <c r="AE15" s="1275"/>
      <c r="AF15" s="1275"/>
      <c r="AG15" s="1275"/>
      <c r="AH15" s="1275"/>
      <c r="AI15" s="1275"/>
      <c r="AJ15" s="1275"/>
      <c r="AK15" s="1275"/>
      <c r="AL15" s="1275"/>
      <c r="AM15" s="1275"/>
      <c r="AN15" s="1275"/>
      <c r="AO15" s="1275"/>
      <c r="AP15" s="1275"/>
      <c r="AQ15" s="1275"/>
      <c r="AR15" s="1275"/>
      <c r="AS15" s="1275"/>
      <c r="AT15" s="1275"/>
      <c r="AU15" s="1275"/>
      <c r="AV15" s="1275"/>
      <c r="AW15" s="1275"/>
      <c r="AX15" s="1275"/>
      <c r="AY15" s="1275"/>
      <c r="AZ15" s="1275"/>
      <c r="BA15" s="1275"/>
      <c r="BB15" s="1275"/>
      <c r="BC15" s="1275"/>
      <c r="BD15" s="1275"/>
      <c r="BE15" s="1275"/>
      <c r="BF15" s="1275"/>
      <c r="BG15" s="1275"/>
      <c r="BH15" s="1275"/>
      <c r="BI15" s="1275"/>
      <c r="BJ15" s="1275"/>
      <c r="BK15" s="1275"/>
      <c r="BL15" s="1275"/>
      <c r="BM15" s="1275"/>
      <c r="BN15" s="1275"/>
      <c r="BO15" s="1275"/>
      <c r="BP15" s="1275"/>
      <c r="BQ15" s="1275"/>
      <c r="BR15" s="1275"/>
      <c r="BS15" s="1275"/>
      <c r="BT15" s="1275"/>
      <c r="BU15" s="1275"/>
      <c r="BV15" s="1275"/>
      <c r="BW15" s="1275"/>
      <c r="BX15" s="1275"/>
      <c r="BY15" s="1275"/>
      <c r="BZ15" s="1275"/>
      <c r="CA15" s="1275"/>
      <c r="CB15" s="1275"/>
      <c r="CC15" s="1275"/>
      <c r="CD15" s="1275"/>
      <c r="CE15" s="1275"/>
      <c r="CF15" s="1275"/>
      <c r="CG15" s="1275"/>
      <c r="CH15" s="1275"/>
      <c r="CI15" s="1275"/>
      <c r="CJ15" s="1275"/>
      <c r="CK15" s="1275"/>
      <c r="CL15" s="1275"/>
      <c r="CM15" s="1275"/>
      <c r="CN15" s="1275"/>
      <c r="CO15" s="1275"/>
      <c r="CP15" s="1275"/>
      <c r="CQ15" s="1275"/>
      <c r="CR15" s="1275"/>
      <c r="CS15" s="1275"/>
      <c r="CT15" s="1275"/>
      <c r="CU15" s="1275"/>
      <c r="CV15" s="1275"/>
      <c r="CW15" s="1275"/>
      <c r="CX15" s="1275"/>
      <c r="CY15" s="1275"/>
      <c r="CZ15" s="1275"/>
      <c r="DA15" s="1275"/>
      <c r="DB15" s="1275"/>
      <c r="DC15" s="1275"/>
      <c r="DD15" s="1275"/>
      <c r="DE15" s="1275"/>
    </row>
    <row r="16" spans="1:109" s="243" customFormat="1" ht="13.2" x14ac:dyDescent="0.2">
      <c r="A16" s="245"/>
      <c r="B16" s="1275"/>
      <c r="C16" s="1275"/>
      <c r="D16" s="1275"/>
      <c r="E16" s="1275"/>
      <c r="F16" s="1275"/>
      <c r="G16" s="1275"/>
      <c r="H16" s="1275"/>
      <c r="I16" s="1275"/>
      <c r="J16" s="1275"/>
      <c r="K16" s="1275"/>
      <c r="L16" s="1275"/>
      <c r="M16" s="1275"/>
      <c r="N16" s="1275"/>
      <c r="O16" s="1275"/>
      <c r="P16" s="1275"/>
      <c r="Q16" s="1275"/>
      <c r="R16" s="1275"/>
      <c r="S16" s="1275"/>
      <c r="T16" s="1275"/>
      <c r="U16" s="1275"/>
      <c r="V16" s="1275"/>
      <c r="W16" s="1275"/>
      <c r="X16" s="1275"/>
      <c r="Y16" s="1275"/>
      <c r="Z16" s="1275"/>
      <c r="AA16" s="1275"/>
      <c r="AB16" s="1275"/>
      <c r="AC16" s="1275"/>
      <c r="AD16" s="1275"/>
      <c r="AE16" s="1275"/>
      <c r="AF16" s="1275"/>
      <c r="AG16" s="1275"/>
      <c r="AH16" s="1275"/>
      <c r="AI16" s="1275"/>
      <c r="AJ16" s="1275"/>
      <c r="AK16" s="1275"/>
      <c r="AL16" s="1275"/>
      <c r="AM16" s="1275"/>
      <c r="AN16" s="1275"/>
      <c r="AO16" s="1275"/>
      <c r="AP16" s="1275"/>
      <c r="AQ16" s="1275"/>
      <c r="AR16" s="1275"/>
      <c r="AS16" s="1275"/>
      <c r="AT16" s="1275"/>
      <c r="AU16" s="1275"/>
      <c r="AV16" s="1275"/>
      <c r="AW16" s="1275"/>
      <c r="AX16" s="1275"/>
      <c r="AY16" s="1275"/>
      <c r="AZ16" s="1275"/>
      <c r="BA16" s="1275"/>
      <c r="BB16" s="1275"/>
      <c r="BC16" s="1275"/>
      <c r="BD16" s="1275"/>
      <c r="BE16" s="1275"/>
      <c r="BF16" s="1275"/>
      <c r="BG16" s="1275"/>
      <c r="BH16" s="1275"/>
      <c r="BI16" s="1275"/>
      <c r="BJ16" s="1275"/>
      <c r="BK16" s="1275"/>
      <c r="BL16" s="1275"/>
      <c r="BM16" s="1275"/>
      <c r="BN16" s="1275"/>
      <c r="BO16" s="1275"/>
      <c r="BP16" s="1275"/>
      <c r="BQ16" s="1275"/>
      <c r="BR16" s="1275"/>
      <c r="BS16" s="1275"/>
      <c r="BT16" s="1275"/>
      <c r="BU16" s="1275"/>
      <c r="BV16" s="1275"/>
      <c r="BW16" s="1275"/>
      <c r="BX16" s="1275"/>
      <c r="BY16" s="1275"/>
      <c r="BZ16" s="1275"/>
      <c r="CA16" s="1275"/>
      <c r="CB16" s="1275"/>
      <c r="CC16" s="1275"/>
      <c r="CD16" s="1275"/>
      <c r="CE16" s="1275"/>
      <c r="CF16" s="1275"/>
      <c r="CG16" s="1275"/>
      <c r="CH16" s="1275"/>
      <c r="CI16" s="1275"/>
      <c r="CJ16" s="1275"/>
      <c r="CK16" s="1275"/>
      <c r="CL16" s="1275"/>
      <c r="CM16" s="1275"/>
      <c r="CN16" s="1275"/>
      <c r="CO16" s="1275"/>
      <c r="CP16" s="1275"/>
      <c r="CQ16" s="1275"/>
      <c r="CR16" s="1275"/>
      <c r="CS16" s="1275"/>
      <c r="CT16" s="1275"/>
      <c r="CU16" s="1275"/>
      <c r="CV16" s="1275"/>
      <c r="CW16" s="1275"/>
      <c r="CX16" s="1275"/>
      <c r="CY16" s="1275"/>
      <c r="CZ16" s="1275"/>
      <c r="DA16" s="1275"/>
      <c r="DB16" s="1275"/>
      <c r="DC16" s="1275"/>
      <c r="DD16" s="1275"/>
      <c r="DE16" s="1275"/>
    </row>
    <row r="17" spans="1:109" s="243" customFormat="1" ht="13.2" x14ac:dyDescent="0.2">
      <c r="A17" s="245"/>
      <c r="B17" s="1275"/>
      <c r="C17" s="1275"/>
      <c r="D17" s="1275"/>
      <c r="E17" s="1275"/>
      <c r="F17" s="1275"/>
      <c r="G17" s="1275"/>
      <c r="H17" s="1275"/>
      <c r="I17" s="1275"/>
      <c r="J17" s="1275"/>
      <c r="K17" s="1275"/>
      <c r="L17" s="1275"/>
      <c r="M17" s="1275"/>
      <c r="N17" s="1275"/>
      <c r="O17" s="1275"/>
      <c r="P17" s="1275"/>
      <c r="Q17" s="1275"/>
      <c r="R17" s="1275"/>
      <c r="S17" s="1275"/>
      <c r="T17" s="1275"/>
      <c r="U17" s="1275"/>
      <c r="V17" s="1275"/>
      <c r="W17" s="1275"/>
      <c r="X17" s="1275"/>
      <c r="Y17" s="1275"/>
      <c r="Z17" s="1275"/>
      <c r="AA17" s="1275"/>
      <c r="AB17" s="1275"/>
      <c r="AC17" s="1275"/>
      <c r="AD17" s="1275"/>
      <c r="AE17" s="1275"/>
      <c r="AF17" s="1275"/>
      <c r="AG17" s="1275"/>
      <c r="AH17" s="1275"/>
      <c r="AI17" s="1275"/>
      <c r="AJ17" s="1275"/>
      <c r="AK17" s="1275"/>
      <c r="AL17" s="1275"/>
      <c r="AM17" s="1275"/>
      <c r="AN17" s="1275"/>
      <c r="AO17" s="1275"/>
      <c r="AP17" s="1275"/>
      <c r="AQ17" s="1275"/>
      <c r="AR17" s="1275"/>
      <c r="AS17" s="1275"/>
      <c r="AT17" s="1275"/>
      <c r="AU17" s="1275"/>
      <c r="AV17" s="1275"/>
      <c r="AW17" s="1275"/>
      <c r="AX17" s="1275"/>
      <c r="AY17" s="1275"/>
      <c r="AZ17" s="1275"/>
      <c r="BA17" s="1275"/>
      <c r="BB17" s="1275"/>
      <c r="BC17" s="1275"/>
      <c r="BD17" s="1275"/>
      <c r="BE17" s="1275"/>
      <c r="BF17" s="1275"/>
      <c r="BG17" s="1275"/>
      <c r="BH17" s="1275"/>
      <c r="BI17" s="1275"/>
      <c r="BJ17" s="1275"/>
      <c r="BK17" s="1275"/>
      <c r="BL17" s="1275"/>
      <c r="BM17" s="1275"/>
      <c r="BN17" s="1275"/>
      <c r="BO17" s="1275"/>
      <c r="BP17" s="1275"/>
      <c r="BQ17" s="1275"/>
      <c r="BR17" s="1275"/>
      <c r="BS17" s="1275"/>
      <c r="BT17" s="1275"/>
      <c r="BU17" s="1275"/>
      <c r="BV17" s="1275"/>
      <c r="BW17" s="1275"/>
      <c r="BX17" s="1275"/>
      <c r="BY17" s="1275"/>
      <c r="BZ17" s="1275"/>
      <c r="CA17" s="1275"/>
      <c r="CB17" s="1275"/>
      <c r="CC17" s="1275"/>
      <c r="CD17" s="1275"/>
      <c r="CE17" s="1275"/>
      <c r="CF17" s="1275"/>
      <c r="CG17" s="1275"/>
      <c r="CH17" s="1275"/>
      <c r="CI17" s="1275"/>
      <c r="CJ17" s="1275"/>
      <c r="CK17" s="1275"/>
      <c r="CL17" s="1275"/>
      <c r="CM17" s="1275"/>
      <c r="CN17" s="1275"/>
      <c r="CO17" s="1275"/>
      <c r="CP17" s="1275"/>
      <c r="CQ17" s="1275"/>
      <c r="CR17" s="1275"/>
      <c r="CS17" s="1275"/>
      <c r="CT17" s="1275"/>
      <c r="CU17" s="1275"/>
      <c r="CV17" s="1275"/>
      <c r="CW17" s="1275"/>
      <c r="CX17" s="1275"/>
      <c r="CY17" s="1275"/>
      <c r="CZ17" s="1275"/>
      <c r="DA17" s="1275"/>
      <c r="DB17" s="1275"/>
      <c r="DC17" s="1275"/>
      <c r="DD17" s="1275"/>
      <c r="DE17" s="1275"/>
    </row>
    <row r="18" spans="1:109" s="243" customFormat="1" ht="13.2" x14ac:dyDescent="0.2">
      <c r="A18" s="245"/>
      <c r="B18" s="1275"/>
      <c r="C18" s="1275"/>
      <c r="D18" s="1275"/>
      <c r="E18" s="1275"/>
      <c r="F18" s="1275"/>
      <c r="G18" s="1275"/>
      <c r="H18" s="1275"/>
      <c r="I18" s="1275"/>
      <c r="J18" s="1275"/>
      <c r="K18" s="1275"/>
      <c r="L18" s="1275"/>
      <c r="M18" s="1275"/>
      <c r="N18" s="1275"/>
      <c r="O18" s="1275"/>
      <c r="P18" s="1275"/>
      <c r="Q18" s="1275"/>
      <c r="R18" s="1275"/>
      <c r="S18" s="1275"/>
      <c r="T18" s="1275"/>
      <c r="U18" s="1275"/>
      <c r="V18" s="1275"/>
      <c r="W18" s="1275"/>
      <c r="X18" s="1275"/>
      <c r="Y18" s="1275"/>
      <c r="Z18" s="1275"/>
      <c r="AA18" s="1275"/>
      <c r="AB18" s="1275"/>
      <c r="AC18" s="1275"/>
      <c r="AD18" s="1275"/>
      <c r="AE18" s="1275"/>
      <c r="AF18" s="1275"/>
      <c r="AG18" s="1275"/>
      <c r="AH18" s="1275"/>
      <c r="AI18" s="1275"/>
      <c r="AJ18" s="1275"/>
      <c r="AK18" s="1275"/>
      <c r="AL18" s="1275"/>
      <c r="AM18" s="1275"/>
      <c r="AN18" s="1275"/>
      <c r="AO18" s="1275"/>
      <c r="AP18" s="1275"/>
      <c r="AQ18" s="1275"/>
      <c r="AR18" s="1275"/>
      <c r="AS18" s="1275"/>
      <c r="AT18" s="1275"/>
      <c r="AU18" s="1275"/>
      <c r="AV18" s="1275"/>
      <c r="AW18" s="1275"/>
      <c r="AX18" s="1275"/>
      <c r="AY18" s="1275"/>
      <c r="AZ18" s="1275"/>
      <c r="BA18" s="1275"/>
      <c r="BB18" s="1275"/>
      <c r="BC18" s="1275"/>
      <c r="BD18" s="1275"/>
      <c r="BE18" s="1275"/>
      <c r="BF18" s="1275"/>
      <c r="BG18" s="1275"/>
      <c r="BH18" s="1275"/>
      <c r="BI18" s="1275"/>
      <c r="BJ18" s="1275"/>
      <c r="BK18" s="1275"/>
      <c r="BL18" s="1275"/>
      <c r="BM18" s="1275"/>
      <c r="BN18" s="1275"/>
      <c r="BO18" s="1275"/>
      <c r="BP18" s="1275"/>
      <c r="BQ18" s="1275"/>
      <c r="BR18" s="1275"/>
      <c r="BS18" s="1275"/>
      <c r="BT18" s="1275"/>
      <c r="BU18" s="1275"/>
      <c r="BV18" s="1275"/>
      <c r="BW18" s="1275"/>
      <c r="BX18" s="1275"/>
      <c r="BY18" s="1275"/>
      <c r="BZ18" s="1275"/>
      <c r="CA18" s="1275"/>
      <c r="CB18" s="1275"/>
      <c r="CC18" s="1275"/>
      <c r="CD18" s="1275"/>
      <c r="CE18" s="1275"/>
      <c r="CF18" s="1275"/>
      <c r="CG18" s="1275"/>
      <c r="CH18" s="1275"/>
      <c r="CI18" s="1275"/>
      <c r="CJ18" s="1275"/>
      <c r="CK18" s="1275"/>
      <c r="CL18" s="1275"/>
      <c r="CM18" s="1275"/>
      <c r="CN18" s="1275"/>
      <c r="CO18" s="1275"/>
      <c r="CP18" s="1275"/>
      <c r="CQ18" s="1275"/>
      <c r="CR18" s="1275"/>
      <c r="CS18" s="1275"/>
      <c r="CT18" s="1275"/>
      <c r="CU18" s="1275"/>
      <c r="CV18" s="1275"/>
      <c r="CW18" s="1275"/>
      <c r="CX18" s="1275"/>
      <c r="CY18" s="1275"/>
      <c r="CZ18" s="1275"/>
      <c r="DA18" s="1275"/>
      <c r="DB18" s="1275"/>
      <c r="DC18" s="1275"/>
      <c r="DD18" s="1275"/>
      <c r="DE18" s="1275"/>
    </row>
    <row r="19" spans="1:109" ht="13.2" x14ac:dyDescent="0.2">
      <c r="DD19" s="245"/>
      <c r="DE19" s="245"/>
    </row>
    <row r="20" spans="1:109" ht="13.2" x14ac:dyDescent="0.2">
      <c r="DD20" s="245"/>
      <c r="DE20" s="245"/>
    </row>
    <row r="21" spans="1:109" ht="17.25" customHeight="1" x14ac:dyDescent="0.2">
      <c r="B21" s="1274"/>
      <c r="C21" s="247"/>
      <c r="D21" s="247"/>
      <c r="E21" s="247"/>
      <c r="F21" s="247"/>
      <c r="G21" s="247"/>
      <c r="H21" s="247"/>
      <c r="I21" s="247"/>
      <c r="J21" s="247"/>
      <c r="K21" s="247"/>
      <c r="L21" s="247"/>
      <c r="M21" s="247"/>
      <c r="N21" s="1273"/>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1273"/>
      <c r="AU21" s="247"/>
      <c r="AV21" s="247"/>
      <c r="AW21" s="247"/>
      <c r="AX21" s="247"/>
      <c r="AY21" s="247"/>
      <c r="AZ21" s="247"/>
      <c r="BA21" s="247"/>
      <c r="BB21" s="247"/>
      <c r="BC21" s="247"/>
      <c r="BD21" s="247"/>
      <c r="BE21" s="247"/>
      <c r="BF21" s="1273"/>
      <c r="BG21" s="247"/>
      <c r="BH21" s="247"/>
      <c r="BI21" s="247"/>
      <c r="BJ21" s="247"/>
      <c r="BK21" s="247"/>
      <c r="BL21" s="247"/>
      <c r="BM21" s="247"/>
      <c r="BN21" s="247"/>
      <c r="BO21" s="247"/>
      <c r="BP21" s="247"/>
      <c r="BQ21" s="247"/>
      <c r="BR21" s="1273"/>
      <c r="BS21" s="247"/>
      <c r="BT21" s="247"/>
      <c r="BU21" s="247"/>
      <c r="BV21" s="247"/>
      <c r="BW21" s="247"/>
      <c r="BX21" s="247"/>
      <c r="BY21" s="247"/>
      <c r="BZ21" s="247"/>
      <c r="CA21" s="247"/>
      <c r="CB21" s="247"/>
      <c r="CC21" s="247"/>
      <c r="CD21" s="1273"/>
      <c r="CE21" s="247"/>
      <c r="CF21" s="247"/>
      <c r="CG21" s="247"/>
      <c r="CH21" s="247"/>
      <c r="CI21" s="247"/>
      <c r="CJ21" s="247"/>
      <c r="CK21" s="247"/>
      <c r="CL21" s="247"/>
      <c r="CM21" s="247"/>
      <c r="CN21" s="247"/>
      <c r="CO21" s="247"/>
      <c r="CP21" s="1273"/>
      <c r="CQ21" s="247"/>
      <c r="CR21" s="247"/>
      <c r="CS21" s="247"/>
      <c r="CT21" s="247"/>
      <c r="CU21" s="247"/>
      <c r="CV21" s="247"/>
      <c r="CW21" s="247"/>
      <c r="CX21" s="247"/>
      <c r="CY21" s="247"/>
      <c r="CZ21" s="247"/>
      <c r="DA21" s="247"/>
      <c r="DB21" s="1273"/>
      <c r="DC21" s="247"/>
      <c r="DD21" s="248"/>
      <c r="DE21" s="245"/>
    </row>
    <row r="22" spans="1:109" ht="17.25" customHeight="1" x14ac:dyDescent="0.2">
      <c r="B22" s="249"/>
    </row>
    <row r="23" spans="1:109" ht="13.2" x14ac:dyDescent="0.2">
      <c r="B23" s="249"/>
    </row>
    <row r="24" spans="1:109" ht="13.2" x14ac:dyDescent="0.2">
      <c r="B24" s="249"/>
    </row>
    <row r="25" spans="1:109" ht="13.2" x14ac:dyDescent="0.2">
      <c r="B25" s="249"/>
    </row>
    <row r="26" spans="1:109" ht="13.2" x14ac:dyDescent="0.2">
      <c r="B26" s="249"/>
    </row>
    <row r="27" spans="1:109" ht="13.2" x14ac:dyDescent="0.2">
      <c r="B27" s="249"/>
    </row>
    <row r="28" spans="1:109" ht="13.2" x14ac:dyDescent="0.2">
      <c r="B28" s="249"/>
    </row>
    <row r="29" spans="1:109" ht="13.2" x14ac:dyDescent="0.2">
      <c r="B29" s="249"/>
    </row>
    <row r="30" spans="1:109" ht="13.2" x14ac:dyDescent="0.2">
      <c r="B30" s="249"/>
    </row>
    <row r="31" spans="1:109" ht="13.2" x14ac:dyDescent="0.2">
      <c r="B31" s="249"/>
    </row>
    <row r="32" spans="1:109" ht="13.2" x14ac:dyDescent="0.2">
      <c r="B32" s="249"/>
    </row>
    <row r="33" spans="2:109" ht="13.2" x14ac:dyDescent="0.2">
      <c r="B33" s="249"/>
    </row>
    <row r="34" spans="2:109" ht="13.2" x14ac:dyDescent="0.2">
      <c r="B34" s="249"/>
    </row>
    <row r="35" spans="2:109" ht="13.2" x14ac:dyDescent="0.2">
      <c r="B35" s="249"/>
    </row>
    <row r="36" spans="2:109" ht="13.2" x14ac:dyDescent="0.2">
      <c r="B36" s="249"/>
    </row>
    <row r="37" spans="2:109" ht="13.2" x14ac:dyDescent="0.2">
      <c r="B37" s="249"/>
    </row>
    <row r="38" spans="2:109" ht="13.2" x14ac:dyDescent="0.2">
      <c r="B38" s="249"/>
    </row>
    <row r="39" spans="2:109" ht="13.2" x14ac:dyDescent="0.2">
      <c r="B39" s="330"/>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31"/>
    </row>
    <row r="40" spans="2:109" ht="13.2" x14ac:dyDescent="0.2">
      <c r="B40" s="1264"/>
      <c r="DD40" s="1264"/>
      <c r="DE40" s="245"/>
    </row>
    <row r="41" spans="2:109" ht="16.2" x14ac:dyDescent="0.2">
      <c r="B41" s="246" t="s">
        <v>605</v>
      </c>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8"/>
    </row>
    <row r="42" spans="2:109" ht="13.2" x14ac:dyDescent="0.2">
      <c r="B42" s="249"/>
      <c r="G42" s="1261"/>
      <c r="I42" s="1260"/>
      <c r="J42" s="1260"/>
      <c r="K42" s="1260"/>
      <c r="AM42" s="1261"/>
      <c r="AN42" s="1261" t="s">
        <v>601</v>
      </c>
      <c r="AP42" s="1260"/>
      <c r="AQ42" s="1260"/>
      <c r="AR42" s="1260"/>
      <c r="AY42" s="1261"/>
      <c r="BA42" s="1260"/>
      <c r="BB42" s="1260"/>
      <c r="BC42" s="1260"/>
      <c r="BK42" s="1261"/>
      <c r="BM42" s="1260"/>
      <c r="BN42" s="1260"/>
      <c r="BO42" s="1260"/>
      <c r="BW42" s="1261"/>
      <c r="BY42" s="1260"/>
      <c r="BZ42" s="1260"/>
      <c r="CA42" s="1260"/>
      <c r="CI42" s="1261"/>
      <c r="CK42" s="1260"/>
      <c r="CL42" s="1260"/>
      <c r="CM42" s="1260"/>
      <c r="CU42" s="1261"/>
      <c r="CW42" s="1260"/>
      <c r="CX42" s="1260"/>
      <c r="CY42" s="1260"/>
    </row>
    <row r="43" spans="2:109" ht="13.5" customHeight="1" x14ac:dyDescent="0.2">
      <c r="B43" s="249"/>
      <c r="AN43" s="1259" t="s">
        <v>604</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7"/>
    </row>
    <row r="44" spans="2:109" ht="13.2" x14ac:dyDescent="0.2">
      <c r="B44" s="249"/>
      <c r="AN44" s="1256"/>
      <c r="AO44" s="1255"/>
      <c r="AP44" s="1255"/>
      <c r="AQ44" s="1255"/>
      <c r="AR44" s="1255"/>
      <c r="AS44" s="1255"/>
      <c r="AT44" s="1255"/>
      <c r="AU44" s="1255"/>
      <c r="AV44" s="1255"/>
      <c r="AW44" s="1255"/>
      <c r="AX44" s="1255"/>
      <c r="AY44" s="1255"/>
      <c r="AZ44" s="1255"/>
      <c r="BA44" s="1255"/>
      <c r="BB44" s="1255"/>
      <c r="BC44" s="1255"/>
      <c r="BD44" s="1255"/>
      <c r="BE44" s="1255"/>
      <c r="BF44" s="1255"/>
      <c r="BG44" s="1255"/>
      <c r="BH44" s="1255"/>
      <c r="BI44" s="1255"/>
      <c r="BJ44" s="1255"/>
      <c r="BK44" s="1255"/>
      <c r="BL44" s="1255"/>
      <c r="BM44" s="1255"/>
      <c r="BN44" s="1255"/>
      <c r="BO44" s="1255"/>
      <c r="BP44" s="1255"/>
      <c r="BQ44" s="1255"/>
      <c r="BR44" s="1255"/>
      <c r="BS44" s="1255"/>
      <c r="BT44" s="1255"/>
      <c r="BU44" s="1255"/>
      <c r="BV44" s="1255"/>
      <c r="BW44" s="1255"/>
      <c r="BX44" s="1255"/>
      <c r="BY44" s="1255"/>
      <c r="BZ44" s="1255"/>
      <c r="CA44" s="1255"/>
      <c r="CB44" s="1255"/>
      <c r="CC44" s="1255"/>
      <c r="CD44" s="1255"/>
      <c r="CE44" s="1255"/>
      <c r="CF44" s="1255"/>
      <c r="CG44" s="1255"/>
      <c r="CH44" s="1255"/>
      <c r="CI44" s="1255"/>
      <c r="CJ44" s="1255"/>
      <c r="CK44" s="1255"/>
      <c r="CL44" s="1255"/>
      <c r="CM44" s="1255"/>
      <c r="CN44" s="1255"/>
      <c r="CO44" s="1255"/>
      <c r="CP44" s="1255"/>
      <c r="CQ44" s="1255"/>
      <c r="CR44" s="1255"/>
      <c r="CS44" s="1255"/>
      <c r="CT44" s="1255"/>
      <c r="CU44" s="1255"/>
      <c r="CV44" s="1255"/>
      <c r="CW44" s="1255"/>
      <c r="CX44" s="1255"/>
      <c r="CY44" s="1255"/>
      <c r="CZ44" s="1255"/>
      <c r="DA44" s="1255"/>
      <c r="DB44" s="1255"/>
      <c r="DC44" s="1254"/>
    </row>
    <row r="45" spans="2:109" ht="13.2" x14ac:dyDescent="0.2">
      <c r="B45" s="249"/>
      <c r="AN45" s="1256"/>
      <c r="AO45" s="1255"/>
      <c r="AP45" s="1255"/>
      <c r="AQ45" s="1255"/>
      <c r="AR45" s="1255"/>
      <c r="AS45" s="1255"/>
      <c r="AT45" s="1255"/>
      <c r="AU45" s="1255"/>
      <c r="AV45" s="1255"/>
      <c r="AW45" s="1255"/>
      <c r="AX45" s="1255"/>
      <c r="AY45" s="1255"/>
      <c r="AZ45" s="1255"/>
      <c r="BA45" s="1255"/>
      <c r="BB45" s="1255"/>
      <c r="BC45" s="1255"/>
      <c r="BD45" s="1255"/>
      <c r="BE45" s="1255"/>
      <c r="BF45" s="1255"/>
      <c r="BG45" s="1255"/>
      <c r="BH45" s="1255"/>
      <c r="BI45" s="1255"/>
      <c r="BJ45" s="1255"/>
      <c r="BK45" s="1255"/>
      <c r="BL45" s="1255"/>
      <c r="BM45" s="1255"/>
      <c r="BN45" s="1255"/>
      <c r="BO45" s="1255"/>
      <c r="BP45" s="1255"/>
      <c r="BQ45" s="1255"/>
      <c r="BR45" s="1255"/>
      <c r="BS45" s="1255"/>
      <c r="BT45" s="1255"/>
      <c r="BU45" s="1255"/>
      <c r="BV45" s="1255"/>
      <c r="BW45" s="1255"/>
      <c r="BX45" s="1255"/>
      <c r="BY45" s="1255"/>
      <c r="BZ45" s="1255"/>
      <c r="CA45" s="1255"/>
      <c r="CB45" s="1255"/>
      <c r="CC45" s="1255"/>
      <c r="CD45" s="1255"/>
      <c r="CE45" s="1255"/>
      <c r="CF45" s="1255"/>
      <c r="CG45" s="1255"/>
      <c r="CH45" s="1255"/>
      <c r="CI45" s="1255"/>
      <c r="CJ45" s="1255"/>
      <c r="CK45" s="1255"/>
      <c r="CL45" s="1255"/>
      <c r="CM45" s="1255"/>
      <c r="CN45" s="1255"/>
      <c r="CO45" s="1255"/>
      <c r="CP45" s="1255"/>
      <c r="CQ45" s="1255"/>
      <c r="CR45" s="1255"/>
      <c r="CS45" s="1255"/>
      <c r="CT45" s="1255"/>
      <c r="CU45" s="1255"/>
      <c r="CV45" s="1255"/>
      <c r="CW45" s="1255"/>
      <c r="CX45" s="1255"/>
      <c r="CY45" s="1255"/>
      <c r="CZ45" s="1255"/>
      <c r="DA45" s="1255"/>
      <c r="DB45" s="1255"/>
      <c r="DC45" s="1254"/>
    </row>
    <row r="46" spans="2:109" ht="13.2" x14ac:dyDescent="0.2">
      <c r="B46" s="249"/>
      <c r="AN46" s="1256"/>
      <c r="AO46" s="1255"/>
      <c r="AP46" s="1255"/>
      <c r="AQ46" s="1255"/>
      <c r="AR46" s="1255"/>
      <c r="AS46" s="1255"/>
      <c r="AT46" s="1255"/>
      <c r="AU46" s="1255"/>
      <c r="AV46" s="1255"/>
      <c r="AW46" s="1255"/>
      <c r="AX46" s="1255"/>
      <c r="AY46" s="1255"/>
      <c r="AZ46" s="1255"/>
      <c r="BA46" s="1255"/>
      <c r="BB46" s="1255"/>
      <c r="BC46" s="1255"/>
      <c r="BD46" s="1255"/>
      <c r="BE46" s="1255"/>
      <c r="BF46" s="1255"/>
      <c r="BG46" s="1255"/>
      <c r="BH46" s="1255"/>
      <c r="BI46" s="1255"/>
      <c r="BJ46" s="1255"/>
      <c r="BK46" s="1255"/>
      <c r="BL46" s="1255"/>
      <c r="BM46" s="1255"/>
      <c r="BN46" s="1255"/>
      <c r="BO46" s="1255"/>
      <c r="BP46" s="1255"/>
      <c r="BQ46" s="1255"/>
      <c r="BR46" s="1255"/>
      <c r="BS46" s="1255"/>
      <c r="BT46" s="1255"/>
      <c r="BU46" s="1255"/>
      <c r="BV46" s="1255"/>
      <c r="BW46" s="1255"/>
      <c r="BX46" s="1255"/>
      <c r="BY46" s="1255"/>
      <c r="BZ46" s="1255"/>
      <c r="CA46" s="1255"/>
      <c r="CB46" s="1255"/>
      <c r="CC46" s="1255"/>
      <c r="CD46" s="1255"/>
      <c r="CE46" s="1255"/>
      <c r="CF46" s="1255"/>
      <c r="CG46" s="1255"/>
      <c r="CH46" s="1255"/>
      <c r="CI46" s="1255"/>
      <c r="CJ46" s="1255"/>
      <c r="CK46" s="1255"/>
      <c r="CL46" s="1255"/>
      <c r="CM46" s="1255"/>
      <c r="CN46" s="1255"/>
      <c r="CO46" s="1255"/>
      <c r="CP46" s="1255"/>
      <c r="CQ46" s="1255"/>
      <c r="CR46" s="1255"/>
      <c r="CS46" s="1255"/>
      <c r="CT46" s="1255"/>
      <c r="CU46" s="1255"/>
      <c r="CV46" s="1255"/>
      <c r="CW46" s="1255"/>
      <c r="CX46" s="1255"/>
      <c r="CY46" s="1255"/>
      <c r="CZ46" s="1255"/>
      <c r="DA46" s="1255"/>
      <c r="DB46" s="1255"/>
      <c r="DC46" s="1254"/>
    </row>
    <row r="47" spans="2:109" ht="13.2" x14ac:dyDescent="0.2">
      <c r="B47" s="249"/>
      <c r="AN47" s="1253"/>
      <c r="AO47" s="1252"/>
      <c r="AP47" s="1252"/>
      <c r="AQ47" s="1252"/>
      <c r="AR47" s="1252"/>
      <c r="AS47" s="1252"/>
      <c r="AT47" s="1252"/>
      <c r="AU47" s="1252"/>
      <c r="AV47" s="1252"/>
      <c r="AW47" s="1252"/>
      <c r="AX47" s="1252"/>
      <c r="AY47" s="1252"/>
      <c r="AZ47" s="1252"/>
      <c r="BA47" s="1252"/>
      <c r="BB47" s="1252"/>
      <c r="BC47" s="1252"/>
      <c r="BD47" s="1252"/>
      <c r="BE47" s="1252"/>
      <c r="BF47" s="1252"/>
      <c r="BG47" s="1252"/>
      <c r="BH47" s="1252"/>
      <c r="BI47" s="1252"/>
      <c r="BJ47" s="1252"/>
      <c r="BK47" s="1252"/>
      <c r="BL47" s="1252"/>
      <c r="BM47" s="1252"/>
      <c r="BN47" s="1252"/>
      <c r="BO47" s="1252"/>
      <c r="BP47" s="1252"/>
      <c r="BQ47" s="1252"/>
      <c r="BR47" s="1252"/>
      <c r="BS47" s="1252"/>
      <c r="BT47" s="1252"/>
      <c r="BU47" s="1252"/>
      <c r="BV47" s="1252"/>
      <c r="BW47" s="1252"/>
      <c r="BX47" s="1252"/>
      <c r="BY47" s="1252"/>
      <c r="BZ47" s="1252"/>
      <c r="CA47" s="1252"/>
      <c r="CB47" s="1252"/>
      <c r="CC47" s="1252"/>
      <c r="CD47" s="1252"/>
      <c r="CE47" s="1252"/>
      <c r="CF47" s="1252"/>
      <c r="CG47" s="1252"/>
      <c r="CH47" s="1252"/>
      <c r="CI47" s="1252"/>
      <c r="CJ47" s="1252"/>
      <c r="CK47" s="1252"/>
      <c r="CL47" s="1252"/>
      <c r="CM47" s="1252"/>
      <c r="CN47" s="1252"/>
      <c r="CO47" s="1252"/>
      <c r="CP47" s="1252"/>
      <c r="CQ47" s="1252"/>
      <c r="CR47" s="1252"/>
      <c r="CS47" s="1252"/>
      <c r="CT47" s="1252"/>
      <c r="CU47" s="1252"/>
      <c r="CV47" s="1252"/>
      <c r="CW47" s="1252"/>
      <c r="CX47" s="1252"/>
      <c r="CY47" s="1252"/>
      <c r="CZ47" s="1252"/>
      <c r="DA47" s="1252"/>
      <c r="DB47" s="1252"/>
      <c r="DC47" s="1251"/>
    </row>
    <row r="48" spans="2:109" ht="13.2" x14ac:dyDescent="0.2">
      <c r="B48" s="249"/>
      <c r="H48" s="1238"/>
      <c r="I48" s="1238"/>
      <c r="J48" s="1238"/>
      <c r="AN48" s="1238"/>
      <c r="AO48" s="1238"/>
      <c r="AP48" s="1238"/>
      <c r="AZ48" s="1238"/>
      <c r="BA48" s="1238"/>
      <c r="BB48" s="1238"/>
      <c r="BL48" s="1238"/>
      <c r="BM48" s="1238"/>
      <c r="BN48" s="1238"/>
      <c r="BX48" s="1238"/>
      <c r="BY48" s="1238"/>
      <c r="BZ48" s="1238"/>
      <c r="CJ48" s="1238"/>
      <c r="CK48" s="1238"/>
      <c r="CL48" s="1238"/>
      <c r="CV48" s="1238"/>
      <c r="CW48" s="1238"/>
      <c r="CX48" s="1238"/>
    </row>
    <row r="49" spans="1:109" ht="13.2" x14ac:dyDescent="0.2">
      <c r="B49" s="249"/>
      <c r="AN49" s="245" t="s">
        <v>599</v>
      </c>
    </row>
    <row r="50" spans="1:109" ht="13.2" x14ac:dyDescent="0.2">
      <c r="B50" s="249"/>
      <c r="G50" s="1236"/>
      <c r="H50" s="1236"/>
      <c r="I50" s="1236"/>
      <c r="J50" s="1236"/>
      <c r="K50" s="1245"/>
      <c r="L50" s="1245"/>
      <c r="M50" s="1244"/>
      <c r="N50" s="1244"/>
      <c r="AN50" s="1243"/>
      <c r="AO50" s="1242"/>
      <c r="AP50" s="1242"/>
      <c r="AQ50" s="1242"/>
      <c r="AR50" s="1242"/>
      <c r="AS50" s="1242"/>
      <c r="AT50" s="1242"/>
      <c r="AU50" s="1242"/>
      <c r="AV50" s="1242"/>
      <c r="AW50" s="1242"/>
      <c r="AX50" s="1242"/>
      <c r="AY50" s="1242"/>
      <c r="AZ50" s="1242"/>
      <c r="BA50" s="1242"/>
      <c r="BB50" s="1242"/>
      <c r="BC50" s="1242"/>
      <c r="BD50" s="1242"/>
      <c r="BE50" s="1242"/>
      <c r="BF50" s="1242"/>
      <c r="BG50" s="1242"/>
      <c r="BH50" s="1242"/>
      <c r="BI50" s="1242"/>
      <c r="BJ50" s="1242"/>
      <c r="BK50" s="1242"/>
      <c r="BL50" s="1242"/>
      <c r="BM50" s="1242"/>
      <c r="BN50" s="1242"/>
      <c r="BO50" s="1241"/>
      <c r="BP50" s="1233" t="s">
        <v>546</v>
      </c>
      <c r="BQ50" s="1233"/>
      <c r="BR50" s="1233"/>
      <c r="BS50" s="1233"/>
      <c r="BT50" s="1233"/>
      <c r="BU50" s="1233"/>
      <c r="BV50" s="1233"/>
      <c r="BW50" s="1233"/>
      <c r="BX50" s="1233" t="s">
        <v>547</v>
      </c>
      <c r="BY50" s="1233"/>
      <c r="BZ50" s="1233"/>
      <c r="CA50" s="1233"/>
      <c r="CB50" s="1233"/>
      <c r="CC50" s="1233"/>
      <c r="CD50" s="1233"/>
      <c r="CE50" s="1233"/>
      <c r="CF50" s="1233" t="s">
        <v>548</v>
      </c>
      <c r="CG50" s="1233"/>
      <c r="CH50" s="1233"/>
      <c r="CI50" s="1233"/>
      <c r="CJ50" s="1233"/>
      <c r="CK50" s="1233"/>
      <c r="CL50" s="1233"/>
      <c r="CM50" s="1233"/>
      <c r="CN50" s="1233" t="s">
        <v>549</v>
      </c>
      <c r="CO50" s="1233"/>
      <c r="CP50" s="1233"/>
      <c r="CQ50" s="1233"/>
      <c r="CR50" s="1233"/>
      <c r="CS50" s="1233"/>
      <c r="CT50" s="1233"/>
      <c r="CU50" s="1233"/>
      <c r="CV50" s="1233" t="s">
        <v>550</v>
      </c>
      <c r="CW50" s="1233"/>
      <c r="CX50" s="1233"/>
      <c r="CY50" s="1233"/>
      <c r="CZ50" s="1233"/>
      <c r="DA50" s="1233"/>
      <c r="DB50" s="1233"/>
      <c r="DC50" s="1233"/>
    </row>
    <row r="51" spans="1:109" ht="13.5" customHeight="1" x14ac:dyDescent="0.2">
      <c r="B51" s="249"/>
      <c r="G51" s="1240"/>
      <c r="H51" s="1240"/>
      <c r="I51" s="1272"/>
      <c r="J51" s="1272"/>
      <c r="K51" s="1239"/>
      <c r="L51" s="1239"/>
      <c r="M51" s="1239"/>
      <c r="N51" s="1239"/>
      <c r="AM51" s="1238"/>
      <c r="AN51" s="1232" t="s">
        <v>598</v>
      </c>
      <c r="AO51" s="1232"/>
      <c r="AP51" s="1232"/>
      <c r="AQ51" s="1232"/>
      <c r="AR51" s="1232"/>
      <c r="AS51" s="1232"/>
      <c r="AT51" s="1232"/>
      <c r="AU51" s="1232"/>
      <c r="AV51" s="1232"/>
      <c r="AW51" s="1232"/>
      <c r="AX51" s="1232"/>
      <c r="AY51" s="1232"/>
      <c r="AZ51" s="1232"/>
      <c r="BA51" s="1232"/>
      <c r="BB51" s="1232" t="s">
        <v>596</v>
      </c>
      <c r="BC51" s="1232"/>
      <c r="BD51" s="1232"/>
      <c r="BE51" s="1232"/>
      <c r="BF51" s="1232"/>
      <c r="BG51" s="1232"/>
      <c r="BH51" s="1232"/>
      <c r="BI51" s="1232"/>
      <c r="BJ51" s="1232"/>
      <c r="BK51" s="1232"/>
      <c r="BL51" s="1232"/>
      <c r="BM51" s="1232"/>
      <c r="BN51" s="1232"/>
      <c r="BO51" s="1232"/>
      <c r="BP51" s="1231">
        <v>25.4</v>
      </c>
      <c r="BQ51" s="1231"/>
      <c r="BR51" s="1231"/>
      <c r="BS51" s="1231"/>
      <c r="BT51" s="1231"/>
      <c r="BU51" s="1231"/>
      <c r="BV51" s="1231"/>
      <c r="BW51" s="1231"/>
      <c r="BX51" s="1231">
        <v>37.6</v>
      </c>
      <c r="BY51" s="1231"/>
      <c r="BZ51" s="1231"/>
      <c r="CA51" s="1231"/>
      <c r="CB51" s="1231"/>
      <c r="CC51" s="1231"/>
      <c r="CD51" s="1231"/>
      <c r="CE51" s="1231"/>
      <c r="CF51" s="1231">
        <v>44.3</v>
      </c>
      <c r="CG51" s="1231"/>
      <c r="CH51" s="1231"/>
      <c r="CI51" s="1231"/>
      <c r="CJ51" s="1231"/>
      <c r="CK51" s="1231"/>
      <c r="CL51" s="1231"/>
      <c r="CM51" s="1231"/>
      <c r="CN51" s="1231">
        <v>42.6</v>
      </c>
      <c r="CO51" s="1231"/>
      <c r="CP51" s="1231"/>
      <c r="CQ51" s="1231"/>
      <c r="CR51" s="1231"/>
      <c r="CS51" s="1231"/>
      <c r="CT51" s="1231"/>
      <c r="CU51" s="1231"/>
      <c r="CV51" s="1231">
        <v>19.7</v>
      </c>
      <c r="CW51" s="1231"/>
      <c r="CX51" s="1231"/>
      <c r="CY51" s="1231"/>
      <c r="CZ51" s="1231"/>
      <c r="DA51" s="1231"/>
      <c r="DB51" s="1231"/>
      <c r="DC51" s="1231"/>
    </row>
    <row r="52" spans="1:109" ht="13.2" x14ac:dyDescent="0.2">
      <c r="B52" s="249"/>
      <c r="G52" s="1240"/>
      <c r="H52" s="1240"/>
      <c r="I52" s="1272"/>
      <c r="J52" s="1272"/>
      <c r="K52" s="1239"/>
      <c r="L52" s="1239"/>
      <c r="M52" s="1239"/>
      <c r="N52" s="1239"/>
      <c r="AM52" s="1238"/>
      <c r="AN52" s="1232"/>
      <c r="AO52" s="1232"/>
      <c r="AP52" s="1232"/>
      <c r="AQ52" s="1232"/>
      <c r="AR52" s="1232"/>
      <c r="AS52" s="1232"/>
      <c r="AT52" s="1232"/>
      <c r="AU52" s="1232"/>
      <c r="AV52" s="1232"/>
      <c r="AW52" s="1232"/>
      <c r="AX52" s="1232"/>
      <c r="AY52" s="1232"/>
      <c r="AZ52" s="1232"/>
      <c r="BA52" s="1232"/>
      <c r="BB52" s="1232"/>
      <c r="BC52" s="1232"/>
      <c r="BD52" s="1232"/>
      <c r="BE52" s="1232"/>
      <c r="BF52" s="1232"/>
      <c r="BG52" s="1232"/>
      <c r="BH52" s="1232"/>
      <c r="BI52" s="1232"/>
      <c r="BJ52" s="1232"/>
      <c r="BK52" s="1232"/>
      <c r="BL52" s="1232"/>
      <c r="BM52" s="1232"/>
      <c r="BN52" s="1232"/>
      <c r="BO52" s="1232"/>
      <c r="BP52" s="1231"/>
      <c r="BQ52" s="1231"/>
      <c r="BR52" s="1231"/>
      <c r="BS52" s="1231"/>
      <c r="BT52" s="1231"/>
      <c r="BU52" s="1231"/>
      <c r="BV52" s="1231"/>
      <c r="BW52" s="1231"/>
      <c r="BX52" s="1231"/>
      <c r="BY52" s="1231"/>
      <c r="BZ52" s="1231"/>
      <c r="CA52" s="1231"/>
      <c r="CB52" s="1231"/>
      <c r="CC52" s="1231"/>
      <c r="CD52" s="1231"/>
      <c r="CE52" s="1231"/>
      <c r="CF52" s="1231"/>
      <c r="CG52" s="1231"/>
      <c r="CH52" s="1231"/>
      <c r="CI52" s="1231"/>
      <c r="CJ52" s="1231"/>
      <c r="CK52" s="1231"/>
      <c r="CL52" s="1231"/>
      <c r="CM52" s="1231"/>
      <c r="CN52" s="1231"/>
      <c r="CO52" s="1231"/>
      <c r="CP52" s="1231"/>
      <c r="CQ52" s="1231"/>
      <c r="CR52" s="1231"/>
      <c r="CS52" s="1231"/>
      <c r="CT52" s="1231"/>
      <c r="CU52" s="1231"/>
      <c r="CV52" s="1231"/>
      <c r="CW52" s="1231"/>
      <c r="CX52" s="1231"/>
      <c r="CY52" s="1231"/>
      <c r="CZ52" s="1231"/>
      <c r="DA52" s="1231"/>
      <c r="DB52" s="1231"/>
      <c r="DC52" s="1231"/>
    </row>
    <row r="53" spans="1:109" ht="13.2" x14ac:dyDescent="0.2">
      <c r="A53" s="1260"/>
      <c r="B53" s="249"/>
      <c r="G53" s="1240"/>
      <c r="H53" s="1240"/>
      <c r="I53" s="1236"/>
      <c r="J53" s="1236"/>
      <c r="K53" s="1239"/>
      <c r="L53" s="1239"/>
      <c r="M53" s="1239"/>
      <c r="N53" s="1239"/>
      <c r="AM53" s="1238"/>
      <c r="AN53" s="1232"/>
      <c r="AO53" s="1232"/>
      <c r="AP53" s="1232"/>
      <c r="AQ53" s="1232"/>
      <c r="AR53" s="1232"/>
      <c r="AS53" s="1232"/>
      <c r="AT53" s="1232"/>
      <c r="AU53" s="1232"/>
      <c r="AV53" s="1232"/>
      <c r="AW53" s="1232"/>
      <c r="AX53" s="1232"/>
      <c r="AY53" s="1232"/>
      <c r="AZ53" s="1232"/>
      <c r="BA53" s="1232"/>
      <c r="BB53" s="1232" t="s">
        <v>603</v>
      </c>
      <c r="BC53" s="1232"/>
      <c r="BD53" s="1232"/>
      <c r="BE53" s="1232"/>
      <c r="BF53" s="1232"/>
      <c r="BG53" s="1232"/>
      <c r="BH53" s="1232"/>
      <c r="BI53" s="1232"/>
      <c r="BJ53" s="1232"/>
      <c r="BK53" s="1232"/>
      <c r="BL53" s="1232"/>
      <c r="BM53" s="1232"/>
      <c r="BN53" s="1232"/>
      <c r="BO53" s="1232"/>
      <c r="BP53" s="1231">
        <v>68.2</v>
      </c>
      <c r="BQ53" s="1231"/>
      <c r="BR53" s="1231"/>
      <c r="BS53" s="1231"/>
      <c r="BT53" s="1231"/>
      <c r="BU53" s="1231"/>
      <c r="BV53" s="1231"/>
      <c r="BW53" s="1231"/>
      <c r="BX53" s="1231">
        <v>69.099999999999994</v>
      </c>
      <c r="BY53" s="1231"/>
      <c r="BZ53" s="1231"/>
      <c r="CA53" s="1231"/>
      <c r="CB53" s="1231"/>
      <c r="CC53" s="1231"/>
      <c r="CD53" s="1231"/>
      <c r="CE53" s="1231"/>
      <c r="CF53" s="1231">
        <v>69.3</v>
      </c>
      <c r="CG53" s="1231"/>
      <c r="CH53" s="1231"/>
      <c r="CI53" s="1231"/>
      <c r="CJ53" s="1231"/>
      <c r="CK53" s="1231"/>
      <c r="CL53" s="1231"/>
      <c r="CM53" s="1231"/>
      <c r="CN53" s="1231">
        <v>71.2</v>
      </c>
      <c r="CO53" s="1231"/>
      <c r="CP53" s="1231"/>
      <c r="CQ53" s="1231"/>
      <c r="CR53" s="1231"/>
      <c r="CS53" s="1231"/>
      <c r="CT53" s="1231"/>
      <c r="CU53" s="1231"/>
      <c r="CV53" s="1231">
        <v>72.099999999999994</v>
      </c>
      <c r="CW53" s="1231"/>
      <c r="CX53" s="1231"/>
      <c r="CY53" s="1231"/>
      <c r="CZ53" s="1231"/>
      <c r="DA53" s="1231"/>
      <c r="DB53" s="1231"/>
      <c r="DC53" s="1231"/>
    </row>
    <row r="54" spans="1:109" ht="13.2" x14ac:dyDescent="0.2">
      <c r="A54" s="1260"/>
      <c r="B54" s="249"/>
      <c r="G54" s="1240"/>
      <c r="H54" s="1240"/>
      <c r="I54" s="1236"/>
      <c r="J54" s="1236"/>
      <c r="K54" s="1239"/>
      <c r="L54" s="1239"/>
      <c r="M54" s="1239"/>
      <c r="N54" s="1239"/>
      <c r="AM54" s="1238"/>
      <c r="AN54" s="1232"/>
      <c r="AO54" s="1232"/>
      <c r="AP54" s="1232"/>
      <c r="AQ54" s="1232"/>
      <c r="AR54" s="1232"/>
      <c r="AS54" s="1232"/>
      <c r="AT54" s="1232"/>
      <c r="AU54" s="1232"/>
      <c r="AV54" s="1232"/>
      <c r="AW54" s="1232"/>
      <c r="AX54" s="1232"/>
      <c r="AY54" s="1232"/>
      <c r="AZ54" s="1232"/>
      <c r="BA54" s="1232"/>
      <c r="BB54" s="1232"/>
      <c r="BC54" s="1232"/>
      <c r="BD54" s="1232"/>
      <c r="BE54" s="1232"/>
      <c r="BF54" s="1232"/>
      <c r="BG54" s="1232"/>
      <c r="BH54" s="1232"/>
      <c r="BI54" s="1232"/>
      <c r="BJ54" s="1232"/>
      <c r="BK54" s="1232"/>
      <c r="BL54" s="1232"/>
      <c r="BM54" s="1232"/>
      <c r="BN54" s="1232"/>
      <c r="BO54" s="1232"/>
      <c r="BP54" s="1231"/>
      <c r="BQ54" s="1231"/>
      <c r="BR54" s="1231"/>
      <c r="BS54" s="1231"/>
      <c r="BT54" s="1231"/>
      <c r="BU54" s="1231"/>
      <c r="BV54" s="1231"/>
      <c r="BW54" s="1231"/>
      <c r="BX54" s="1231"/>
      <c r="BY54" s="1231"/>
      <c r="BZ54" s="1231"/>
      <c r="CA54" s="1231"/>
      <c r="CB54" s="1231"/>
      <c r="CC54" s="1231"/>
      <c r="CD54" s="1231"/>
      <c r="CE54" s="1231"/>
      <c r="CF54" s="1231"/>
      <c r="CG54" s="1231"/>
      <c r="CH54" s="1231"/>
      <c r="CI54" s="1231"/>
      <c r="CJ54" s="1231"/>
      <c r="CK54" s="1231"/>
      <c r="CL54" s="1231"/>
      <c r="CM54" s="1231"/>
      <c r="CN54" s="1231"/>
      <c r="CO54" s="1231"/>
      <c r="CP54" s="1231"/>
      <c r="CQ54" s="1231"/>
      <c r="CR54" s="1231"/>
      <c r="CS54" s="1231"/>
      <c r="CT54" s="1231"/>
      <c r="CU54" s="1231"/>
      <c r="CV54" s="1231"/>
      <c r="CW54" s="1231"/>
      <c r="CX54" s="1231"/>
      <c r="CY54" s="1231"/>
      <c r="CZ54" s="1231"/>
      <c r="DA54" s="1231"/>
      <c r="DB54" s="1231"/>
      <c r="DC54" s="1231"/>
    </row>
    <row r="55" spans="1:109" ht="13.2" x14ac:dyDescent="0.2">
      <c r="A55" s="1260"/>
      <c r="B55" s="249"/>
      <c r="G55" s="1236"/>
      <c r="H55" s="1236"/>
      <c r="I55" s="1236"/>
      <c r="J55" s="1236"/>
      <c r="K55" s="1239"/>
      <c r="L55" s="1239"/>
      <c r="M55" s="1239"/>
      <c r="N55" s="1239"/>
      <c r="AN55" s="1233" t="s">
        <v>597</v>
      </c>
      <c r="AO55" s="1233"/>
      <c r="AP55" s="1233"/>
      <c r="AQ55" s="1233"/>
      <c r="AR55" s="1233"/>
      <c r="AS55" s="1233"/>
      <c r="AT55" s="1233"/>
      <c r="AU55" s="1233"/>
      <c r="AV55" s="1233"/>
      <c r="AW55" s="1233"/>
      <c r="AX55" s="1233"/>
      <c r="AY55" s="1233"/>
      <c r="AZ55" s="1233"/>
      <c r="BA55" s="1233"/>
      <c r="BB55" s="1232" t="s">
        <v>596</v>
      </c>
      <c r="BC55" s="1232"/>
      <c r="BD55" s="1232"/>
      <c r="BE55" s="1232"/>
      <c r="BF55" s="1232"/>
      <c r="BG55" s="1232"/>
      <c r="BH55" s="1232"/>
      <c r="BI55" s="1232"/>
      <c r="BJ55" s="1232"/>
      <c r="BK55" s="1232"/>
      <c r="BL55" s="1232"/>
      <c r="BM55" s="1232"/>
      <c r="BN55" s="1232"/>
      <c r="BO55" s="1232"/>
      <c r="BP55" s="1231">
        <v>0</v>
      </c>
      <c r="BQ55" s="1231"/>
      <c r="BR55" s="1231"/>
      <c r="BS55" s="1231"/>
      <c r="BT55" s="1231"/>
      <c r="BU55" s="1231"/>
      <c r="BV55" s="1231"/>
      <c r="BW55" s="1231"/>
      <c r="BX55" s="1231">
        <v>0</v>
      </c>
      <c r="BY55" s="1231"/>
      <c r="BZ55" s="1231"/>
      <c r="CA55" s="1231"/>
      <c r="CB55" s="1231"/>
      <c r="CC55" s="1231"/>
      <c r="CD55" s="1231"/>
      <c r="CE55" s="1231"/>
      <c r="CF55" s="1231">
        <v>0</v>
      </c>
      <c r="CG55" s="1231"/>
      <c r="CH55" s="1231"/>
      <c r="CI55" s="1231"/>
      <c r="CJ55" s="1231"/>
      <c r="CK55" s="1231"/>
      <c r="CL55" s="1231"/>
      <c r="CM55" s="1231"/>
      <c r="CN55" s="1231">
        <v>0</v>
      </c>
      <c r="CO55" s="1231"/>
      <c r="CP55" s="1231"/>
      <c r="CQ55" s="1231"/>
      <c r="CR55" s="1231"/>
      <c r="CS55" s="1231"/>
      <c r="CT55" s="1231"/>
      <c r="CU55" s="1231"/>
      <c r="CV55" s="1231">
        <v>0</v>
      </c>
      <c r="CW55" s="1231"/>
      <c r="CX55" s="1231"/>
      <c r="CY55" s="1231"/>
      <c r="CZ55" s="1231"/>
      <c r="DA55" s="1231"/>
      <c r="DB55" s="1231"/>
      <c r="DC55" s="1231"/>
    </row>
    <row r="56" spans="1:109" ht="13.2" x14ac:dyDescent="0.2">
      <c r="A56" s="1260"/>
      <c r="B56" s="249"/>
      <c r="G56" s="1236"/>
      <c r="H56" s="1236"/>
      <c r="I56" s="1236"/>
      <c r="J56" s="1236"/>
      <c r="K56" s="1239"/>
      <c r="L56" s="1239"/>
      <c r="M56" s="1239"/>
      <c r="N56" s="1239"/>
      <c r="AN56" s="1233"/>
      <c r="AO56" s="1233"/>
      <c r="AP56" s="1233"/>
      <c r="AQ56" s="1233"/>
      <c r="AR56" s="1233"/>
      <c r="AS56" s="1233"/>
      <c r="AT56" s="1233"/>
      <c r="AU56" s="1233"/>
      <c r="AV56" s="1233"/>
      <c r="AW56" s="1233"/>
      <c r="AX56" s="1233"/>
      <c r="AY56" s="1233"/>
      <c r="AZ56" s="1233"/>
      <c r="BA56" s="1233"/>
      <c r="BB56" s="1232"/>
      <c r="BC56" s="1232"/>
      <c r="BD56" s="1232"/>
      <c r="BE56" s="1232"/>
      <c r="BF56" s="1232"/>
      <c r="BG56" s="1232"/>
      <c r="BH56" s="1232"/>
      <c r="BI56" s="1232"/>
      <c r="BJ56" s="1232"/>
      <c r="BK56" s="1232"/>
      <c r="BL56" s="1232"/>
      <c r="BM56" s="1232"/>
      <c r="BN56" s="1232"/>
      <c r="BO56" s="1232"/>
      <c r="BP56" s="1231"/>
      <c r="BQ56" s="1231"/>
      <c r="BR56" s="1231"/>
      <c r="BS56" s="1231"/>
      <c r="BT56" s="1231"/>
      <c r="BU56" s="1231"/>
      <c r="BV56" s="1231"/>
      <c r="BW56" s="1231"/>
      <c r="BX56" s="1231"/>
      <c r="BY56" s="1231"/>
      <c r="BZ56" s="1231"/>
      <c r="CA56" s="1231"/>
      <c r="CB56" s="1231"/>
      <c r="CC56" s="1231"/>
      <c r="CD56" s="1231"/>
      <c r="CE56" s="1231"/>
      <c r="CF56" s="1231"/>
      <c r="CG56" s="1231"/>
      <c r="CH56" s="1231"/>
      <c r="CI56" s="1231"/>
      <c r="CJ56" s="1231"/>
      <c r="CK56" s="1231"/>
      <c r="CL56" s="1231"/>
      <c r="CM56" s="1231"/>
      <c r="CN56" s="1231"/>
      <c r="CO56" s="1231"/>
      <c r="CP56" s="1231"/>
      <c r="CQ56" s="1231"/>
      <c r="CR56" s="1231"/>
      <c r="CS56" s="1231"/>
      <c r="CT56" s="1231"/>
      <c r="CU56" s="1231"/>
      <c r="CV56" s="1231"/>
      <c r="CW56" s="1231"/>
      <c r="CX56" s="1231"/>
      <c r="CY56" s="1231"/>
      <c r="CZ56" s="1231"/>
      <c r="DA56" s="1231"/>
      <c r="DB56" s="1231"/>
      <c r="DC56" s="1231"/>
    </row>
    <row r="57" spans="1:109" s="1260" customFormat="1" ht="13.2" x14ac:dyDescent="0.2">
      <c r="B57" s="1265"/>
      <c r="G57" s="1236"/>
      <c r="H57" s="1236"/>
      <c r="I57" s="1235"/>
      <c r="J57" s="1235"/>
      <c r="K57" s="1239"/>
      <c r="L57" s="1239"/>
      <c r="M57" s="1239"/>
      <c r="N57" s="1239"/>
      <c r="AM57" s="245"/>
      <c r="AN57" s="1233"/>
      <c r="AO57" s="1233"/>
      <c r="AP57" s="1233"/>
      <c r="AQ57" s="1233"/>
      <c r="AR57" s="1233"/>
      <c r="AS57" s="1233"/>
      <c r="AT57" s="1233"/>
      <c r="AU57" s="1233"/>
      <c r="AV57" s="1233"/>
      <c r="AW57" s="1233"/>
      <c r="AX57" s="1233"/>
      <c r="AY57" s="1233"/>
      <c r="AZ57" s="1233"/>
      <c r="BA57" s="1233"/>
      <c r="BB57" s="1232" t="s">
        <v>603</v>
      </c>
      <c r="BC57" s="1232"/>
      <c r="BD57" s="1232"/>
      <c r="BE57" s="1232"/>
      <c r="BF57" s="1232"/>
      <c r="BG57" s="1232"/>
      <c r="BH57" s="1232"/>
      <c r="BI57" s="1232"/>
      <c r="BJ57" s="1232"/>
      <c r="BK57" s="1232"/>
      <c r="BL57" s="1232"/>
      <c r="BM57" s="1232"/>
      <c r="BN57" s="1232"/>
      <c r="BO57" s="1232"/>
      <c r="BP57" s="1231">
        <v>57.7</v>
      </c>
      <c r="BQ57" s="1231"/>
      <c r="BR57" s="1231"/>
      <c r="BS57" s="1231"/>
      <c r="BT57" s="1231"/>
      <c r="BU57" s="1231"/>
      <c r="BV57" s="1231"/>
      <c r="BW57" s="1231"/>
      <c r="BX57" s="1231">
        <v>59.3</v>
      </c>
      <c r="BY57" s="1231"/>
      <c r="BZ57" s="1231"/>
      <c r="CA57" s="1231"/>
      <c r="CB57" s="1231"/>
      <c r="CC57" s="1231"/>
      <c r="CD57" s="1231"/>
      <c r="CE57" s="1231"/>
      <c r="CF57" s="1231">
        <v>60.4</v>
      </c>
      <c r="CG57" s="1231"/>
      <c r="CH57" s="1231"/>
      <c r="CI57" s="1231"/>
      <c r="CJ57" s="1231"/>
      <c r="CK57" s="1231"/>
      <c r="CL57" s="1231"/>
      <c r="CM57" s="1231"/>
      <c r="CN57" s="1231">
        <v>61.1</v>
      </c>
      <c r="CO57" s="1231"/>
      <c r="CP57" s="1231"/>
      <c r="CQ57" s="1231"/>
      <c r="CR57" s="1231"/>
      <c r="CS57" s="1231"/>
      <c r="CT57" s="1231"/>
      <c r="CU57" s="1231"/>
      <c r="CV57" s="1231">
        <v>61</v>
      </c>
      <c r="CW57" s="1231"/>
      <c r="CX57" s="1231"/>
      <c r="CY57" s="1231"/>
      <c r="CZ57" s="1231"/>
      <c r="DA57" s="1231"/>
      <c r="DB57" s="1231"/>
      <c r="DC57" s="1231"/>
      <c r="DD57" s="1270"/>
      <c r="DE57" s="1265"/>
    </row>
    <row r="58" spans="1:109" s="1260" customFormat="1" ht="13.2" x14ac:dyDescent="0.2">
      <c r="A58" s="245"/>
      <c r="B58" s="1265"/>
      <c r="G58" s="1236"/>
      <c r="H58" s="1236"/>
      <c r="I58" s="1235"/>
      <c r="J58" s="1235"/>
      <c r="K58" s="1239"/>
      <c r="L58" s="1239"/>
      <c r="M58" s="1239"/>
      <c r="N58" s="1239"/>
      <c r="AM58" s="245"/>
      <c r="AN58" s="1233"/>
      <c r="AO58" s="1233"/>
      <c r="AP58" s="1233"/>
      <c r="AQ58" s="1233"/>
      <c r="AR58" s="1233"/>
      <c r="AS58" s="1233"/>
      <c r="AT58" s="1233"/>
      <c r="AU58" s="1233"/>
      <c r="AV58" s="1233"/>
      <c r="AW58" s="1233"/>
      <c r="AX58" s="1233"/>
      <c r="AY58" s="1233"/>
      <c r="AZ58" s="1233"/>
      <c r="BA58" s="1233"/>
      <c r="BB58" s="1232"/>
      <c r="BC58" s="1232"/>
      <c r="BD58" s="1232"/>
      <c r="BE58" s="1232"/>
      <c r="BF58" s="1232"/>
      <c r="BG58" s="1232"/>
      <c r="BH58" s="1232"/>
      <c r="BI58" s="1232"/>
      <c r="BJ58" s="1232"/>
      <c r="BK58" s="1232"/>
      <c r="BL58" s="1232"/>
      <c r="BM58" s="1232"/>
      <c r="BN58" s="1232"/>
      <c r="BO58" s="1232"/>
      <c r="BP58" s="1231"/>
      <c r="BQ58" s="1231"/>
      <c r="BR58" s="1231"/>
      <c r="BS58" s="1231"/>
      <c r="BT58" s="1231"/>
      <c r="BU58" s="1231"/>
      <c r="BV58" s="1231"/>
      <c r="BW58" s="1231"/>
      <c r="BX58" s="1231"/>
      <c r="BY58" s="1231"/>
      <c r="BZ58" s="1231"/>
      <c r="CA58" s="1231"/>
      <c r="CB58" s="1231"/>
      <c r="CC58" s="1231"/>
      <c r="CD58" s="1231"/>
      <c r="CE58" s="1231"/>
      <c r="CF58" s="1231"/>
      <c r="CG58" s="1231"/>
      <c r="CH58" s="1231"/>
      <c r="CI58" s="1231"/>
      <c r="CJ58" s="1231"/>
      <c r="CK58" s="1231"/>
      <c r="CL58" s="1231"/>
      <c r="CM58" s="1231"/>
      <c r="CN58" s="1231"/>
      <c r="CO58" s="1231"/>
      <c r="CP58" s="1231"/>
      <c r="CQ58" s="1231"/>
      <c r="CR58" s="1231"/>
      <c r="CS58" s="1231"/>
      <c r="CT58" s="1231"/>
      <c r="CU58" s="1231"/>
      <c r="CV58" s="1231"/>
      <c r="CW58" s="1231"/>
      <c r="CX58" s="1231"/>
      <c r="CY58" s="1231"/>
      <c r="CZ58" s="1231"/>
      <c r="DA58" s="1231"/>
      <c r="DB58" s="1231"/>
      <c r="DC58" s="1231"/>
      <c r="DD58" s="1270"/>
      <c r="DE58" s="1265"/>
    </row>
    <row r="59" spans="1:109" s="1260" customFormat="1" ht="13.2" x14ac:dyDescent="0.2">
      <c r="A59" s="245"/>
      <c r="B59" s="1265"/>
      <c r="K59" s="1271"/>
      <c r="L59" s="1271"/>
      <c r="M59" s="1271"/>
      <c r="N59" s="1271"/>
      <c r="AQ59" s="1271"/>
      <c r="AR59" s="1271"/>
      <c r="AS59" s="1271"/>
      <c r="AT59" s="1271"/>
      <c r="BC59" s="1271"/>
      <c r="BD59" s="1271"/>
      <c r="BE59" s="1271"/>
      <c r="BF59" s="1271"/>
      <c r="BO59" s="1271"/>
      <c r="BP59" s="1271"/>
      <c r="BQ59" s="1271"/>
      <c r="BR59" s="1271"/>
      <c r="CA59" s="1271"/>
      <c r="CB59" s="1271"/>
      <c r="CC59" s="1271"/>
      <c r="CD59" s="1271"/>
      <c r="CM59" s="1271"/>
      <c r="CN59" s="1271"/>
      <c r="CO59" s="1271"/>
      <c r="CP59" s="1271"/>
      <c r="CY59" s="1271"/>
      <c r="CZ59" s="1271"/>
      <c r="DA59" s="1271"/>
      <c r="DB59" s="1271"/>
      <c r="DC59" s="1271"/>
      <c r="DD59" s="1270"/>
      <c r="DE59" s="1265"/>
    </row>
    <row r="60" spans="1:109" s="1260" customFormat="1" ht="13.2" x14ac:dyDescent="0.2">
      <c r="A60" s="245"/>
      <c r="B60" s="1265"/>
      <c r="K60" s="1271"/>
      <c r="L60" s="1271"/>
      <c r="M60" s="1271"/>
      <c r="N60" s="1271"/>
      <c r="AQ60" s="1271"/>
      <c r="AR60" s="1271"/>
      <c r="AS60" s="1271"/>
      <c r="AT60" s="1271"/>
      <c r="BC60" s="1271"/>
      <c r="BD60" s="1271"/>
      <c r="BE60" s="1271"/>
      <c r="BF60" s="1271"/>
      <c r="BO60" s="1271"/>
      <c r="BP60" s="1271"/>
      <c r="BQ60" s="1271"/>
      <c r="BR60" s="1271"/>
      <c r="CA60" s="1271"/>
      <c r="CB60" s="1271"/>
      <c r="CC60" s="1271"/>
      <c r="CD60" s="1271"/>
      <c r="CM60" s="1271"/>
      <c r="CN60" s="1271"/>
      <c r="CO60" s="1271"/>
      <c r="CP60" s="1271"/>
      <c r="CY60" s="1271"/>
      <c r="CZ60" s="1271"/>
      <c r="DA60" s="1271"/>
      <c r="DB60" s="1271"/>
      <c r="DC60" s="1271"/>
      <c r="DD60" s="1270"/>
      <c r="DE60" s="1265"/>
    </row>
    <row r="61" spans="1:109" s="1260" customFormat="1" ht="13.2" x14ac:dyDescent="0.2">
      <c r="A61" s="245"/>
      <c r="B61" s="1269"/>
      <c r="C61" s="1268"/>
      <c r="D61" s="1268"/>
      <c r="E61" s="1268"/>
      <c r="F61" s="1268"/>
      <c r="G61" s="1268"/>
      <c r="H61" s="1268"/>
      <c r="I61" s="1268"/>
      <c r="J61" s="1268"/>
      <c r="K61" s="1268"/>
      <c r="L61" s="1268"/>
      <c r="M61" s="1267"/>
      <c r="N61" s="1267"/>
      <c r="O61" s="1268"/>
      <c r="P61" s="1268"/>
      <c r="Q61" s="1268"/>
      <c r="R61" s="1268"/>
      <c r="S61" s="1268"/>
      <c r="T61" s="1268"/>
      <c r="U61" s="1268"/>
      <c r="V61" s="1268"/>
      <c r="W61" s="1268"/>
      <c r="X61" s="1268"/>
      <c r="Y61" s="1268"/>
      <c r="Z61" s="1268"/>
      <c r="AA61" s="1268"/>
      <c r="AB61" s="1268"/>
      <c r="AC61" s="1268"/>
      <c r="AD61" s="1268"/>
      <c r="AE61" s="1268"/>
      <c r="AF61" s="1268"/>
      <c r="AG61" s="1268"/>
      <c r="AH61" s="1268"/>
      <c r="AI61" s="1268"/>
      <c r="AJ61" s="1268"/>
      <c r="AK61" s="1268"/>
      <c r="AL61" s="1268"/>
      <c r="AM61" s="1268"/>
      <c r="AN61" s="1268"/>
      <c r="AO61" s="1268"/>
      <c r="AP61" s="1268"/>
      <c r="AQ61" s="1268"/>
      <c r="AR61" s="1268"/>
      <c r="AS61" s="1267"/>
      <c r="AT61" s="1267"/>
      <c r="AU61" s="1268"/>
      <c r="AV61" s="1268"/>
      <c r="AW61" s="1268"/>
      <c r="AX61" s="1268"/>
      <c r="AY61" s="1268"/>
      <c r="AZ61" s="1268"/>
      <c r="BA61" s="1268"/>
      <c r="BB61" s="1268"/>
      <c r="BC61" s="1268"/>
      <c r="BD61" s="1268"/>
      <c r="BE61" s="1267"/>
      <c r="BF61" s="1267"/>
      <c r="BG61" s="1268"/>
      <c r="BH61" s="1268"/>
      <c r="BI61" s="1268"/>
      <c r="BJ61" s="1268"/>
      <c r="BK61" s="1268"/>
      <c r="BL61" s="1268"/>
      <c r="BM61" s="1268"/>
      <c r="BN61" s="1268"/>
      <c r="BO61" s="1268"/>
      <c r="BP61" s="1268"/>
      <c r="BQ61" s="1267"/>
      <c r="BR61" s="1267"/>
      <c r="BS61" s="1268"/>
      <c r="BT61" s="1268"/>
      <c r="BU61" s="1268"/>
      <c r="BV61" s="1268"/>
      <c r="BW61" s="1268"/>
      <c r="BX61" s="1268"/>
      <c r="BY61" s="1268"/>
      <c r="BZ61" s="1268"/>
      <c r="CA61" s="1268"/>
      <c r="CB61" s="1268"/>
      <c r="CC61" s="1267"/>
      <c r="CD61" s="1267"/>
      <c r="CE61" s="1268"/>
      <c r="CF61" s="1268"/>
      <c r="CG61" s="1268"/>
      <c r="CH61" s="1268"/>
      <c r="CI61" s="1268"/>
      <c r="CJ61" s="1268"/>
      <c r="CK61" s="1268"/>
      <c r="CL61" s="1268"/>
      <c r="CM61" s="1268"/>
      <c r="CN61" s="1268"/>
      <c r="CO61" s="1267"/>
      <c r="CP61" s="1267"/>
      <c r="CQ61" s="1268"/>
      <c r="CR61" s="1268"/>
      <c r="CS61" s="1268"/>
      <c r="CT61" s="1268"/>
      <c r="CU61" s="1268"/>
      <c r="CV61" s="1268"/>
      <c r="CW61" s="1268"/>
      <c r="CX61" s="1268"/>
      <c r="CY61" s="1268"/>
      <c r="CZ61" s="1268"/>
      <c r="DA61" s="1267"/>
      <c r="DB61" s="1267"/>
      <c r="DC61" s="1267"/>
      <c r="DD61" s="1266"/>
      <c r="DE61" s="1265"/>
    </row>
    <row r="62" spans="1:109" ht="13.2" x14ac:dyDescent="0.2">
      <c r="B62" s="1264"/>
      <c r="C62" s="1264"/>
      <c r="D62" s="1264"/>
      <c r="E62" s="1264"/>
      <c r="F62" s="1264"/>
      <c r="G62" s="1264"/>
      <c r="H62" s="1264"/>
      <c r="I62" s="1264"/>
      <c r="J62" s="1264"/>
      <c r="K62" s="1264"/>
      <c r="L62" s="1264"/>
      <c r="M62" s="1264"/>
      <c r="N62" s="1264"/>
      <c r="O62" s="1264"/>
      <c r="P62" s="1264"/>
      <c r="Q62" s="1264"/>
      <c r="R62" s="1264"/>
      <c r="S62" s="1264"/>
      <c r="T62" s="1264"/>
      <c r="U62" s="1264"/>
      <c r="V62" s="1264"/>
      <c r="W62" s="1264"/>
      <c r="X62" s="1264"/>
      <c r="Y62" s="1264"/>
      <c r="Z62" s="1264"/>
      <c r="AA62" s="1264"/>
      <c r="AB62" s="1264"/>
      <c r="AC62" s="1264"/>
      <c r="AD62" s="1264"/>
      <c r="AE62" s="1264"/>
      <c r="AF62" s="1264"/>
      <c r="AG62" s="1264"/>
      <c r="AH62" s="1264"/>
      <c r="AI62" s="1264"/>
      <c r="AJ62" s="1264"/>
      <c r="AK62" s="1264"/>
      <c r="AL62" s="1264"/>
      <c r="AM62" s="1264"/>
      <c r="AN62" s="1264"/>
      <c r="AO62" s="1264"/>
      <c r="AP62" s="1264"/>
      <c r="AQ62" s="1264"/>
      <c r="AR62" s="1264"/>
      <c r="AS62" s="1264"/>
      <c r="AT62" s="1264"/>
      <c r="AU62" s="1264"/>
      <c r="AV62" s="1264"/>
      <c r="AW62" s="1264"/>
      <c r="AX62" s="1264"/>
      <c r="AY62" s="1264"/>
      <c r="AZ62" s="1264"/>
      <c r="BA62" s="1264"/>
      <c r="BB62" s="1264"/>
      <c r="BC62" s="1264"/>
      <c r="BD62" s="1264"/>
      <c r="BE62" s="1264"/>
      <c r="BF62" s="1264"/>
      <c r="BG62" s="1264"/>
      <c r="BH62" s="1264"/>
      <c r="BI62" s="1264"/>
      <c r="BJ62" s="1264"/>
      <c r="BK62" s="1264"/>
      <c r="BL62" s="1264"/>
      <c r="BM62" s="1264"/>
      <c r="BN62" s="1264"/>
      <c r="BO62" s="1264"/>
      <c r="BP62" s="1264"/>
      <c r="BQ62" s="1264"/>
      <c r="BR62" s="1264"/>
      <c r="BS62" s="1264"/>
      <c r="BT62" s="1264"/>
      <c r="BU62" s="1264"/>
      <c r="BV62" s="1264"/>
      <c r="BW62" s="1264"/>
      <c r="BX62" s="1264"/>
      <c r="BY62" s="1264"/>
      <c r="BZ62" s="1264"/>
      <c r="CA62" s="1264"/>
      <c r="CB62" s="1264"/>
      <c r="CC62" s="1264"/>
      <c r="CD62" s="1264"/>
      <c r="CE62" s="1264"/>
      <c r="CF62" s="1264"/>
      <c r="CG62" s="1264"/>
      <c r="CH62" s="1264"/>
      <c r="CI62" s="1264"/>
      <c r="CJ62" s="1264"/>
      <c r="CK62" s="1264"/>
      <c r="CL62" s="1264"/>
      <c r="CM62" s="1264"/>
      <c r="CN62" s="1264"/>
      <c r="CO62" s="1264"/>
      <c r="CP62" s="1264"/>
      <c r="CQ62" s="1264"/>
      <c r="CR62" s="1264"/>
      <c r="CS62" s="1264"/>
      <c r="CT62" s="1264"/>
      <c r="CU62" s="1264"/>
      <c r="CV62" s="1264"/>
      <c r="CW62" s="1264"/>
      <c r="CX62" s="1264"/>
      <c r="CY62" s="1264"/>
      <c r="CZ62" s="1264"/>
      <c r="DA62" s="1264"/>
      <c r="DB62" s="1264"/>
      <c r="DC62" s="1264"/>
      <c r="DD62" s="1264"/>
      <c r="DE62" s="245"/>
    </row>
    <row r="63" spans="1:109" ht="16.2" x14ac:dyDescent="0.2">
      <c r="B63" s="302" t="s">
        <v>602</v>
      </c>
    </row>
    <row r="64" spans="1:109" ht="13.2" x14ac:dyDescent="0.2">
      <c r="B64" s="249"/>
      <c r="G64" s="1261"/>
      <c r="I64" s="1263"/>
      <c r="J64" s="1263"/>
      <c r="K64" s="1263"/>
      <c r="L64" s="1263"/>
      <c r="M64" s="1263"/>
      <c r="N64" s="1262"/>
      <c r="AM64" s="1261"/>
      <c r="AN64" s="1261" t="s">
        <v>601</v>
      </c>
      <c r="AP64" s="1260"/>
      <c r="AQ64" s="1260"/>
      <c r="AR64" s="1260"/>
      <c r="AY64" s="1261"/>
      <c r="BA64" s="1260"/>
      <c r="BB64" s="1260"/>
      <c r="BC64" s="1260"/>
      <c r="BK64" s="1261"/>
      <c r="BM64" s="1260"/>
      <c r="BN64" s="1260"/>
      <c r="BO64" s="1260"/>
      <c r="BW64" s="1261"/>
      <c r="BY64" s="1260"/>
      <c r="BZ64" s="1260"/>
      <c r="CA64" s="1260"/>
      <c r="CI64" s="1261"/>
      <c r="CK64" s="1260"/>
      <c r="CL64" s="1260"/>
      <c r="CM64" s="1260"/>
      <c r="CU64" s="1261"/>
      <c r="CW64" s="1260"/>
      <c r="CX64" s="1260"/>
      <c r="CY64" s="1260"/>
    </row>
    <row r="65" spans="2:107" ht="13.2" x14ac:dyDescent="0.2">
      <c r="B65" s="249"/>
      <c r="AN65" s="1259" t="s">
        <v>600</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7"/>
    </row>
    <row r="66" spans="2:107" ht="13.2" x14ac:dyDescent="0.2">
      <c r="B66" s="249"/>
      <c r="AN66" s="1256"/>
      <c r="AO66" s="1255"/>
      <c r="AP66" s="1255"/>
      <c r="AQ66" s="1255"/>
      <c r="AR66" s="1255"/>
      <c r="AS66" s="1255"/>
      <c r="AT66" s="1255"/>
      <c r="AU66" s="1255"/>
      <c r="AV66" s="1255"/>
      <c r="AW66" s="1255"/>
      <c r="AX66" s="1255"/>
      <c r="AY66" s="1255"/>
      <c r="AZ66" s="1255"/>
      <c r="BA66" s="1255"/>
      <c r="BB66" s="1255"/>
      <c r="BC66" s="1255"/>
      <c r="BD66" s="1255"/>
      <c r="BE66" s="1255"/>
      <c r="BF66" s="1255"/>
      <c r="BG66" s="1255"/>
      <c r="BH66" s="1255"/>
      <c r="BI66" s="1255"/>
      <c r="BJ66" s="1255"/>
      <c r="BK66" s="1255"/>
      <c r="BL66" s="1255"/>
      <c r="BM66" s="1255"/>
      <c r="BN66" s="1255"/>
      <c r="BO66" s="1255"/>
      <c r="BP66" s="1255"/>
      <c r="BQ66" s="1255"/>
      <c r="BR66" s="1255"/>
      <c r="BS66" s="1255"/>
      <c r="BT66" s="1255"/>
      <c r="BU66" s="1255"/>
      <c r="BV66" s="1255"/>
      <c r="BW66" s="1255"/>
      <c r="BX66" s="1255"/>
      <c r="BY66" s="1255"/>
      <c r="BZ66" s="1255"/>
      <c r="CA66" s="1255"/>
      <c r="CB66" s="1255"/>
      <c r="CC66" s="1255"/>
      <c r="CD66" s="1255"/>
      <c r="CE66" s="1255"/>
      <c r="CF66" s="1255"/>
      <c r="CG66" s="1255"/>
      <c r="CH66" s="1255"/>
      <c r="CI66" s="1255"/>
      <c r="CJ66" s="1255"/>
      <c r="CK66" s="1255"/>
      <c r="CL66" s="1255"/>
      <c r="CM66" s="1255"/>
      <c r="CN66" s="1255"/>
      <c r="CO66" s="1255"/>
      <c r="CP66" s="1255"/>
      <c r="CQ66" s="1255"/>
      <c r="CR66" s="1255"/>
      <c r="CS66" s="1255"/>
      <c r="CT66" s="1255"/>
      <c r="CU66" s="1255"/>
      <c r="CV66" s="1255"/>
      <c r="CW66" s="1255"/>
      <c r="CX66" s="1255"/>
      <c r="CY66" s="1255"/>
      <c r="CZ66" s="1255"/>
      <c r="DA66" s="1255"/>
      <c r="DB66" s="1255"/>
      <c r="DC66" s="1254"/>
    </row>
    <row r="67" spans="2:107" ht="13.2" x14ac:dyDescent="0.2">
      <c r="B67" s="249"/>
      <c r="AN67" s="1256"/>
      <c r="AO67" s="1255"/>
      <c r="AP67" s="1255"/>
      <c r="AQ67" s="1255"/>
      <c r="AR67" s="1255"/>
      <c r="AS67" s="1255"/>
      <c r="AT67" s="1255"/>
      <c r="AU67" s="1255"/>
      <c r="AV67" s="1255"/>
      <c r="AW67" s="1255"/>
      <c r="AX67" s="1255"/>
      <c r="AY67" s="1255"/>
      <c r="AZ67" s="1255"/>
      <c r="BA67" s="1255"/>
      <c r="BB67" s="1255"/>
      <c r="BC67" s="1255"/>
      <c r="BD67" s="1255"/>
      <c r="BE67" s="1255"/>
      <c r="BF67" s="1255"/>
      <c r="BG67" s="1255"/>
      <c r="BH67" s="1255"/>
      <c r="BI67" s="1255"/>
      <c r="BJ67" s="1255"/>
      <c r="BK67" s="1255"/>
      <c r="BL67" s="1255"/>
      <c r="BM67" s="1255"/>
      <c r="BN67" s="1255"/>
      <c r="BO67" s="1255"/>
      <c r="BP67" s="1255"/>
      <c r="BQ67" s="1255"/>
      <c r="BR67" s="1255"/>
      <c r="BS67" s="1255"/>
      <c r="BT67" s="1255"/>
      <c r="BU67" s="1255"/>
      <c r="BV67" s="1255"/>
      <c r="BW67" s="1255"/>
      <c r="BX67" s="1255"/>
      <c r="BY67" s="1255"/>
      <c r="BZ67" s="1255"/>
      <c r="CA67" s="1255"/>
      <c r="CB67" s="1255"/>
      <c r="CC67" s="1255"/>
      <c r="CD67" s="1255"/>
      <c r="CE67" s="1255"/>
      <c r="CF67" s="1255"/>
      <c r="CG67" s="1255"/>
      <c r="CH67" s="1255"/>
      <c r="CI67" s="1255"/>
      <c r="CJ67" s="1255"/>
      <c r="CK67" s="1255"/>
      <c r="CL67" s="1255"/>
      <c r="CM67" s="1255"/>
      <c r="CN67" s="1255"/>
      <c r="CO67" s="1255"/>
      <c r="CP67" s="1255"/>
      <c r="CQ67" s="1255"/>
      <c r="CR67" s="1255"/>
      <c r="CS67" s="1255"/>
      <c r="CT67" s="1255"/>
      <c r="CU67" s="1255"/>
      <c r="CV67" s="1255"/>
      <c r="CW67" s="1255"/>
      <c r="CX67" s="1255"/>
      <c r="CY67" s="1255"/>
      <c r="CZ67" s="1255"/>
      <c r="DA67" s="1255"/>
      <c r="DB67" s="1255"/>
      <c r="DC67" s="1254"/>
    </row>
    <row r="68" spans="2:107" ht="13.2" x14ac:dyDescent="0.2">
      <c r="B68" s="249"/>
      <c r="AN68" s="1256"/>
      <c r="AO68" s="1255"/>
      <c r="AP68" s="1255"/>
      <c r="AQ68" s="1255"/>
      <c r="AR68" s="1255"/>
      <c r="AS68" s="1255"/>
      <c r="AT68" s="1255"/>
      <c r="AU68" s="1255"/>
      <c r="AV68" s="1255"/>
      <c r="AW68" s="1255"/>
      <c r="AX68" s="1255"/>
      <c r="AY68" s="1255"/>
      <c r="AZ68" s="1255"/>
      <c r="BA68" s="1255"/>
      <c r="BB68" s="1255"/>
      <c r="BC68" s="1255"/>
      <c r="BD68" s="1255"/>
      <c r="BE68" s="1255"/>
      <c r="BF68" s="1255"/>
      <c r="BG68" s="1255"/>
      <c r="BH68" s="1255"/>
      <c r="BI68" s="1255"/>
      <c r="BJ68" s="1255"/>
      <c r="BK68" s="1255"/>
      <c r="BL68" s="1255"/>
      <c r="BM68" s="1255"/>
      <c r="BN68" s="1255"/>
      <c r="BO68" s="1255"/>
      <c r="BP68" s="1255"/>
      <c r="BQ68" s="1255"/>
      <c r="BR68" s="1255"/>
      <c r="BS68" s="1255"/>
      <c r="BT68" s="1255"/>
      <c r="BU68" s="1255"/>
      <c r="BV68" s="1255"/>
      <c r="BW68" s="1255"/>
      <c r="BX68" s="1255"/>
      <c r="BY68" s="1255"/>
      <c r="BZ68" s="1255"/>
      <c r="CA68" s="1255"/>
      <c r="CB68" s="1255"/>
      <c r="CC68" s="1255"/>
      <c r="CD68" s="1255"/>
      <c r="CE68" s="1255"/>
      <c r="CF68" s="1255"/>
      <c r="CG68" s="1255"/>
      <c r="CH68" s="1255"/>
      <c r="CI68" s="1255"/>
      <c r="CJ68" s="1255"/>
      <c r="CK68" s="1255"/>
      <c r="CL68" s="1255"/>
      <c r="CM68" s="1255"/>
      <c r="CN68" s="1255"/>
      <c r="CO68" s="1255"/>
      <c r="CP68" s="1255"/>
      <c r="CQ68" s="1255"/>
      <c r="CR68" s="1255"/>
      <c r="CS68" s="1255"/>
      <c r="CT68" s="1255"/>
      <c r="CU68" s="1255"/>
      <c r="CV68" s="1255"/>
      <c r="CW68" s="1255"/>
      <c r="CX68" s="1255"/>
      <c r="CY68" s="1255"/>
      <c r="CZ68" s="1255"/>
      <c r="DA68" s="1255"/>
      <c r="DB68" s="1255"/>
      <c r="DC68" s="1254"/>
    </row>
    <row r="69" spans="2:107" ht="13.2" x14ac:dyDescent="0.2">
      <c r="B69" s="249"/>
      <c r="AN69" s="1253"/>
      <c r="AO69" s="1252"/>
      <c r="AP69" s="1252"/>
      <c r="AQ69" s="1252"/>
      <c r="AR69" s="1252"/>
      <c r="AS69" s="1252"/>
      <c r="AT69" s="1252"/>
      <c r="AU69" s="1252"/>
      <c r="AV69" s="1252"/>
      <c r="AW69" s="1252"/>
      <c r="AX69" s="1252"/>
      <c r="AY69" s="1252"/>
      <c r="AZ69" s="1252"/>
      <c r="BA69" s="1252"/>
      <c r="BB69" s="1252"/>
      <c r="BC69" s="1252"/>
      <c r="BD69" s="1252"/>
      <c r="BE69" s="1252"/>
      <c r="BF69" s="1252"/>
      <c r="BG69" s="1252"/>
      <c r="BH69" s="1252"/>
      <c r="BI69" s="1252"/>
      <c r="BJ69" s="1252"/>
      <c r="BK69" s="1252"/>
      <c r="BL69" s="1252"/>
      <c r="BM69" s="1252"/>
      <c r="BN69" s="1252"/>
      <c r="BO69" s="1252"/>
      <c r="BP69" s="1252"/>
      <c r="BQ69" s="1252"/>
      <c r="BR69" s="1252"/>
      <c r="BS69" s="1252"/>
      <c r="BT69" s="1252"/>
      <c r="BU69" s="1252"/>
      <c r="BV69" s="1252"/>
      <c r="BW69" s="1252"/>
      <c r="BX69" s="1252"/>
      <c r="BY69" s="1252"/>
      <c r="BZ69" s="1252"/>
      <c r="CA69" s="1252"/>
      <c r="CB69" s="1252"/>
      <c r="CC69" s="1252"/>
      <c r="CD69" s="1252"/>
      <c r="CE69" s="1252"/>
      <c r="CF69" s="1252"/>
      <c r="CG69" s="1252"/>
      <c r="CH69" s="1252"/>
      <c r="CI69" s="1252"/>
      <c r="CJ69" s="1252"/>
      <c r="CK69" s="1252"/>
      <c r="CL69" s="1252"/>
      <c r="CM69" s="1252"/>
      <c r="CN69" s="1252"/>
      <c r="CO69" s="1252"/>
      <c r="CP69" s="1252"/>
      <c r="CQ69" s="1252"/>
      <c r="CR69" s="1252"/>
      <c r="CS69" s="1252"/>
      <c r="CT69" s="1252"/>
      <c r="CU69" s="1252"/>
      <c r="CV69" s="1252"/>
      <c r="CW69" s="1252"/>
      <c r="CX69" s="1252"/>
      <c r="CY69" s="1252"/>
      <c r="CZ69" s="1252"/>
      <c r="DA69" s="1252"/>
      <c r="DB69" s="1252"/>
      <c r="DC69" s="1251"/>
    </row>
    <row r="70" spans="2:107" ht="13.2" x14ac:dyDescent="0.2">
      <c r="B70" s="249"/>
      <c r="H70" s="1250"/>
      <c r="I70" s="1250"/>
      <c r="J70" s="1248"/>
      <c r="K70" s="1248"/>
      <c r="L70" s="1247"/>
      <c r="M70" s="1248"/>
      <c r="N70" s="1247"/>
      <c r="AN70" s="1238"/>
      <c r="AO70" s="1238"/>
      <c r="AP70" s="1238"/>
      <c r="AZ70" s="1238"/>
      <c r="BA70" s="1238"/>
      <c r="BB70" s="1238"/>
      <c r="BL70" s="1238"/>
      <c r="BM70" s="1238"/>
      <c r="BN70" s="1238"/>
      <c r="BX70" s="1238"/>
      <c r="BY70" s="1238"/>
      <c r="BZ70" s="1238"/>
      <c r="CJ70" s="1238"/>
      <c r="CK70" s="1238"/>
      <c r="CL70" s="1238"/>
      <c r="CV70" s="1238"/>
      <c r="CW70" s="1238"/>
      <c r="CX70" s="1238"/>
    </row>
    <row r="71" spans="2:107" ht="13.2" x14ac:dyDescent="0.2">
      <c r="B71" s="249"/>
      <c r="G71" s="1246"/>
      <c r="I71" s="1249"/>
      <c r="J71" s="1248"/>
      <c r="K71" s="1248"/>
      <c r="L71" s="1247"/>
      <c r="M71" s="1248"/>
      <c r="N71" s="1247"/>
      <c r="AM71" s="1246"/>
      <c r="AN71" s="245" t="s">
        <v>599</v>
      </c>
    </row>
    <row r="72" spans="2:107" ht="13.2" x14ac:dyDescent="0.2">
      <c r="B72" s="249"/>
      <c r="G72" s="1236"/>
      <c r="H72" s="1236"/>
      <c r="I72" s="1236"/>
      <c r="J72" s="1236"/>
      <c r="K72" s="1245"/>
      <c r="L72" s="1245"/>
      <c r="M72" s="1244"/>
      <c r="N72" s="1244"/>
      <c r="AN72" s="1243"/>
      <c r="AO72" s="1242"/>
      <c r="AP72" s="1242"/>
      <c r="AQ72" s="1242"/>
      <c r="AR72" s="1242"/>
      <c r="AS72" s="1242"/>
      <c r="AT72" s="1242"/>
      <c r="AU72" s="1242"/>
      <c r="AV72" s="1242"/>
      <c r="AW72" s="1242"/>
      <c r="AX72" s="1242"/>
      <c r="AY72" s="1242"/>
      <c r="AZ72" s="1242"/>
      <c r="BA72" s="1242"/>
      <c r="BB72" s="1242"/>
      <c r="BC72" s="1242"/>
      <c r="BD72" s="1242"/>
      <c r="BE72" s="1242"/>
      <c r="BF72" s="1242"/>
      <c r="BG72" s="1242"/>
      <c r="BH72" s="1242"/>
      <c r="BI72" s="1242"/>
      <c r="BJ72" s="1242"/>
      <c r="BK72" s="1242"/>
      <c r="BL72" s="1242"/>
      <c r="BM72" s="1242"/>
      <c r="BN72" s="1242"/>
      <c r="BO72" s="1241"/>
      <c r="BP72" s="1233" t="s">
        <v>546</v>
      </c>
      <c r="BQ72" s="1233"/>
      <c r="BR72" s="1233"/>
      <c r="BS72" s="1233"/>
      <c r="BT72" s="1233"/>
      <c r="BU72" s="1233"/>
      <c r="BV72" s="1233"/>
      <c r="BW72" s="1233"/>
      <c r="BX72" s="1233" t="s">
        <v>547</v>
      </c>
      <c r="BY72" s="1233"/>
      <c r="BZ72" s="1233"/>
      <c r="CA72" s="1233"/>
      <c r="CB72" s="1233"/>
      <c r="CC72" s="1233"/>
      <c r="CD72" s="1233"/>
      <c r="CE72" s="1233"/>
      <c r="CF72" s="1233" t="s">
        <v>548</v>
      </c>
      <c r="CG72" s="1233"/>
      <c r="CH72" s="1233"/>
      <c r="CI72" s="1233"/>
      <c r="CJ72" s="1233"/>
      <c r="CK72" s="1233"/>
      <c r="CL72" s="1233"/>
      <c r="CM72" s="1233"/>
      <c r="CN72" s="1233" t="s">
        <v>549</v>
      </c>
      <c r="CO72" s="1233"/>
      <c r="CP72" s="1233"/>
      <c r="CQ72" s="1233"/>
      <c r="CR72" s="1233"/>
      <c r="CS72" s="1233"/>
      <c r="CT72" s="1233"/>
      <c r="CU72" s="1233"/>
      <c r="CV72" s="1233" t="s">
        <v>550</v>
      </c>
      <c r="CW72" s="1233"/>
      <c r="CX72" s="1233"/>
      <c r="CY72" s="1233"/>
      <c r="CZ72" s="1233"/>
      <c r="DA72" s="1233"/>
      <c r="DB72" s="1233"/>
      <c r="DC72" s="1233"/>
    </row>
    <row r="73" spans="2:107" ht="13.2" x14ac:dyDescent="0.2">
      <c r="B73" s="249"/>
      <c r="G73" s="1240"/>
      <c r="H73" s="1240"/>
      <c r="I73" s="1240"/>
      <c r="J73" s="1240"/>
      <c r="K73" s="1237"/>
      <c r="L73" s="1237"/>
      <c r="M73" s="1237"/>
      <c r="N73" s="1237"/>
      <c r="AM73" s="1238"/>
      <c r="AN73" s="1232" t="s">
        <v>598</v>
      </c>
      <c r="AO73" s="1232"/>
      <c r="AP73" s="1232"/>
      <c r="AQ73" s="1232"/>
      <c r="AR73" s="1232"/>
      <c r="AS73" s="1232"/>
      <c r="AT73" s="1232"/>
      <c r="AU73" s="1232"/>
      <c r="AV73" s="1232"/>
      <c r="AW73" s="1232"/>
      <c r="AX73" s="1232"/>
      <c r="AY73" s="1232"/>
      <c r="AZ73" s="1232"/>
      <c r="BA73" s="1232"/>
      <c r="BB73" s="1232" t="s">
        <v>596</v>
      </c>
      <c r="BC73" s="1232"/>
      <c r="BD73" s="1232"/>
      <c r="BE73" s="1232"/>
      <c r="BF73" s="1232"/>
      <c r="BG73" s="1232"/>
      <c r="BH73" s="1232"/>
      <c r="BI73" s="1232"/>
      <c r="BJ73" s="1232"/>
      <c r="BK73" s="1232"/>
      <c r="BL73" s="1232"/>
      <c r="BM73" s="1232"/>
      <c r="BN73" s="1232"/>
      <c r="BO73" s="1232"/>
      <c r="BP73" s="1231">
        <v>25.4</v>
      </c>
      <c r="BQ73" s="1231"/>
      <c r="BR73" s="1231"/>
      <c r="BS73" s="1231"/>
      <c r="BT73" s="1231"/>
      <c r="BU73" s="1231"/>
      <c r="BV73" s="1231"/>
      <c r="BW73" s="1231"/>
      <c r="BX73" s="1231">
        <v>37.6</v>
      </c>
      <c r="BY73" s="1231"/>
      <c r="BZ73" s="1231"/>
      <c r="CA73" s="1231"/>
      <c r="CB73" s="1231"/>
      <c r="CC73" s="1231"/>
      <c r="CD73" s="1231"/>
      <c r="CE73" s="1231"/>
      <c r="CF73" s="1231">
        <v>44.3</v>
      </c>
      <c r="CG73" s="1231"/>
      <c r="CH73" s="1231"/>
      <c r="CI73" s="1231"/>
      <c r="CJ73" s="1231"/>
      <c r="CK73" s="1231"/>
      <c r="CL73" s="1231"/>
      <c r="CM73" s="1231"/>
      <c r="CN73" s="1231">
        <v>42.6</v>
      </c>
      <c r="CO73" s="1231"/>
      <c r="CP73" s="1231"/>
      <c r="CQ73" s="1231"/>
      <c r="CR73" s="1231"/>
      <c r="CS73" s="1231"/>
      <c r="CT73" s="1231"/>
      <c r="CU73" s="1231"/>
      <c r="CV73" s="1231">
        <v>19.7</v>
      </c>
      <c r="CW73" s="1231"/>
      <c r="CX73" s="1231"/>
      <c r="CY73" s="1231"/>
      <c r="CZ73" s="1231"/>
      <c r="DA73" s="1231"/>
      <c r="DB73" s="1231"/>
      <c r="DC73" s="1231"/>
    </row>
    <row r="74" spans="2:107" ht="13.2" x14ac:dyDescent="0.2">
      <c r="B74" s="249"/>
      <c r="G74" s="1240"/>
      <c r="H74" s="1240"/>
      <c r="I74" s="1240"/>
      <c r="J74" s="1240"/>
      <c r="K74" s="1237"/>
      <c r="L74" s="1237"/>
      <c r="M74" s="1237"/>
      <c r="N74" s="1237"/>
      <c r="AM74" s="1238"/>
      <c r="AN74" s="1232"/>
      <c r="AO74" s="1232"/>
      <c r="AP74" s="1232"/>
      <c r="AQ74" s="1232"/>
      <c r="AR74" s="1232"/>
      <c r="AS74" s="1232"/>
      <c r="AT74" s="1232"/>
      <c r="AU74" s="1232"/>
      <c r="AV74" s="1232"/>
      <c r="AW74" s="1232"/>
      <c r="AX74" s="1232"/>
      <c r="AY74" s="1232"/>
      <c r="AZ74" s="1232"/>
      <c r="BA74" s="1232"/>
      <c r="BB74" s="1232"/>
      <c r="BC74" s="1232"/>
      <c r="BD74" s="1232"/>
      <c r="BE74" s="1232"/>
      <c r="BF74" s="1232"/>
      <c r="BG74" s="1232"/>
      <c r="BH74" s="1232"/>
      <c r="BI74" s="1232"/>
      <c r="BJ74" s="1232"/>
      <c r="BK74" s="1232"/>
      <c r="BL74" s="1232"/>
      <c r="BM74" s="1232"/>
      <c r="BN74" s="1232"/>
      <c r="BO74" s="1232"/>
      <c r="BP74" s="1231"/>
      <c r="BQ74" s="1231"/>
      <c r="BR74" s="1231"/>
      <c r="BS74" s="1231"/>
      <c r="BT74" s="1231"/>
      <c r="BU74" s="1231"/>
      <c r="BV74" s="1231"/>
      <c r="BW74" s="1231"/>
      <c r="BX74" s="1231"/>
      <c r="BY74" s="1231"/>
      <c r="BZ74" s="1231"/>
      <c r="CA74" s="1231"/>
      <c r="CB74" s="1231"/>
      <c r="CC74" s="1231"/>
      <c r="CD74" s="1231"/>
      <c r="CE74" s="1231"/>
      <c r="CF74" s="1231"/>
      <c r="CG74" s="1231"/>
      <c r="CH74" s="1231"/>
      <c r="CI74" s="1231"/>
      <c r="CJ74" s="1231"/>
      <c r="CK74" s="1231"/>
      <c r="CL74" s="1231"/>
      <c r="CM74" s="1231"/>
      <c r="CN74" s="1231"/>
      <c r="CO74" s="1231"/>
      <c r="CP74" s="1231"/>
      <c r="CQ74" s="1231"/>
      <c r="CR74" s="1231"/>
      <c r="CS74" s="1231"/>
      <c r="CT74" s="1231"/>
      <c r="CU74" s="1231"/>
      <c r="CV74" s="1231"/>
      <c r="CW74" s="1231"/>
      <c r="CX74" s="1231"/>
      <c r="CY74" s="1231"/>
      <c r="CZ74" s="1231"/>
      <c r="DA74" s="1231"/>
      <c r="DB74" s="1231"/>
      <c r="DC74" s="1231"/>
    </row>
    <row r="75" spans="2:107" ht="13.2" x14ac:dyDescent="0.2">
      <c r="B75" s="249"/>
      <c r="G75" s="1240"/>
      <c r="H75" s="1240"/>
      <c r="I75" s="1236"/>
      <c r="J75" s="1236"/>
      <c r="K75" s="1239"/>
      <c r="L75" s="1239"/>
      <c r="M75" s="1239"/>
      <c r="N75" s="1239"/>
      <c r="AM75" s="1238"/>
      <c r="AN75" s="1232"/>
      <c r="AO75" s="1232"/>
      <c r="AP75" s="1232"/>
      <c r="AQ75" s="1232"/>
      <c r="AR75" s="1232"/>
      <c r="AS75" s="1232"/>
      <c r="AT75" s="1232"/>
      <c r="AU75" s="1232"/>
      <c r="AV75" s="1232"/>
      <c r="AW75" s="1232"/>
      <c r="AX75" s="1232"/>
      <c r="AY75" s="1232"/>
      <c r="AZ75" s="1232"/>
      <c r="BA75" s="1232"/>
      <c r="BB75" s="1232" t="s">
        <v>595</v>
      </c>
      <c r="BC75" s="1232"/>
      <c r="BD75" s="1232"/>
      <c r="BE75" s="1232"/>
      <c r="BF75" s="1232"/>
      <c r="BG75" s="1232"/>
      <c r="BH75" s="1232"/>
      <c r="BI75" s="1232"/>
      <c r="BJ75" s="1232"/>
      <c r="BK75" s="1232"/>
      <c r="BL75" s="1232"/>
      <c r="BM75" s="1232"/>
      <c r="BN75" s="1232"/>
      <c r="BO75" s="1232"/>
      <c r="BP75" s="1231">
        <v>8.9</v>
      </c>
      <c r="BQ75" s="1231"/>
      <c r="BR75" s="1231"/>
      <c r="BS75" s="1231"/>
      <c r="BT75" s="1231"/>
      <c r="BU75" s="1231"/>
      <c r="BV75" s="1231"/>
      <c r="BW75" s="1231"/>
      <c r="BX75" s="1231">
        <v>8.8000000000000007</v>
      </c>
      <c r="BY75" s="1231"/>
      <c r="BZ75" s="1231"/>
      <c r="CA75" s="1231"/>
      <c r="CB75" s="1231"/>
      <c r="CC75" s="1231"/>
      <c r="CD75" s="1231"/>
      <c r="CE75" s="1231"/>
      <c r="CF75" s="1231">
        <v>8.6</v>
      </c>
      <c r="CG75" s="1231"/>
      <c r="CH75" s="1231"/>
      <c r="CI75" s="1231"/>
      <c r="CJ75" s="1231"/>
      <c r="CK75" s="1231"/>
      <c r="CL75" s="1231"/>
      <c r="CM75" s="1231"/>
      <c r="CN75" s="1231">
        <v>8.4</v>
      </c>
      <c r="CO75" s="1231"/>
      <c r="CP75" s="1231"/>
      <c r="CQ75" s="1231"/>
      <c r="CR75" s="1231"/>
      <c r="CS75" s="1231"/>
      <c r="CT75" s="1231"/>
      <c r="CU75" s="1231"/>
      <c r="CV75" s="1231">
        <v>8.5</v>
      </c>
      <c r="CW75" s="1231"/>
      <c r="CX75" s="1231"/>
      <c r="CY75" s="1231"/>
      <c r="CZ75" s="1231"/>
      <c r="DA75" s="1231"/>
      <c r="DB75" s="1231"/>
      <c r="DC75" s="1231"/>
    </row>
    <row r="76" spans="2:107" ht="13.2" x14ac:dyDescent="0.2">
      <c r="B76" s="249"/>
      <c r="G76" s="1240"/>
      <c r="H76" s="1240"/>
      <c r="I76" s="1236"/>
      <c r="J76" s="1236"/>
      <c r="K76" s="1239"/>
      <c r="L76" s="1239"/>
      <c r="M76" s="1239"/>
      <c r="N76" s="1239"/>
      <c r="AM76" s="1238"/>
      <c r="AN76" s="1232"/>
      <c r="AO76" s="1232"/>
      <c r="AP76" s="1232"/>
      <c r="AQ76" s="1232"/>
      <c r="AR76" s="1232"/>
      <c r="AS76" s="1232"/>
      <c r="AT76" s="1232"/>
      <c r="AU76" s="1232"/>
      <c r="AV76" s="1232"/>
      <c r="AW76" s="1232"/>
      <c r="AX76" s="1232"/>
      <c r="AY76" s="1232"/>
      <c r="AZ76" s="1232"/>
      <c r="BA76" s="1232"/>
      <c r="BB76" s="1232"/>
      <c r="BC76" s="1232"/>
      <c r="BD76" s="1232"/>
      <c r="BE76" s="1232"/>
      <c r="BF76" s="1232"/>
      <c r="BG76" s="1232"/>
      <c r="BH76" s="1232"/>
      <c r="BI76" s="1232"/>
      <c r="BJ76" s="1232"/>
      <c r="BK76" s="1232"/>
      <c r="BL76" s="1232"/>
      <c r="BM76" s="1232"/>
      <c r="BN76" s="1232"/>
      <c r="BO76" s="1232"/>
      <c r="BP76" s="1231"/>
      <c r="BQ76" s="1231"/>
      <c r="BR76" s="1231"/>
      <c r="BS76" s="1231"/>
      <c r="BT76" s="1231"/>
      <c r="BU76" s="1231"/>
      <c r="BV76" s="1231"/>
      <c r="BW76" s="1231"/>
      <c r="BX76" s="1231"/>
      <c r="BY76" s="1231"/>
      <c r="BZ76" s="1231"/>
      <c r="CA76" s="1231"/>
      <c r="CB76" s="1231"/>
      <c r="CC76" s="1231"/>
      <c r="CD76" s="1231"/>
      <c r="CE76" s="1231"/>
      <c r="CF76" s="1231"/>
      <c r="CG76" s="1231"/>
      <c r="CH76" s="1231"/>
      <c r="CI76" s="1231"/>
      <c r="CJ76" s="1231"/>
      <c r="CK76" s="1231"/>
      <c r="CL76" s="1231"/>
      <c r="CM76" s="1231"/>
      <c r="CN76" s="1231"/>
      <c r="CO76" s="1231"/>
      <c r="CP76" s="1231"/>
      <c r="CQ76" s="1231"/>
      <c r="CR76" s="1231"/>
      <c r="CS76" s="1231"/>
      <c r="CT76" s="1231"/>
      <c r="CU76" s="1231"/>
      <c r="CV76" s="1231"/>
      <c r="CW76" s="1231"/>
      <c r="CX76" s="1231"/>
      <c r="CY76" s="1231"/>
      <c r="CZ76" s="1231"/>
      <c r="DA76" s="1231"/>
      <c r="DB76" s="1231"/>
      <c r="DC76" s="1231"/>
    </row>
    <row r="77" spans="2:107" ht="13.2" x14ac:dyDescent="0.2">
      <c r="B77" s="249"/>
      <c r="G77" s="1236"/>
      <c r="H77" s="1236"/>
      <c r="I77" s="1236"/>
      <c r="J77" s="1236"/>
      <c r="K77" s="1237"/>
      <c r="L77" s="1237"/>
      <c r="M77" s="1237"/>
      <c r="N77" s="1237"/>
      <c r="AN77" s="1233" t="s">
        <v>597</v>
      </c>
      <c r="AO77" s="1233"/>
      <c r="AP77" s="1233"/>
      <c r="AQ77" s="1233"/>
      <c r="AR77" s="1233"/>
      <c r="AS77" s="1233"/>
      <c r="AT77" s="1233"/>
      <c r="AU77" s="1233"/>
      <c r="AV77" s="1233"/>
      <c r="AW77" s="1233"/>
      <c r="AX77" s="1233"/>
      <c r="AY77" s="1233"/>
      <c r="AZ77" s="1233"/>
      <c r="BA77" s="1233"/>
      <c r="BB77" s="1232" t="s">
        <v>596</v>
      </c>
      <c r="BC77" s="1232"/>
      <c r="BD77" s="1232"/>
      <c r="BE77" s="1232"/>
      <c r="BF77" s="1232"/>
      <c r="BG77" s="1232"/>
      <c r="BH77" s="1232"/>
      <c r="BI77" s="1232"/>
      <c r="BJ77" s="1232"/>
      <c r="BK77" s="1232"/>
      <c r="BL77" s="1232"/>
      <c r="BM77" s="1232"/>
      <c r="BN77" s="1232"/>
      <c r="BO77" s="1232"/>
      <c r="BP77" s="1231">
        <v>0</v>
      </c>
      <c r="BQ77" s="1231"/>
      <c r="BR77" s="1231"/>
      <c r="BS77" s="1231"/>
      <c r="BT77" s="1231"/>
      <c r="BU77" s="1231"/>
      <c r="BV77" s="1231"/>
      <c r="BW77" s="1231"/>
      <c r="BX77" s="1231">
        <v>0</v>
      </c>
      <c r="BY77" s="1231"/>
      <c r="BZ77" s="1231"/>
      <c r="CA77" s="1231"/>
      <c r="CB77" s="1231"/>
      <c r="CC77" s="1231"/>
      <c r="CD77" s="1231"/>
      <c r="CE77" s="1231"/>
      <c r="CF77" s="1231">
        <v>0</v>
      </c>
      <c r="CG77" s="1231"/>
      <c r="CH77" s="1231"/>
      <c r="CI77" s="1231"/>
      <c r="CJ77" s="1231"/>
      <c r="CK77" s="1231"/>
      <c r="CL77" s="1231"/>
      <c r="CM77" s="1231"/>
      <c r="CN77" s="1231">
        <v>0</v>
      </c>
      <c r="CO77" s="1231"/>
      <c r="CP77" s="1231"/>
      <c r="CQ77" s="1231"/>
      <c r="CR77" s="1231"/>
      <c r="CS77" s="1231"/>
      <c r="CT77" s="1231"/>
      <c r="CU77" s="1231"/>
      <c r="CV77" s="1231">
        <v>0</v>
      </c>
      <c r="CW77" s="1231"/>
      <c r="CX77" s="1231"/>
      <c r="CY77" s="1231"/>
      <c r="CZ77" s="1231"/>
      <c r="DA77" s="1231"/>
      <c r="DB77" s="1231"/>
      <c r="DC77" s="1231"/>
    </row>
    <row r="78" spans="2:107" ht="13.2" x14ac:dyDescent="0.2">
      <c r="B78" s="249"/>
      <c r="G78" s="1236"/>
      <c r="H78" s="1236"/>
      <c r="I78" s="1236"/>
      <c r="J78" s="1236"/>
      <c r="K78" s="1237"/>
      <c r="L78" s="1237"/>
      <c r="M78" s="1237"/>
      <c r="N78" s="1237"/>
      <c r="AN78" s="1233"/>
      <c r="AO78" s="1233"/>
      <c r="AP78" s="1233"/>
      <c r="AQ78" s="1233"/>
      <c r="AR78" s="1233"/>
      <c r="AS78" s="1233"/>
      <c r="AT78" s="1233"/>
      <c r="AU78" s="1233"/>
      <c r="AV78" s="1233"/>
      <c r="AW78" s="1233"/>
      <c r="AX78" s="1233"/>
      <c r="AY78" s="1233"/>
      <c r="AZ78" s="1233"/>
      <c r="BA78" s="1233"/>
      <c r="BB78" s="1232"/>
      <c r="BC78" s="1232"/>
      <c r="BD78" s="1232"/>
      <c r="BE78" s="1232"/>
      <c r="BF78" s="1232"/>
      <c r="BG78" s="1232"/>
      <c r="BH78" s="1232"/>
      <c r="BI78" s="1232"/>
      <c r="BJ78" s="1232"/>
      <c r="BK78" s="1232"/>
      <c r="BL78" s="1232"/>
      <c r="BM78" s="1232"/>
      <c r="BN78" s="1232"/>
      <c r="BO78" s="1232"/>
      <c r="BP78" s="1231"/>
      <c r="BQ78" s="1231"/>
      <c r="BR78" s="1231"/>
      <c r="BS78" s="1231"/>
      <c r="BT78" s="1231"/>
      <c r="BU78" s="1231"/>
      <c r="BV78" s="1231"/>
      <c r="BW78" s="1231"/>
      <c r="BX78" s="1231"/>
      <c r="BY78" s="1231"/>
      <c r="BZ78" s="1231"/>
      <c r="CA78" s="1231"/>
      <c r="CB78" s="1231"/>
      <c r="CC78" s="1231"/>
      <c r="CD78" s="1231"/>
      <c r="CE78" s="1231"/>
      <c r="CF78" s="1231"/>
      <c r="CG78" s="1231"/>
      <c r="CH78" s="1231"/>
      <c r="CI78" s="1231"/>
      <c r="CJ78" s="1231"/>
      <c r="CK78" s="1231"/>
      <c r="CL78" s="1231"/>
      <c r="CM78" s="1231"/>
      <c r="CN78" s="1231"/>
      <c r="CO78" s="1231"/>
      <c r="CP78" s="1231"/>
      <c r="CQ78" s="1231"/>
      <c r="CR78" s="1231"/>
      <c r="CS78" s="1231"/>
      <c r="CT78" s="1231"/>
      <c r="CU78" s="1231"/>
      <c r="CV78" s="1231"/>
      <c r="CW78" s="1231"/>
      <c r="CX78" s="1231"/>
      <c r="CY78" s="1231"/>
      <c r="CZ78" s="1231"/>
      <c r="DA78" s="1231"/>
      <c r="DB78" s="1231"/>
      <c r="DC78" s="1231"/>
    </row>
    <row r="79" spans="2:107" ht="13.2" x14ac:dyDescent="0.2">
      <c r="B79" s="249"/>
      <c r="G79" s="1236"/>
      <c r="H79" s="1236"/>
      <c r="I79" s="1235"/>
      <c r="J79" s="1235"/>
      <c r="K79" s="1234"/>
      <c r="L79" s="1234"/>
      <c r="M79" s="1234"/>
      <c r="N79" s="1234"/>
      <c r="AN79" s="1233"/>
      <c r="AO79" s="1233"/>
      <c r="AP79" s="1233"/>
      <c r="AQ79" s="1233"/>
      <c r="AR79" s="1233"/>
      <c r="AS79" s="1233"/>
      <c r="AT79" s="1233"/>
      <c r="AU79" s="1233"/>
      <c r="AV79" s="1233"/>
      <c r="AW79" s="1233"/>
      <c r="AX79" s="1233"/>
      <c r="AY79" s="1233"/>
      <c r="AZ79" s="1233"/>
      <c r="BA79" s="1233"/>
      <c r="BB79" s="1232" t="s">
        <v>595</v>
      </c>
      <c r="BC79" s="1232"/>
      <c r="BD79" s="1232"/>
      <c r="BE79" s="1232"/>
      <c r="BF79" s="1232"/>
      <c r="BG79" s="1232"/>
      <c r="BH79" s="1232"/>
      <c r="BI79" s="1232"/>
      <c r="BJ79" s="1232"/>
      <c r="BK79" s="1232"/>
      <c r="BL79" s="1232"/>
      <c r="BM79" s="1232"/>
      <c r="BN79" s="1232"/>
      <c r="BO79" s="1232"/>
      <c r="BP79" s="1231">
        <v>7.1</v>
      </c>
      <c r="BQ79" s="1231"/>
      <c r="BR79" s="1231"/>
      <c r="BS79" s="1231"/>
      <c r="BT79" s="1231"/>
      <c r="BU79" s="1231"/>
      <c r="BV79" s="1231"/>
      <c r="BW79" s="1231"/>
      <c r="BX79" s="1231">
        <v>7.1</v>
      </c>
      <c r="BY79" s="1231"/>
      <c r="BZ79" s="1231"/>
      <c r="CA79" s="1231"/>
      <c r="CB79" s="1231"/>
      <c r="CC79" s="1231"/>
      <c r="CD79" s="1231"/>
      <c r="CE79" s="1231"/>
      <c r="CF79" s="1231">
        <v>7.3</v>
      </c>
      <c r="CG79" s="1231"/>
      <c r="CH79" s="1231"/>
      <c r="CI79" s="1231"/>
      <c r="CJ79" s="1231"/>
      <c r="CK79" s="1231"/>
      <c r="CL79" s="1231"/>
      <c r="CM79" s="1231"/>
      <c r="CN79" s="1231">
        <v>7.4</v>
      </c>
      <c r="CO79" s="1231"/>
      <c r="CP79" s="1231"/>
      <c r="CQ79" s="1231"/>
      <c r="CR79" s="1231"/>
      <c r="CS79" s="1231"/>
      <c r="CT79" s="1231"/>
      <c r="CU79" s="1231"/>
      <c r="CV79" s="1231">
        <v>6.6</v>
      </c>
      <c r="CW79" s="1231"/>
      <c r="CX79" s="1231"/>
      <c r="CY79" s="1231"/>
      <c r="CZ79" s="1231"/>
      <c r="DA79" s="1231"/>
      <c r="DB79" s="1231"/>
      <c r="DC79" s="1231"/>
    </row>
    <row r="80" spans="2:107" ht="13.2" x14ac:dyDescent="0.2">
      <c r="B80" s="249"/>
      <c r="G80" s="1236"/>
      <c r="H80" s="1236"/>
      <c r="I80" s="1235"/>
      <c r="J80" s="1235"/>
      <c r="K80" s="1234"/>
      <c r="L80" s="1234"/>
      <c r="M80" s="1234"/>
      <c r="N80" s="1234"/>
      <c r="AN80" s="1233"/>
      <c r="AO80" s="1233"/>
      <c r="AP80" s="1233"/>
      <c r="AQ80" s="1233"/>
      <c r="AR80" s="1233"/>
      <c r="AS80" s="1233"/>
      <c r="AT80" s="1233"/>
      <c r="AU80" s="1233"/>
      <c r="AV80" s="1233"/>
      <c r="AW80" s="1233"/>
      <c r="AX80" s="1233"/>
      <c r="AY80" s="1233"/>
      <c r="AZ80" s="1233"/>
      <c r="BA80" s="1233"/>
      <c r="BB80" s="1232"/>
      <c r="BC80" s="1232"/>
      <c r="BD80" s="1232"/>
      <c r="BE80" s="1232"/>
      <c r="BF80" s="1232"/>
      <c r="BG80" s="1232"/>
      <c r="BH80" s="1232"/>
      <c r="BI80" s="1232"/>
      <c r="BJ80" s="1232"/>
      <c r="BK80" s="1232"/>
      <c r="BL80" s="1232"/>
      <c r="BM80" s="1232"/>
      <c r="BN80" s="1232"/>
      <c r="BO80" s="1232"/>
      <c r="BP80" s="1231"/>
      <c r="BQ80" s="1231"/>
      <c r="BR80" s="1231"/>
      <c r="BS80" s="1231"/>
      <c r="BT80" s="1231"/>
      <c r="BU80" s="1231"/>
      <c r="BV80" s="1231"/>
      <c r="BW80" s="1231"/>
      <c r="BX80" s="1231"/>
      <c r="BY80" s="1231"/>
      <c r="BZ80" s="1231"/>
      <c r="CA80" s="1231"/>
      <c r="CB80" s="1231"/>
      <c r="CC80" s="1231"/>
      <c r="CD80" s="1231"/>
      <c r="CE80" s="1231"/>
      <c r="CF80" s="1231"/>
      <c r="CG80" s="1231"/>
      <c r="CH80" s="1231"/>
      <c r="CI80" s="1231"/>
      <c r="CJ80" s="1231"/>
      <c r="CK80" s="1231"/>
      <c r="CL80" s="1231"/>
      <c r="CM80" s="1231"/>
      <c r="CN80" s="1231"/>
      <c r="CO80" s="1231"/>
      <c r="CP80" s="1231"/>
      <c r="CQ80" s="1231"/>
      <c r="CR80" s="1231"/>
      <c r="CS80" s="1231"/>
      <c r="CT80" s="1231"/>
      <c r="CU80" s="1231"/>
      <c r="CV80" s="1231"/>
      <c r="CW80" s="1231"/>
      <c r="CX80" s="1231"/>
      <c r="CY80" s="1231"/>
      <c r="CZ80" s="1231"/>
      <c r="DA80" s="1231"/>
      <c r="DB80" s="1231"/>
      <c r="DC80" s="1231"/>
    </row>
    <row r="81" spans="2:109" ht="13.2" x14ac:dyDescent="0.2">
      <c r="B81" s="249"/>
    </row>
    <row r="82" spans="2:109" ht="16.2" x14ac:dyDescent="0.2">
      <c r="B82" s="249"/>
      <c r="K82" s="1230"/>
      <c r="L82" s="1230"/>
      <c r="M82" s="1230"/>
      <c r="N82" s="1230"/>
      <c r="AQ82" s="1230"/>
      <c r="AR82" s="1230"/>
      <c r="AS82" s="1230"/>
      <c r="AT82" s="1230"/>
      <c r="BC82" s="1230"/>
      <c r="BD82" s="1230"/>
      <c r="BE82" s="1230"/>
      <c r="BF82" s="1230"/>
      <c r="BO82" s="1230"/>
      <c r="BP82" s="1230"/>
      <c r="BQ82" s="1230"/>
      <c r="BR82" s="1230"/>
      <c r="CA82" s="1230"/>
      <c r="CB82" s="1230"/>
      <c r="CC82" s="1230"/>
      <c r="CD82" s="1230"/>
      <c r="CM82" s="1230"/>
      <c r="CN82" s="1230"/>
      <c r="CO82" s="1230"/>
      <c r="CP82" s="1230"/>
      <c r="CY82" s="1230"/>
      <c r="CZ82" s="1230"/>
      <c r="DA82" s="1230"/>
      <c r="DB82" s="1230"/>
      <c r="DC82" s="1230"/>
    </row>
    <row r="83" spans="2:109" ht="13.2" x14ac:dyDescent="0.2">
      <c r="B83" s="330"/>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c r="CN83" s="301"/>
      <c r="CO83" s="301"/>
      <c r="CP83" s="301"/>
      <c r="CQ83" s="301"/>
      <c r="CR83" s="301"/>
      <c r="CS83" s="301"/>
      <c r="CT83" s="301"/>
      <c r="CU83" s="301"/>
      <c r="CV83" s="301"/>
      <c r="CW83" s="301"/>
      <c r="CX83" s="301"/>
      <c r="CY83" s="301"/>
      <c r="CZ83" s="301"/>
      <c r="DA83" s="301"/>
      <c r="DB83" s="301"/>
      <c r="DC83" s="301"/>
      <c r="DD83" s="331"/>
    </row>
    <row r="84" spans="2:109" ht="13.2" x14ac:dyDescent="0.2">
      <c r="DD84" s="245"/>
      <c r="DE84" s="245"/>
    </row>
    <row r="85" spans="2:109" ht="13.2" x14ac:dyDescent="0.2">
      <c r="DD85" s="245"/>
      <c r="DE85" s="245"/>
    </row>
  </sheetData>
  <sheetProtection algorithmName="SHA-512" hashValue="JgLWkPMLG8YhkcU2lBm3u0JzgC7nW4v4R8BtrGS3x3/SyFi/Sq0bvHxr381ciAfp0o+qHmc1ZQb9j2KwsD4mbw==" saltValue="khhLTFROLgt0YVUTXqEP7w=="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E3C61-7D63-4BF1-8E25-921863D1E20A}">
  <sheetPr>
    <pageSetUpPr fitToPage="1"/>
  </sheetPr>
  <dimension ref="A1:DR125"/>
  <sheetViews>
    <sheetView showGridLines="0" zoomScale="80" zoomScaleNormal="80" zoomScaleSheetLayoutView="70" workbookViewId="0"/>
  </sheetViews>
  <sheetFormatPr defaultColWidth="0" defaultRowHeight="13.5" customHeight="1" zeroHeight="1" x14ac:dyDescent="0.2"/>
  <cols>
    <col min="1" max="34" width="2.44140625" style="244" customWidth="1"/>
    <col min="35" max="122" width="2.44140625" style="243" customWidth="1"/>
    <col min="123" max="16384" width="2.44140625" style="243" hidden="1"/>
  </cols>
  <sheetData>
    <row r="1" spans="1:34"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x14ac:dyDescent="0.2">
      <c r="S2" s="243"/>
      <c r="AH2" s="243"/>
    </row>
    <row r="3" spans="1: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x14ac:dyDescent="0.2"/>
    <row r="5" spans="1:34" ht="13.2" x14ac:dyDescent="0.2"/>
    <row r="6" spans="1:34" ht="13.2" x14ac:dyDescent="0.2"/>
    <row r="7" spans="1:34" ht="13.2" x14ac:dyDescent="0.2"/>
    <row r="8" spans="1:34" ht="13.2" x14ac:dyDescent="0.2"/>
    <row r="9" spans="1:34" ht="13.2" x14ac:dyDescent="0.2">
      <c r="AH9" s="243"/>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3"/>
    </row>
    <row r="117" spans="34:122" ht="13.5" customHeight="1" x14ac:dyDescent="0.2"/>
    <row r="118" spans="34:122" ht="13.5" customHeight="1" x14ac:dyDescent="0.2"/>
    <row r="119" spans="34:122" ht="13.5" customHeight="1" x14ac:dyDescent="0.2"/>
    <row r="120" spans="34:122" ht="13.5" customHeight="1" x14ac:dyDescent="0.2">
      <c r="AH120" s="243"/>
    </row>
    <row r="121" spans="34:122" ht="13.5" customHeight="1" x14ac:dyDescent="0.2">
      <c r="AH121" s="243"/>
    </row>
    <row r="122" spans="34:122" ht="13.5" customHeight="1" x14ac:dyDescent="0.2"/>
    <row r="123" spans="34:122" ht="13.5" customHeight="1" x14ac:dyDescent="0.2"/>
    <row r="124" spans="34:122" ht="13.5" customHeight="1" x14ac:dyDescent="0.2"/>
    <row r="125" spans="34:122" ht="13.5" customHeight="1" x14ac:dyDescent="0.2">
      <c r="DR125" s="243" t="s">
        <v>493</v>
      </c>
    </row>
  </sheetData>
  <sheetProtection algorithmName="SHA-512" hashValue="2EyqIAsRRubESdQxxnWgwQb3oDftFbPTOKqBJateroVAiRlaOl8iF6mKZdSqodf6Q782a/TAOzzl59VMXkZ7kA==" saltValue="vYkA4/claSGqnoZ7kWQ5c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2A2E1-4F39-427A-AB82-1B5F50D7B283}">
  <sheetPr>
    <pageSetUpPr fitToPage="1"/>
  </sheetPr>
  <dimension ref="A1:DR125"/>
  <sheetViews>
    <sheetView showGridLines="0" zoomScale="80" zoomScaleNormal="80" zoomScaleSheetLayoutView="55" workbookViewId="0"/>
  </sheetViews>
  <sheetFormatPr defaultColWidth="0" defaultRowHeight="13.5" customHeight="1" zeroHeight="1" x14ac:dyDescent="0.2"/>
  <cols>
    <col min="1" max="34" width="2.44140625" style="244" customWidth="1"/>
    <col min="35" max="122" width="2.44140625" style="243" customWidth="1"/>
    <col min="123" max="16384" width="2.44140625"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c r="AG59" s="243"/>
      <c r="AH59" s="243"/>
    </row>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3"/>
    </row>
    <row r="117" spans="34:122" ht="13.5" customHeight="1" x14ac:dyDescent="0.2"/>
    <row r="118" spans="34:122" ht="13.5" customHeight="1" x14ac:dyDescent="0.2"/>
    <row r="119" spans="34:122" ht="13.5" customHeight="1" x14ac:dyDescent="0.2"/>
    <row r="120" spans="34:122" ht="13.5" customHeight="1" x14ac:dyDescent="0.2">
      <c r="AH120" s="243"/>
    </row>
    <row r="121" spans="34:122" ht="13.5" customHeight="1" x14ac:dyDescent="0.2">
      <c r="AH121" s="243"/>
    </row>
    <row r="122" spans="34:122" ht="13.5" customHeight="1" x14ac:dyDescent="0.2"/>
    <row r="123" spans="34:122" ht="13.5" customHeight="1" x14ac:dyDescent="0.2"/>
    <row r="124" spans="34:122" ht="13.5" customHeight="1" x14ac:dyDescent="0.2"/>
    <row r="125" spans="34:122" ht="13.5" customHeight="1" x14ac:dyDescent="0.2">
      <c r="DR125" s="243" t="s">
        <v>493</v>
      </c>
    </row>
  </sheetData>
  <sheetProtection algorithmName="SHA-512" hashValue="pMND+4OxDp7l9HO9FvMDakoYoRGaGHXTN7LLbQ6CasXThoRvVydgNXkdOUhky5Yr1TWF2nC1LG+QtgnBnHhxbg==" saltValue="SkzhgH7vm4UwToGlDi4Hj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543</v>
      </c>
      <c r="G2" s="146"/>
      <c r="H2" s="147"/>
    </row>
    <row r="3" spans="1:8" x14ac:dyDescent="0.2">
      <c r="A3" s="143" t="s">
        <v>536</v>
      </c>
      <c r="B3" s="148"/>
      <c r="C3" s="149"/>
      <c r="D3" s="150">
        <v>115846</v>
      </c>
      <c r="E3" s="151"/>
      <c r="F3" s="152">
        <v>291173</v>
      </c>
      <c r="G3" s="153"/>
      <c r="H3" s="154"/>
    </row>
    <row r="4" spans="1:8" x14ac:dyDescent="0.2">
      <c r="A4" s="155"/>
      <c r="B4" s="156"/>
      <c r="C4" s="157"/>
      <c r="D4" s="158">
        <v>34546</v>
      </c>
      <c r="E4" s="159"/>
      <c r="F4" s="160">
        <v>119071</v>
      </c>
      <c r="G4" s="161"/>
      <c r="H4" s="162"/>
    </row>
    <row r="5" spans="1:8" x14ac:dyDescent="0.2">
      <c r="A5" s="143" t="s">
        <v>538</v>
      </c>
      <c r="B5" s="148"/>
      <c r="C5" s="149"/>
      <c r="D5" s="150">
        <v>102485</v>
      </c>
      <c r="E5" s="151"/>
      <c r="F5" s="152">
        <v>271581</v>
      </c>
      <c r="G5" s="153"/>
      <c r="H5" s="154"/>
    </row>
    <row r="6" spans="1:8" x14ac:dyDescent="0.2">
      <c r="A6" s="155"/>
      <c r="B6" s="156"/>
      <c r="C6" s="157"/>
      <c r="D6" s="158">
        <v>64603</v>
      </c>
      <c r="E6" s="159"/>
      <c r="F6" s="160">
        <v>117844</v>
      </c>
      <c r="G6" s="161"/>
      <c r="H6" s="162"/>
    </row>
    <row r="7" spans="1:8" x14ac:dyDescent="0.2">
      <c r="A7" s="143" t="s">
        <v>539</v>
      </c>
      <c r="B7" s="148"/>
      <c r="C7" s="149"/>
      <c r="D7" s="150">
        <v>111688</v>
      </c>
      <c r="E7" s="151"/>
      <c r="F7" s="152">
        <v>268375</v>
      </c>
      <c r="G7" s="153"/>
      <c r="H7" s="154"/>
    </row>
    <row r="8" spans="1:8" x14ac:dyDescent="0.2">
      <c r="A8" s="155"/>
      <c r="B8" s="156"/>
      <c r="C8" s="157"/>
      <c r="D8" s="158">
        <v>67753</v>
      </c>
      <c r="E8" s="159"/>
      <c r="F8" s="160">
        <v>119602</v>
      </c>
      <c r="G8" s="161"/>
      <c r="H8" s="162"/>
    </row>
    <row r="9" spans="1:8" x14ac:dyDescent="0.2">
      <c r="A9" s="143" t="s">
        <v>540</v>
      </c>
      <c r="B9" s="148"/>
      <c r="C9" s="149"/>
      <c r="D9" s="150">
        <v>75154</v>
      </c>
      <c r="E9" s="151"/>
      <c r="F9" s="152">
        <v>301035</v>
      </c>
      <c r="G9" s="153"/>
      <c r="H9" s="154"/>
    </row>
    <row r="10" spans="1:8" x14ac:dyDescent="0.2">
      <c r="A10" s="155"/>
      <c r="B10" s="156"/>
      <c r="C10" s="157"/>
      <c r="D10" s="158">
        <v>44454</v>
      </c>
      <c r="E10" s="159"/>
      <c r="F10" s="160">
        <v>154376</v>
      </c>
      <c r="G10" s="161"/>
      <c r="H10" s="162"/>
    </row>
    <row r="11" spans="1:8" x14ac:dyDescent="0.2">
      <c r="A11" s="143" t="s">
        <v>541</v>
      </c>
      <c r="B11" s="148"/>
      <c r="C11" s="149"/>
      <c r="D11" s="150">
        <v>113989</v>
      </c>
      <c r="E11" s="151"/>
      <c r="F11" s="152">
        <v>362690</v>
      </c>
      <c r="G11" s="153"/>
      <c r="H11" s="154"/>
    </row>
    <row r="12" spans="1:8" x14ac:dyDescent="0.2">
      <c r="A12" s="155"/>
      <c r="B12" s="156"/>
      <c r="C12" s="163"/>
      <c r="D12" s="158">
        <v>52590</v>
      </c>
      <c r="E12" s="159"/>
      <c r="F12" s="160">
        <v>172580</v>
      </c>
      <c r="G12" s="161"/>
      <c r="H12" s="162"/>
    </row>
    <row r="13" spans="1:8" x14ac:dyDescent="0.2">
      <c r="A13" s="143"/>
      <c r="B13" s="148"/>
      <c r="C13" s="149"/>
      <c r="D13" s="150">
        <v>103832</v>
      </c>
      <c r="E13" s="151"/>
      <c r="F13" s="152">
        <v>298971</v>
      </c>
      <c r="G13" s="164"/>
      <c r="H13" s="154"/>
    </row>
    <row r="14" spans="1:8" x14ac:dyDescent="0.2">
      <c r="A14" s="155"/>
      <c r="B14" s="156"/>
      <c r="C14" s="157"/>
      <c r="D14" s="158">
        <v>52789</v>
      </c>
      <c r="E14" s="159"/>
      <c r="F14" s="160">
        <v>136695</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1.31</v>
      </c>
      <c r="C19" s="165">
        <f>ROUND(VALUE(SUBSTITUTE(実質収支比率等に係る経年分析!G$48,"▲","-")),2)</f>
        <v>2.66</v>
      </c>
      <c r="D19" s="165">
        <f>ROUND(VALUE(SUBSTITUTE(実質収支比率等に係る経年分析!H$48,"▲","-")),2)</f>
        <v>4.6399999999999997</v>
      </c>
      <c r="E19" s="165">
        <f>ROUND(VALUE(SUBSTITUTE(実質収支比率等に係る経年分析!I$48,"▲","-")),2)</f>
        <v>3.03</v>
      </c>
      <c r="F19" s="165">
        <f>ROUND(VALUE(SUBSTITUTE(実質収支比率等に係る経年分析!J$48,"▲","-")),2)</f>
        <v>3.5</v>
      </c>
    </row>
    <row r="20" spans="1:11" x14ac:dyDescent="0.2">
      <c r="A20" s="165" t="s">
        <v>55</v>
      </c>
      <c r="B20" s="165">
        <f>ROUND(VALUE(SUBSTITUTE(実質収支比率等に係る経年分析!F$47,"▲","-")),2)</f>
        <v>31.8</v>
      </c>
      <c r="C20" s="165">
        <f>ROUND(VALUE(SUBSTITUTE(実質収支比率等に係る経年分析!G$47,"▲","-")),2)</f>
        <v>33.28</v>
      </c>
      <c r="D20" s="165">
        <f>ROUND(VALUE(SUBSTITUTE(実質収支比率等に係る経年分析!H$47,"▲","-")),2)</f>
        <v>27.64</v>
      </c>
      <c r="E20" s="165">
        <f>ROUND(VALUE(SUBSTITUTE(実質収支比率等に係る経年分析!I$47,"▲","-")),2)</f>
        <v>29.02</v>
      </c>
      <c r="F20" s="165">
        <f>ROUND(VALUE(SUBSTITUTE(実質収支比率等に係る経年分析!J$47,"▲","-")),2)</f>
        <v>32.299999999999997</v>
      </c>
    </row>
    <row r="21" spans="1:11" x14ac:dyDescent="0.2">
      <c r="A21" s="165" t="s">
        <v>56</v>
      </c>
      <c r="B21" s="165">
        <f>IF(ISNUMBER(VALUE(SUBSTITUTE(実質収支比率等に係る経年分析!F$49,"▲","-"))),ROUND(VALUE(SUBSTITUTE(実質収支比率等に係る経年分析!F$49,"▲","-")),2),NA())</f>
        <v>-7.68</v>
      </c>
      <c r="C21" s="165">
        <f>IF(ISNUMBER(VALUE(SUBSTITUTE(実質収支比率等に係る経年分析!G$49,"▲","-"))),ROUND(VALUE(SUBSTITUTE(実質収支比率等に係る経年分析!G$49,"▲","-")),2),NA())</f>
        <v>2.68</v>
      </c>
      <c r="D21" s="165">
        <f>IF(ISNUMBER(VALUE(SUBSTITUTE(実質収支比率等に係る経年分析!H$49,"▲","-"))),ROUND(VALUE(SUBSTITUTE(実質収支比率等に係る経年分析!H$49,"▲","-")),2),NA())</f>
        <v>-5.04</v>
      </c>
      <c r="E21" s="165">
        <f>IF(ISNUMBER(VALUE(SUBSTITUTE(実質収支比率等に係る経年分析!I$49,"▲","-"))),ROUND(VALUE(SUBSTITUTE(実質収支比率等に係る経年分析!I$49,"▲","-")),2),NA())</f>
        <v>-1.52</v>
      </c>
      <c r="F21" s="165">
        <f>IF(ISNUMBER(VALUE(SUBSTITUTE(実質収支比率等に係る経年分析!J$49,"▲","-"))),ROUND(VALUE(SUBSTITUTE(実質収支比率等に係る経年分析!J$49,"▲","-")),2),NA())</f>
        <v>6.09</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str">
        <f>IF(連結実質赤字比率に係る赤字・黒字の構成分析!C$40="",NA(),連結実質赤字比率に係る赤字・黒字の構成分析!C$40)</f>
        <v>高度情報ネットワーク特別会計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0.16</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0.44</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0.24</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0.26</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x14ac:dyDescent="0.2">
      <c r="A31" s="166" t="str">
        <f>IF(連結実質赤字比率に係る赤字・黒字の構成分析!C$39="",NA(),連結実質赤字比率に係る赤字・黒字の構成分析!C$39)</f>
        <v>簡易水道特別会計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0.61</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0.26</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0.14000000000000001</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0.28999999999999998</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0.04</v>
      </c>
    </row>
    <row r="32" spans="1:11" x14ac:dyDescent="0.2">
      <c r="A32" s="166" t="str">
        <f>IF(連結実質赤字比率に係る赤字・黒字の構成分析!C$38="",NA(),連結実質赤字比率に係る赤字・黒字の構成分析!C$38)</f>
        <v>後期高齢者医療特別会計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0.11</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0.11</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0.16</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0.14000000000000001</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0.14000000000000001</v>
      </c>
    </row>
    <row r="33" spans="1:16" x14ac:dyDescent="0.2">
      <c r="A33" s="166" t="str">
        <f>IF(連結実質赤字比率に係る赤字・黒字の構成分析!C$37="",NA(),連結実質赤字比率に係る赤字・黒字の構成分析!C$37)</f>
        <v>介護保険特別会計（サービス事業勘定）</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0.04</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0.01</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0.03</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0.14000000000000001</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0.2</v>
      </c>
    </row>
    <row r="34" spans="1:16" x14ac:dyDescent="0.2">
      <c r="A34" s="166" t="str">
        <f>IF(連結実質赤字比率に係る赤字・黒字の構成分析!C$36="",NA(),連結実質赤字比率に係る赤字・黒字の構成分析!C$36)</f>
        <v>介護保険特別会計（保険事業勘定）</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1.32</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0.98</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1.56</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1.9</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2.2599999999999998</v>
      </c>
    </row>
    <row r="35" spans="1:16" x14ac:dyDescent="0.2">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1.1499999999999999</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2.21</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4.3899999999999997</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2.76</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3.5</v>
      </c>
    </row>
    <row r="36" spans="1:16" x14ac:dyDescent="0.2">
      <c r="A36" s="166" t="str">
        <f>IF(連結実質赤字比率に係る赤字・黒字の構成分析!C$34="",NA(),連結実質赤字比率に係る赤字・黒字の構成分析!C$34)</f>
        <v>国民健康保険特別会計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2.0699999999999998</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3.96</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2.72</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2.16</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3.83</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300</v>
      </c>
      <c r="E42" s="167"/>
      <c r="F42" s="167"/>
      <c r="G42" s="167">
        <f>'実質公債費比率（分子）の構造'!L$52</f>
        <v>264</v>
      </c>
      <c r="H42" s="167"/>
      <c r="I42" s="167"/>
      <c r="J42" s="167">
        <f>'実質公債費比率（分子）の構造'!M$52</f>
        <v>277</v>
      </c>
      <c r="K42" s="167"/>
      <c r="L42" s="167"/>
      <c r="M42" s="167">
        <f>'実質公債費比率（分子）の構造'!N$52</f>
        <v>293</v>
      </c>
      <c r="N42" s="167"/>
      <c r="O42" s="167"/>
      <c r="P42" s="167">
        <f>'実質公債費比率（分子）の構造'!O$52</f>
        <v>303</v>
      </c>
    </row>
    <row r="43" spans="1:16" x14ac:dyDescent="0.2">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65</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2">
      <c r="A45" s="167" t="s">
        <v>66</v>
      </c>
      <c r="B45" s="167">
        <f>'実質公債費比率（分子）の構造'!K$49</f>
        <v>33</v>
      </c>
      <c r="C45" s="167"/>
      <c r="D45" s="167"/>
      <c r="E45" s="167">
        <f>'実質公債費比率（分子）の構造'!L$49</f>
        <v>26</v>
      </c>
      <c r="F45" s="167"/>
      <c r="G45" s="167"/>
      <c r="H45" s="167">
        <f>'実質公債費比率（分子）の構造'!M$49</f>
        <v>24</v>
      </c>
      <c r="I45" s="167"/>
      <c r="J45" s="167"/>
      <c r="K45" s="167">
        <f>'実質公債費比率（分子）の構造'!N$49</f>
        <v>22</v>
      </c>
      <c r="L45" s="167"/>
      <c r="M45" s="167"/>
      <c r="N45" s="167">
        <f>'実質公債費比率（分子）の構造'!O$49</f>
        <v>26</v>
      </c>
      <c r="O45" s="167"/>
      <c r="P45" s="167"/>
    </row>
    <row r="46" spans="1:16" x14ac:dyDescent="0.2">
      <c r="A46" s="167" t="s">
        <v>67</v>
      </c>
      <c r="B46" s="167">
        <f>'実質公債費比率（分子）の構造'!K$48</f>
        <v>150</v>
      </c>
      <c r="C46" s="167"/>
      <c r="D46" s="167"/>
      <c r="E46" s="167">
        <f>'実質公債費比率（分子）の構造'!L$48</f>
        <v>137</v>
      </c>
      <c r="F46" s="167"/>
      <c r="G46" s="167"/>
      <c r="H46" s="167">
        <f>'実質公債費比率（分子）の構造'!M$48</f>
        <v>130</v>
      </c>
      <c r="I46" s="167"/>
      <c r="J46" s="167"/>
      <c r="K46" s="167">
        <f>'実質公債費比率（分子）の構造'!N$48</f>
        <v>111</v>
      </c>
      <c r="L46" s="167"/>
      <c r="M46" s="167"/>
      <c r="N46" s="167">
        <f>'実質公債費比率（分子）の構造'!O$48</f>
        <v>106</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249</v>
      </c>
      <c r="C49" s="167"/>
      <c r="D49" s="167"/>
      <c r="E49" s="167">
        <f>'実質公債費比率（分子）の構造'!L$45</f>
        <v>205</v>
      </c>
      <c r="F49" s="167"/>
      <c r="G49" s="167"/>
      <c r="H49" s="167">
        <f>'実質公債費比率（分子）の構造'!M$45</f>
        <v>222</v>
      </c>
      <c r="I49" s="167"/>
      <c r="J49" s="167"/>
      <c r="K49" s="167">
        <f>'実質公債費比率（分子）の構造'!N$45</f>
        <v>286</v>
      </c>
      <c r="L49" s="167"/>
      <c r="M49" s="167"/>
      <c r="N49" s="167">
        <f>'実質公債費比率（分子）の構造'!O$45</f>
        <v>307</v>
      </c>
      <c r="O49" s="167"/>
      <c r="P49" s="167"/>
    </row>
    <row r="50" spans="1:16" x14ac:dyDescent="0.2">
      <c r="A50" s="167" t="s">
        <v>71</v>
      </c>
      <c r="B50" s="167" t="e">
        <f>NA()</f>
        <v>#N/A</v>
      </c>
      <c r="C50" s="167">
        <f>IF(ISNUMBER('実質公債費比率（分子）の構造'!K$53),'実質公債費比率（分子）の構造'!K$53,NA())</f>
        <v>132</v>
      </c>
      <c r="D50" s="167" t="e">
        <f>NA()</f>
        <v>#N/A</v>
      </c>
      <c r="E50" s="167" t="e">
        <f>NA()</f>
        <v>#N/A</v>
      </c>
      <c r="F50" s="167">
        <f>IF(ISNUMBER('実質公債費比率（分子）の構造'!L$53),'実質公債費比率（分子）の構造'!L$53,NA())</f>
        <v>104</v>
      </c>
      <c r="G50" s="167" t="e">
        <f>NA()</f>
        <v>#N/A</v>
      </c>
      <c r="H50" s="167" t="e">
        <f>NA()</f>
        <v>#N/A</v>
      </c>
      <c r="I50" s="167">
        <f>IF(ISNUMBER('実質公債費比率（分子）の構造'!M$53),'実質公債費比率（分子）の構造'!M$53,NA())</f>
        <v>99</v>
      </c>
      <c r="J50" s="167" t="e">
        <f>NA()</f>
        <v>#N/A</v>
      </c>
      <c r="K50" s="167" t="e">
        <f>NA()</f>
        <v>#N/A</v>
      </c>
      <c r="L50" s="167">
        <f>IF(ISNUMBER('実質公債費比率（分子）の構造'!N$53),'実質公債費比率（分子）の構造'!N$53,NA())</f>
        <v>126</v>
      </c>
      <c r="M50" s="167" t="e">
        <f>NA()</f>
        <v>#N/A</v>
      </c>
      <c r="N50" s="167" t="e">
        <f>NA()</f>
        <v>#N/A</v>
      </c>
      <c r="O50" s="167">
        <f>IF(ISNUMBER('実質公債費比率（分子）の構造'!O$53),'実質公債費比率（分子）の構造'!O$53,NA())</f>
        <v>136</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2917</v>
      </c>
      <c r="E56" s="166"/>
      <c r="F56" s="166"/>
      <c r="G56" s="166">
        <f>'将来負担比率（分子）の構造'!J$52</f>
        <v>2916</v>
      </c>
      <c r="H56" s="166"/>
      <c r="I56" s="166"/>
      <c r="J56" s="166">
        <f>'将来負担比率（分子）の構造'!K$52</f>
        <v>2837</v>
      </c>
      <c r="K56" s="166"/>
      <c r="L56" s="166"/>
      <c r="M56" s="166">
        <f>'将来負担比率（分子）の構造'!L$52</f>
        <v>2900</v>
      </c>
      <c r="N56" s="166"/>
      <c r="O56" s="166"/>
      <c r="P56" s="166">
        <f>'将来負担比率（分子）の構造'!M$52</f>
        <v>2803</v>
      </c>
    </row>
    <row r="57" spans="1:16" x14ac:dyDescent="0.2">
      <c r="A57" s="166" t="s">
        <v>42</v>
      </c>
      <c r="B57" s="166"/>
      <c r="C57" s="166"/>
      <c r="D57" s="166" t="str">
        <f>'将来負担比率（分子）の構造'!I$51</f>
        <v>-</v>
      </c>
      <c r="E57" s="166"/>
      <c r="F57" s="166"/>
      <c r="G57" s="166" t="str">
        <f>'将来負担比率（分子）の構造'!J$51</f>
        <v>-</v>
      </c>
      <c r="H57" s="166"/>
      <c r="I57" s="166"/>
      <c r="J57" s="166" t="str">
        <f>'将来負担比率（分子）の構造'!K$51</f>
        <v>-</v>
      </c>
      <c r="K57" s="166"/>
      <c r="L57" s="166"/>
      <c r="M57" s="166" t="str">
        <f>'将来負担比率（分子）の構造'!L$51</f>
        <v>-</v>
      </c>
      <c r="N57" s="166"/>
      <c r="O57" s="166"/>
      <c r="P57" s="166" t="str">
        <f>'将来負担比率（分子）の構造'!M$51</f>
        <v>-</v>
      </c>
    </row>
    <row r="58" spans="1:16" x14ac:dyDescent="0.2">
      <c r="A58" s="166" t="s">
        <v>41</v>
      </c>
      <c r="B58" s="166"/>
      <c r="C58" s="166"/>
      <c r="D58" s="166">
        <f>'将来負担比率（分子）の構造'!I$50</f>
        <v>903</v>
      </c>
      <c r="E58" s="166"/>
      <c r="F58" s="166"/>
      <c r="G58" s="166">
        <f>'将来負担比率（分子）の構造'!J$50</f>
        <v>836</v>
      </c>
      <c r="H58" s="166"/>
      <c r="I58" s="166"/>
      <c r="J58" s="166">
        <f>'将来負担比率（分子）の構造'!K$50</f>
        <v>707</v>
      </c>
      <c r="K58" s="166"/>
      <c r="L58" s="166"/>
      <c r="M58" s="166">
        <f>'将来負担比率（分子）の構造'!L$50</f>
        <v>771</v>
      </c>
      <c r="N58" s="166"/>
      <c r="O58" s="166"/>
      <c r="P58" s="166">
        <f>'将来負担比率（分子）の構造'!M$50</f>
        <v>1003</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173</v>
      </c>
      <c r="C62" s="166"/>
      <c r="D62" s="166"/>
      <c r="E62" s="166">
        <f>'将来負担比率（分子）の構造'!J$45</f>
        <v>177</v>
      </c>
      <c r="F62" s="166"/>
      <c r="G62" s="166"/>
      <c r="H62" s="166">
        <f>'将来負担比率（分子）の構造'!K$45</f>
        <v>159</v>
      </c>
      <c r="I62" s="166"/>
      <c r="J62" s="166"/>
      <c r="K62" s="166">
        <f>'将来負担比率（分子）の構造'!L$45</f>
        <v>209</v>
      </c>
      <c r="L62" s="166"/>
      <c r="M62" s="166"/>
      <c r="N62" s="166">
        <f>'将来負担比率（分子）の構造'!M$45</f>
        <v>217</v>
      </c>
      <c r="O62" s="166"/>
      <c r="P62" s="166"/>
    </row>
    <row r="63" spans="1:16" x14ac:dyDescent="0.2">
      <c r="A63" s="166" t="s">
        <v>34</v>
      </c>
      <c r="B63" s="166">
        <f>'将来負担比率（分子）の構造'!I$44</f>
        <v>158</v>
      </c>
      <c r="C63" s="166"/>
      <c r="D63" s="166"/>
      <c r="E63" s="166">
        <f>'将来負担比率（分子）の構造'!J$44</f>
        <v>141</v>
      </c>
      <c r="F63" s="166"/>
      <c r="G63" s="166"/>
      <c r="H63" s="166">
        <f>'将来負担比率（分子）の構造'!K$44</f>
        <v>129</v>
      </c>
      <c r="I63" s="166"/>
      <c r="J63" s="166"/>
      <c r="K63" s="166">
        <f>'将来負担比率（分子）の構造'!L$44</f>
        <v>122</v>
      </c>
      <c r="L63" s="166"/>
      <c r="M63" s="166"/>
      <c r="N63" s="166">
        <f>'将来負担比率（分子）の構造'!M$44</f>
        <v>104</v>
      </c>
      <c r="O63" s="166"/>
      <c r="P63" s="166"/>
    </row>
    <row r="64" spans="1:16" x14ac:dyDescent="0.2">
      <c r="A64" s="166" t="s">
        <v>33</v>
      </c>
      <c r="B64" s="166">
        <f>'将来負担比率（分子）の構造'!I$43</f>
        <v>1135</v>
      </c>
      <c r="C64" s="166"/>
      <c r="D64" s="166"/>
      <c r="E64" s="166">
        <f>'将来負担比率（分子）の構造'!J$43</f>
        <v>1097</v>
      </c>
      <c r="F64" s="166"/>
      <c r="G64" s="166"/>
      <c r="H64" s="166">
        <f>'将来負担比率（分子）の構造'!K$43</f>
        <v>1034</v>
      </c>
      <c r="I64" s="166"/>
      <c r="J64" s="166"/>
      <c r="K64" s="166">
        <f>'将来負担比率（分子）の構造'!L$43</f>
        <v>964</v>
      </c>
      <c r="L64" s="166"/>
      <c r="M64" s="166"/>
      <c r="N64" s="166">
        <f>'将来負担比率（分子）の構造'!M$43</f>
        <v>892</v>
      </c>
      <c r="O64" s="166"/>
      <c r="P64" s="166"/>
    </row>
    <row r="65" spans="1:16" x14ac:dyDescent="0.2">
      <c r="A65" s="166" t="s">
        <v>32</v>
      </c>
      <c r="B65" s="166">
        <f>'将来負担比率（分子）の構造'!I$42</f>
        <v>120</v>
      </c>
      <c r="C65" s="166"/>
      <c r="D65" s="166"/>
      <c r="E65" s="166">
        <f>'将来負担比率（分子）の構造'!J$42</f>
        <v>196</v>
      </c>
      <c r="F65" s="166"/>
      <c r="G65" s="166"/>
      <c r="H65" s="166">
        <f>'将来負担比率（分子）の構造'!K$42</f>
        <v>149</v>
      </c>
      <c r="I65" s="166"/>
      <c r="J65" s="166"/>
      <c r="K65" s="166">
        <f>'将来負担比率（分子）の構造'!L$42</f>
        <v>149</v>
      </c>
      <c r="L65" s="166"/>
      <c r="M65" s="166"/>
      <c r="N65" s="166">
        <f>'将来負担比率（分子）の構造'!M$42</f>
        <v>149</v>
      </c>
      <c r="O65" s="166"/>
      <c r="P65" s="166"/>
    </row>
    <row r="66" spans="1:16" x14ac:dyDescent="0.2">
      <c r="A66" s="166" t="s">
        <v>31</v>
      </c>
      <c r="B66" s="166">
        <f>'将来負担比率（分子）の構造'!I$41</f>
        <v>2566</v>
      </c>
      <c r="C66" s="166"/>
      <c r="D66" s="166"/>
      <c r="E66" s="166">
        <f>'将来負担比率（分子）の構造'!J$41</f>
        <v>2632</v>
      </c>
      <c r="F66" s="166"/>
      <c r="G66" s="166"/>
      <c r="H66" s="166">
        <f>'将来負担比率（分子）の構造'!K$41</f>
        <v>2641</v>
      </c>
      <c r="I66" s="166"/>
      <c r="J66" s="166"/>
      <c r="K66" s="166">
        <f>'将来負担比率（分子）の構造'!L$41</f>
        <v>2804</v>
      </c>
      <c r="L66" s="166"/>
      <c r="M66" s="166"/>
      <c r="N66" s="166">
        <f>'将来負担比率（分子）の構造'!M$41</f>
        <v>2753</v>
      </c>
      <c r="O66" s="166"/>
      <c r="P66" s="166"/>
    </row>
    <row r="67" spans="1:16" x14ac:dyDescent="0.2">
      <c r="A67" s="166" t="s">
        <v>75</v>
      </c>
      <c r="B67" s="166" t="e">
        <f>NA()</f>
        <v>#N/A</v>
      </c>
      <c r="C67" s="166">
        <f>IF(ISNUMBER('将来負担比率（分子）の構造'!I$53), IF('将来負担比率（分子）の構造'!I$53 &lt; 0, 0, '将来負担比率（分子）の構造'!I$53), NA())</f>
        <v>331</v>
      </c>
      <c r="D67" s="166" t="e">
        <f>NA()</f>
        <v>#N/A</v>
      </c>
      <c r="E67" s="166" t="e">
        <f>NA()</f>
        <v>#N/A</v>
      </c>
      <c r="F67" s="166">
        <f>IF(ISNUMBER('将来負担比率（分子）の構造'!J$53), IF('将来負担比率（分子）の構造'!J$53 &lt; 0, 0, '将来負担比率（分子）の構造'!J$53), NA())</f>
        <v>490</v>
      </c>
      <c r="G67" s="166" t="e">
        <f>NA()</f>
        <v>#N/A</v>
      </c>
      <c r="H67" s="166" t="e">
        <f>NA()</f>
        <v>#N/A</v>
      </c>
      <c r="I67" s="166">
        <f>IF(ISNUMBER('将来負担比率（分子）の構造'!K$53), IF('将来負担比率（分子）の構造'!K$53 &lt; 0, 0, '将来負担比率（分子）の構造'!K$53), NA())</f>
        <v>568</v>
      </c>
      <c r="J67" s="166" t="e">
        <f>NA()</f>
        <v>#N/A</v>
      </c>
      <c r="K67" s="166" t="e">
        <f>NA()</f>
        <v>#N/A</v>
      </c>
      <c r="L67" s="166">
        <f>IF(ISNUMBER('将来負担比率（分子）の構造'!L$53), IF('将来負担比率（分子）の構造'!L$53 &lt; 0, 0, '将来負担比率（分子）の構造'!L$53), NA())</f>
        <v>576</v>
      </c>
      <c r="M67" s="166" t="e">
        <f>NA()</f>
        <v>#N/A</v>
      </c>
      <c r="N67" s="166" t="e">
        <f>NA()</f>
        <v>#N/A</v>
      </c>
      <c r="O67" s="166">
        <f>IF(ISNUMBER('将来負担比率（分子）の構造'!M$53), IF('将来負担比率（分子）の構造'!M$53 &lt; 0, 0, '将来負担比率（分子）の構造'!M$53), NA())</f>
        <v>310</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430</v>
      </c>
      <c r="C72" s="170">
        <f>基金残高に係る経年分析!G55</f>
        <v>478</v>
      </c>
      <c r="D72" s="170">
        <f>基金残高に係る経年分析!H55</f>
        <v>604</v>
      </c>
    </row>
    <row r="73" spans="1:16" x14ac:dyDescent="0.2">
      <c r="A73" s="169" t="s">
        <v>78</v>
      </c>
      <c r="B73" s="170">
        <f>基金残高に係る経年分析!F56</f>
        <v>128</v>
      </c>
      <c r="C73" s="170">
        <f>基金残高に係る経年分析!G56</f>
        <v>128</v>
      </c>
      <c r="D73" s="170">
        <f>基金残高に係る経年分析!H56</f>
        <v>219</v>
      </c>
    </row>
    <row r="74" spans="1:16" x14ac:dyDescent="0.2">
      <c r="A74" s="169" t="s">
        <v>79</v>
      </c>
      <c r="B74" s="170">
        <f>基金残高に係る経年分析!F57</f>
        <v>92</v>
      </c>
      <c r="C74" s="170">
        <f>基金残高に係る経年分析!G57</f>
        <v>112</v>
      </c>
      <c r="D74" s="170">
        <f>基金残高に係る経年分析!H57</f>
        <v>123</v>
      </c>
    </row>
  </sheetData>
  <sheetProtection algorithmName="SHA-512" hashValue="jbGH3sd9fdZ2De1LebsaELdbLAZC8Q4uplwmDQ2Nycg1ia7Gedgy0WmyCNSFnw7rCLKA5P6ZKgGGLBeWNg78bQ==" saltValue="4OD0VxIZ35NaE1nxZzPDV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4548B-D9B9-4446-A4C2-84FC0157E248}">
  <sheetPr>
    <pageSetUpPr fitToPage="1"/>
  </sheetPr>
  <dimension ref="B1:EM50"/>
  <sheetViews>
    <sheetView showGridLines="0" workbookViewId="0">
      <selection activeCell="G49" sqref="G49"/>
    </sheetView>
  </sheetViews>
  <sheetFormatPr defaultColWidth="0" defaultRowHeight="11.25" customHeight="1" zeroHeight="1" x14ac:dyDescent="0.2"/>
  <cols>
    <col min="1" max="1" width="1.6640625" style="342" customWidth="1"/>
    <col min="2" max="2" width="2.33203125" style="342" customWidth="1"/>
    <col min="3" max="16" width="2.6640625" style="342" customWidth="1"/>
    <col min="17" max="17" width="2.33203125" style="342" customWidth="1"/>
    <col min="18" max="95" width="1.6640625" style="342" customWidth="1"/>
    <col min="96" max="133" width="1.6640625" style="210" customWidth="1"/>
    <col min="134" max="143" width="1.6640625" style="342" customWidth="1"/>
    <col min="144" max="16384" width="0" style="342"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344"/>
      <c r="CE1" s="344"/>
      <c r="CF1" s="344"/>
      <c r="CG1" s="344"/>
      <c r="CH1" s="344"/>
      <c r="CI1" s="344"/>
      <c r="CJ1" s="344"/>
      <c r="CK1" s="344"/>
      <c r="CL1" s="344"/>
      <c r="CM1" s="344"/>
      <c r="CN1" s="344"/>
      <c r="CO1" s="344"/>
      <c r="CP1" s="344"/>
      <c r="CQ1" s="344"/>
      <c r="CR1" s="344"/>
      <c r="CS1" s="344"/>
      <c r="CT1" s="344"/>
      <c r="CU1" s="344"/>
      <c r="CV1" s="344"/>
      <c r="CW1" s="344"/>
      <c r="CX1" s="344"/>
      <c r="CY1" s="344"/>
      <c r="CZ1" s="344"/>
      <c r="DA1" s="344"/>
      <c r="DB1" s="344"/>
      <c r="DC1" s="344"/>
      <c r="DD1" s="344"/>
      <c r="DE1" s="344"/>
      <c r="DF1" s="344"/>
      <c r="DG1" s="344"/>
      <c r="DH1" s="733" t="s">
        <v>214</v>
      </c>
      <c r="DI1" s="734"/>
      <c r="DJ1" s="734"/>
      <c r="DK1" s="734"/>
      <c r="DL1" s="734"/>
      <c r="DM1" s="734"/>
      <c r="DN1" s="735"/>
      <c r="DO1" s="342"/>
      <c r="DP1" s="733" t="s">
        <v>215</v>
      </c>
      <c r="DQ1" s="734"/>
      <c r="DR1" s="734"/>
      <c r="DS1" s="734"/>
      <c r="DT1" s="734"/>
      <c r="DU1" s="734"/>
      <c r="DV1" s="734"/>
      <c r="DW1" s="734"/>
      <c r="DX1" s="734"/>
      <c r="DY1" s="734"/>
      <c r="DZ1" s="734"/>
      <c r="EA1" s="734"/>
      <c r="EB1" s="734"/>
      <c r="EC1" s="735"/>
      <c r="ED1" s="204"/>
      <c r="EE1" s="204"/>
      <c r="EF1" s="204"/>
      <c r="EG1" s="204"/>
      <c r="EH1" s="204"/>
      <c r="EI1" s="204"/>
      <c r="EJ1" s="204"/>
      <c r="EK1" s="204"/>
      <c r="EL1" s="204"/>
      <c r="EM1" s="204"/>
    </row>
    <row r="2" spans="2:143" ht="22.5" customHeight="1" x14ac:dyDescent="0.2">
      <c r="B2" s="205" t="s">
        <v>216</v>
      </c>
      <c r="R2" s="206"/>
      <c r="S2" s="206"/>
      <c r="T2" s="206"/>
      <c r="U2" s="206"/>
      <c r="V2" s="206"/>
      <c r="W2" s="206"/>
      <c r="X2" s="206"/>
      <c r="Y2" s="206"/>
      <c r="Z2" s="206"/>
      <c r="AA2" s="206"/>
      <c r="AB2" s="206"/>
      <c r="AC2" s="206"/>
      <c r="AE2" s="345"/>
      <c r="AF2" s="345"/>
      <c r="AG2" s="345"/>
      <c r="AH2" s="345"/>
      <c r="AI2" s="345"/>
      <c r="AJ2" s="206"/>
      <c r="AK2" s="206"/>
      <c r="AL2" s="206"/>
      <c r="AM2" s="206"/>
      <c r="AN2" s="206"/>
      <c r="AO2" s="206"/>
      <c r="AP2" s="206"/>
      <c r="CD2" s="344"/>
      <c r="CE2" s="344"/>
      <c r="CF2" s="344"/>
      <c r="CG2" s="344"/>
      <c r="CH2" s="344"/>
      <c r="CI2" s="344"/>
      <c r="CJ2" s="344"/>
      <c r="CK2" s="344"/>
      <c r="CL2" s="344"/>
      <c r="CM2" s="344"/>
      <c r="CN2" s="344"/>
      <c r="CO2" s="344"/>
      <c r="CP2" s="344"/>
      <c r="CQ2" s="344"/>
      <c r="CR2" s="344"/>
      <c r="CS2" s="344"/>
      <c r="CT2" s="344"/>
      <c r="CU2" s="344"/>
      <c r="CV2" s="344"/>
      <c r="CW2" s="344"/>
      <c r="CX2" s="344"/>
      <c r="CY2" s="344"/>
      <c r="CZ2" s="344"/>
      <c r="DA2" s="344"/>
      <c r="DB2" s="344"/>
      <c r="DC2" s="344"/>
      <c r="DD2" s="344"/>
      <c r="DE2" s="344"/>
      <c r="DF2" s="344"/>
      <c r="DG2" s="344"/>
      <c r="DH2" s="344"/>
      <c r="DI2" s="344"/>
      <c r="DJ2" s="344"/>
      <c r="DK2" s="344"/>
      <c r="DL2" s="344"/>
      <c r="DM2" s="344"/>
      <c r="DN2" s="344"/>
      <c r="DO2" s="344"/>
      <c r="DP2" s="344"/>
      <c r="DQ2" s="344"/>
      <c r="DR2" s="344"/>
      <c r="DS2" s="344"/>
      <c r="DT2" s="344"/>
      <c r="DU2" s="344"/>
      <c r="DV2" s="344"/>
      <c r="DW2" s="344"/>
      <c r="DX2" s="344"/>
      <c r="DY2" s="344"/>
      <c r="DZ2" s="344"/>
      <c r="EA2" s="344"/>
      <c r="EB2" s="344"/>
      <c r="EC2" s="344"/>
    </row>
    <row r="3" spans="2:143" ht="11.25" customHeight="1" x14ac:dyDescent="0.2">
      <c r="B3" s="674" t="s">
        <v>217</v>
      </c>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675"/>
      <c r="AJ3" s="675"/>
      <c r="AK3" s="675"/>
      <c r="AL3" s="675"/>
      <c r="AM3" s="675"/>
      <c r="AN3" s="675"/>
      <c r="AO3" s="675"/>
      <c r="AP3" s="674" t="s">
        <v>218</v>
      </c>
      <c r="AQ3" s="675"/>
      <c r="AR3" s="675"/>
      <c r="AS3" s="675"/>
      <c r="AT3" s="675"/>
      <c r="AU3" s="675"/>
      <c r="AV3" s="675"/>
      <c r="AW3" s="675"/>
      <c r="AX3" s="675"/>
      <c r="AY3" s="675"/>
      <c r="AZ3" s="675"/>
      <c r="BA3" s="675"/>
      <c r="BB3" s="675"/>
      <c r="BC3" s="675"/>
      <c r="BD3" s="675"/>
      <c r="BE3" s="675"/>
      <c r="BF3" s="675"/>
      <c r="BG3" s="675"/>
      <c r="BH3" s="675"/>
      <c r="BI3" s="675"/>
      <c r="BJ3" s="675"/>
      <c r="BK3" s="675"/>
      <c r="BL3" s="675"/>
      <c r="BM3" s="675"/>
      <c r="BN3" s="675"/>
      <c r="BO3" s="675"/>
      <c r="BP3" s="675"/>
      <c r="BQ3" s="675"/>
      <c r="BR3" s="675"/>
      <c r="BS3" s="675"/>
      <c r="BT3" s="675"/>
      <c r="BU3" s="675"/>
      <c r="BV3" s="675"/>
      <c r="BW3" s="675"/>
      <c r="BX3" s="675"/>
      <c r="BY3" s="675"/>
      <c r="BZ3" s="675"/>
      <c r="CA3" s="675"/>
      <c r="CB3" s="676"/>
      <c r="CD3" s="717" t="s">
        <v>219</v>
      </c>
      <c r="CE3" s="718"/>
      <c r="CF3" s="718"/>
      <c r="CG3" s="718"/>
      <c r="CH3" s="718"/>
      <c r="CI3" s="718"/>
      <c r="CJ3" s="718"/>
      <c r="CK3" s="718"/>
      <c r="CL3" s="718"/>
      <c r="CM3" s="718"/>
      <c r="CN3" s="718"/>
      <c r="CO3" s="718"/>
      <c r="CP3" s="718"/>
      <c r="CQ3" s="718"/>
      <c r="CR3" s="718"/>
      <c r="CS3" s="718"/>
      <c r="CT3" s="718"/>
      <c r="CU3" s="718"/>
      <c r="CV3" s="718"/>
      <c r="CW3" s="718"/>
      <c r="CX3" s="718"/>
      <c r="CY3" s="718"/>
      <c r="CZ3" s="718"/>
      <c r="DA3" s="718"/>
      <c r="DB3" s="718"/>
      <c r="DC3" s="718"/>
      <c r="DD3" s="718"/>
      <c r="DE3" s="718"/>
      <c r="DF3" s="718"/>
      <c r="DG3" s="718"/>
      <c r="DH3" s="718"/>
      <c r="DI3" s="718"/>
      <c r="DJ3" s="718"/>
      <c r="DK3" s="718"/>
      <c r="DL3" s="718"/>
      <c r="DM3" s="718"/>
      <c r="DN3" s="718"/>
      <c r="DO3" s="718"/>
      <c r="DP3" s="718"/>
      <c r="DQ3" s="718"/>
      <c r="DR3" s="718"/>
      <c r="DS3" s="718"/>
      <c r="DT3" s="718"/>
      <c r="DU3" s="718"/>
      <c r="DV3" s="718"/>
      <c r="DW3" s="718"/>
      <c r="DX3" s="718"/>
      <c r="DY3" s="718"/>
      <c r="DZ3" s="718"/>
      <c r="EA3" s="718"/>
      <c r="EB3" s="718"/>
      <c r="EC3" s="719"/>
    </row>
    <row r="4" spans="2:143" ht="11.25" customHeight="1" x14ac:dyDescent="0.2">
      <c r="B4" s="674" t="s">
        <v>1</v>
      </c>
      <c r="C4" s="675"/>
      <c r="D4" s="675"/>
      <c r="E4" s="675"/>
      <c r="F4" s="675"/>
      <c r="G4" s="675"/>
      <c r="H4" s="675"/>
      <c r="I4" s="675"/>
      <c r="J4" s="675"/>
      <c r="K4" s="675"/>
      <c r="L4" s="675"/>
      <c r="M4" s="675"/>
      <c r="N4" s="675"/>
      <c r="O4" s="675"/>
      <c r="P4" s="675"/>
      <c r="Q4" s="676"/>
      <c r="R4" s="674" t="s">
        <v>220</v>
      </c>
      <c r="S4" s="675"/>
      <c r="T4" s="675"/>
      <c r="U4" s="675"/>
      <c r="V4" s="675"/>
      <c r="W4" s="675"/>
      <c r="X4" s="675"/>
      <c r="Y4" s="676"/>
      <c r="Z4" s="674" t="s">
        <v>221</v>
      </c>
      <c r="AA4" s="675"/>
      <c r="AB4" s="675"/>
      <c r="AC4" s="676"/>
      <c r="AD4" s="674" t="s">
        <v>222</v>
      </c>
      <c r="AE4" s="675"/>
      <c r="AF4" s="675"/>
      <c r="AG4" s="675"/>
      <c r="AH4" s="675"/>
      <c r="AI4" s="675"/>
      <c r="AJ4" s="675"/>
      <c r="AK4" s="676"/>
      <c r="AL4" s="674" t="s">
        <v>221</v>
      </c>
      <c r="AM4" s="675"/>
      <c r="AN4" s="675"/>
      <c r="AO4" s="676"/>
      <c r="AP4" s="730" t="s">
        <v>223</v>
      </c>
      <c r="AQ4" s="730"/>
      <c r="AR4" s="730"/>
      <c r="AS4" s="730"/>
      <c r="AT4" s="730"/>
      <c r="AU4" s="730"/>
      <c r="AV4" s="730"/>
      <c r="AW4" s="730"/>
      <c r="AX4" s="730"/>
      <c r="AY4" s="730"/>
      <c r="AZ4" s="730"/>
      <c r="BA4" s="730"/>
      <c r="BB4" s="730"/>
      <c r="BC4" s="730"/>
      <c r="BD4" s="730"/>
      <c r="BE4" s="730"/>
      <c r="BF4" s="730"/>
      <c r="BG4" s="730" t="s">
        <v>224</v>
      </c>
      <c r="BH4" s="730"/>
      <c r="BI4" s="730"/>
      <c r="BJ4" s="730"/>
      <c r="BK4" s="730"/>
      <c r="BL4" s="730"/>
      <c r="BM4" s="730"/>
      <c r="BN4" s="730"/>
      <c r="BO4" s="730" t="s">
        <v>221</v>
      </c>
      <c r="BP4" s="730"/>
      <c r="BQ4" s="730"/>
      <c r="BR4" s="730"/>
      <c r="BS4" s="730" t="s">
        <v>225</v>
      </c>
      <c r="BT4" s="730"/>
      <c r="BU4" s="730"/>
      <c r="BV4" s="730"/>
      <c r="BW4" s="730"/>
      <c r="BX4" s="730"/>
      <c r="BY4" s="730"/>
      <c r="BZ4" s="730"/>
      <c r="CA4" s="730"/>
      <c r="CB4" s="730"/>
      <c r="CD4" s="717" t="s">
        <v>226</v>
      </c>
      <c r="CE4" s="718"/>
      <c r="CF4" s="718"/>
      <c r="CG4" s="718"/>
      <c r="CH4" s="718"/>
      <c r="CI4" s="718"/>
      <c r="CJ4" s="718"/>
      <c r="CK4" s="718"/>
      <c r="CL4" s="718"/>
      <c r="CM4" s="718"/>
      <c r="CN4" s="718"/>
      <c r="CO4" s="718"/>
      <c r="CP4" s="718"/>
      <c r="CQ4" s="718"/>
      <c r="CR4" s="718"/>
      <c r="CS4" s="718"/>
      <c r="CT4" s="718"/>
      <c r="CU4" s="718"/>
      <c r="CV4" s="718"/>
      <c r="CW4" s="718"/>
      <c r="CX4" s="718"/>
      <c r="CY4" s="718"/>
      <c r="CZ4" s="718"/>
      <c r="DA4" s="718"/>
      <c r="DB4" s="718"/>
      <c r="DC4" s="718"/>
      <c r="DD4" s="718"/>
      <c r="DE4" s="718"/>
      <c r="DF4" s="718"/>
      <c r="DG4" s="718"/>
      <c r="DH4" s="718"/>
      <c r="DI4" s="718"/>
      <c r="DJ4" s="718"/>
      <c r="DK4" s="718"/>
      <c r="DL4" s="718"/>
      <c r="DM4" s="718"/>
      <c r="DN4" s="718"/>
      <c r="DO4" s="718"/>
      <c r="DP4" s="718"/>
      <c r="DQ4" s="718"/>
      <c r="DR4" s="718"/>
      <c r="DS4" s="718"/>
      <c r="DT4" s="718"/>
      <c r="DU4" s="718"/>
      <c r="DV4" s="718"/>
      <c r="DW4" s="718"/>
      <c r="DX4" s="718"/>
      <c r="DY4" s="718"/>
      <c r="DZ4" s="718"/>
      <c r="EA4" s="718"/>
      <c r="EB4" s="718"/>
      <c r="EC4" s="719"/>
    </row>
    <row r="5" spans="2:143" s="346" customFormat="1" ht="11.25" customHeight="1" x14ac:dyDescent="0.2">
      <c r="B5" s="683" t="s">
        <v>227</v>
      </c>
      <c r="C5" s="684"/>
      <c r="D5" s="684"/>
      <c r="E5" s="684"/>
      <c r="F5" s="684"/>
      <c r="G5" s="684"/>
      <c r="H5" s="684"/>
      <c r="I5" s="684"/>
      <c r="J5" s="684"/>
      <c r="K5" s="684"/>
      <c r="L5" s="684"/>
      <c r="M5" s="684"/>
      <c r="N5" s="684"/>
      <c r="O5" s="684"/>
      <c r="P5" s="684"/>
      <c r="Q5" s="685"/>
      <c r="R5" s="668">
        <v>285178</v>
      </c>
      <c r="S5" s="669"/>
      <c r="T5" s="669"/>
      <c r="U5" s="669"/>
      <c r="V5" s="669"/>
      <c r="W5" s="669"/>
      <c r="X5" s="669"/>
      <c r="Y5" s="712"/>
      <c r="Z5" s="731">
        <v>9.9</v>
      </c>
      <c r="AA5" s="731"/>
      <c r="AB5" s="731"/>
      <c r="AC5" s="731"/>
      <c r="AD5" s="732">
        <v>285178</v>
      </c>
      <c r="AE5" s="732"/>
      <c r="AF5" s="732"/>
      <c r="AG5" s="732"/>
      <c r="AH5" s="732"/>
      <c r="AI5" s="732"/>
      <c r="AJ5" s="732"/>
      <c r="AK5" s="732"/>
      <c r="AL5" s="713">
        <v>15.6</v>
      </c>
      <c r="AM5" s="688"/>
      <c r="AN5" s="688"/>
      <c r="AO5" s="714"/>
      <c r="AP5" s="683" t="s">
        <v>228</v>
      </c>
      <c r="AQ5" s="684"/>
      <c r="AR5" s="684"/>
      <c r="AS5" s="684"/>
      <c r="AT5" s="684"/>
      <c r="AU5" s="684"/>
      <c r="AV5" s="684"/>
      <c r="AW5" s="684"/>
      <c r="AX5" s="684"/>
      <c r="AY5" s="684"/>
      <c r="AZ5" s="684"/>
      <c r="BA5" s="684"/>
      <c r="BB5" s="684"/>
      <c r="BC5" s="684"/>
      <c r="BD5" s="684"/>
      <c r="BE5" s="684"/>
      <c r="BF5" s="685"/>
      <c r="BG5" s="615">
        <v>285178</v>
      </c>
      <c r="BH5" s="616"/>
      <c r="BI5" s="616"/>
      <c r="BJ5" s="616"/>
      <c r="BK5" s="616"/>
      <c r="BL5" s="616"/>
      <c r="BM5" s="616"/>
      <c r="BN5" s="617"/>
      <c r="BO5" s="642">
        <v>100</v>
      </c>
      <c r="BP5" s="642"/>
      <c r="BQ5" s="642"/>
      <c r="BR5" s="642"/>
      <c r="BS5" s="643">
        <v>3302</v>
      </c>
      <c r="BT5" s="643"/>
      <c r="BU5" s="643"/>
      <c r="BV5" s="643"/>
      <c r="BW5" s="643"/>
      <c r="BX5" s="643"/>
      <c r="BY5" s="643"/>
      <c r="BZ5" s="643"/>
      <c r="CA5" s="643"/>
      <c r="CB5" s="701"/>
      <c r="CD5" s="717" t="s">
        <v>223</v>
      </c>
      <c r="CE5" s="718"/>
      <c r="CF5" s="718"/>
      <c r="CG5" s="718"/>
      <c r="CH5" s="718"/>
      <c r="CI5" s="718"/>
      <c r="CJ5" s="718"/>
      <c r="CK5" s="718"/>
      <c r="CL5" s="718"/>
      <c r="CM5" s="718"/>
      <c r="CN5" s="718"/>
      <c r="CO5" s="718"/>
      <c r="CP5" s="718"/>
      <c r="CQ5" s="719"/>
      <c r="CR5" s="717" t="s">
        <v>229</v>
      </c>
      <c r="CS5" s="718"/>
      <c r="CT5" s="718"/>
      <c r="CU5" s="718"/>
      <c r="CV5" s="718"/>
      <c r="CW5" s="718"/>
      <c r="CX5" s="718"/>
      <c r="CY5" s="719"/>
      <c r="CZ5" s="717" t="s">
        <v>221</v>
      </c>
      <c r="DA5" s="718"/>
      <c r="DB5" s="718"/>
      <c r="DC5" s="719"/>
      <c r="DD5" s="717" t="s">
        <v>230</v>
      </c>
      <c r="DE5" s="718"/>
      <c r="DF5" s="718"/>
      <c r="DG5" s="718"/>
      <c r="DH5" s="718"/>
      <c r="DI5" s="718"/>
      <c r="DJ5" s="718"/>
      <c r="DK5" s="718"/>
      <c r="DL5" s="718"/>
      <c r="DM5" s="718"/>
      <c r="DN5" s="718"/>
      <c r="DO5" s="718"/>
      <c r="DP5" s="719"/>
      <c r="DQ5" s="717" t="s">
        <v>231</v>
      </c>
      <c r="DR5" s="718"/>
      <c r="DS5" s="718"/>
      <c r="DT5" s="718"/>
      <c r="DU5" s="718"/>
      <c r="DV5" s="718"/>
      <c r="DW5" s="718"/>
      <c r="DX5" s="718"/>
      <c r="DY5" s="718"/>
      <c r="DZ5" s="718"/>
      <c r="EA5" s="718"/>
      <c r="EB5" s="718"/>
      <c r="EC5" s="719"/>
    </row>
    <row r="6" spans="2:143" ht="11.25" customHeight="1" x14ac:dyDescent="0.2">
      <c r="B6" s="612" t="s">
        <v>232</v>
      </c>
      <c r="C6" s="613"/>
      <c r="D6" s="613"/>
      <c r="E6" s="613"/>
      <c r="F6" s="613"/>
      <c r="G6" s="613"/>
      <c r="H6" s="613"/>
      <c r="I6" s="613"/>
      <c r="J6" s="613"/>
      <c r="K6" s="613"/>
      <c r="L6" s="613"/>
      <c r="M6" s="613"/>
      <c r="N6" s="613"/>
      <c r="O6" s="613"/>
      <c r="P6" s="613"/>
      <c r="Q6" s="614"/>
      <c r="R6" s="615">
        <v>27799</v>
      </c>
      <c r="S6" s="616"/>
      <c r="T6" s="616"/>
      <c r="U6" s="616"/>
      <c r="V6" s="616"/>
      <c r="W6" s="616"/>
      <c r="X6" s="616"/>
      <c r="Y6" s="617"/>
      <c r="Z6" s="642">
        <v>1</v>
      </c>
      <c r="AA6" s="642"/>
      <c r="AB6" s="642"/>
      <c r="AC6" s="642"/>
      <c r="AD6" s="643">
        <v>27799</v>
      </c>
      <c r="AE6" s="643"/>
      <c r="AF6" s="643"/>
      <c r="AG6" s="643"/>
      <c r="AH6" s="643"/>
      <c r="AI6" s="643"/>
      <c r="AJ6" s="643"/>
      <c r="AK6" s="643"/>
      <c r="AL6" s="618">
        <v>1.5</v>
      </c>
      <c r="AM6" s="619"/>
      <c r="AN6" s="619"/>
      <c r="AO6" s="644"/>
      <c r="AP6" s="612" t="s">
        <v>233</v>
      </c>
      <c r="AQ6" s="613"/>
      <c r="AR6" s="613"/>
      <c r="AS6" s="613"/>
      <c r="AT6" s="613"/>
      <c r="AU6" s="613"/>
      <c r="AV6" s="613"/>
      <c r="AW6" s="613"/>
      <c r="AX6" s="613"/>
      <c r="AY6" s="613"/>
      <c r="AZ6" s="613"/>
      <c r="BA6" s="613"/>
      <c r="BB6" s="613"/>
      <c r="BC6" s="613"/>
      <c r="BD6" s="613"/>
      <c r="BE6" s="613"/>
      <c r="BF6" s="614"/>
      <c r="BG6" s="615">
        <v>285178</v>
      </c>
      <c r="BH6" s="616"/>
      <c r="BI6" s="616"/>
      <c r="BJ6" s="616"/>
      <c r="BK6" s="616"/>
      <c r="BL6" s="616"/>
      <c r="BM6" s="616"/>
      <c r="BN6" s="617"/>
      <c r="BO6" s="642">
        <v>100</v>
      </c>
      <c r="BP6" s="642"/>
      <c r="BQ6" s="642"/>
      <c r="BR6" s="642"/>
      <c r="BS6" s="643">
        <v>3302</v>
      </c>
      <c r="BT6" s="643"/>
      <c r="BU6" s="643"/>
      <c r="BV6" s="643"/>
      <c r="BW6" s="643"/>
      <c r="BX6" s="643"/>
      <c r="BY6" s="643"/>
      <c r="BZ6" s="643"/>
      <c r="CA6" s="643"/>
      <c r="CB6" s="701"/>
      <c r="CD6" s="671" t="s">
        <v>234</v>
      </c>
      <c r="CE6" s="672"/>
      <c r="CF6" s="672"/>
      <c r="CG6" s="672"/>
      <c r="CH6" s="672"/>
      <c r="CI6" s="672"/>
      <c r="CJ6" s="672"/>
      <c r="CK6" s="672"/>
      <c r="CL6" s="672"/>
      <c r="CM6" s="672"/>
      <c r="CN6" s="672"/>
      <c r="CO6" s="672"/>
      <c r="CP6" s="672"/>
      <c r="CQ6" s="673"/>
      <c r="CR6" s="615">
        <v>42067</v>
      </c>
      <c r="CS6" s="616"/>
      <c r="CT6" s="616"/>
      <c r="CU6" s="616"/>
      <c r="CV6" s="616"/>
      <c r="CW6" s="616"/>
      <c r="CX6" s="616"/>
      <c r="CY6" s="617"/>
      <c r="CZ6" s="713">
        <v>1.5</v>
      </c>
      <c r="DA6" s="688"/>
      <c r="DB6" s="688"/>
      <c r="DC6" s="716"/>
      <c r="DD6" s="621" t="s">
        <v>128</v>
      </c>
      <c r="DE6" s="616"/>
      <c r="DF6" s="616"/>
      <c r="DG6" s="616"/>
      <c r="DH6" s="616"/>
      <c r="DI6" s="616"/>
      <c r="DJ6" s="616"/>
      <c r="DK6" s="616"/>
      <c r="DL6" s="616"/>
      <c r="DM6" s="616"/>
      <c r="DN6" s="616"/>
      <c r="DO6" s="616"/>
      <c r="DP6" s="617"/>
      <c r="DQ6" s="621">
        <v>42067</v>
      </c>
      <c r="DR6" s="616"/>
      <c r="DS6" s="616"/>
      <c r="DT6" s="616"/>
      <c r="DU6" s="616"/>
      <c r="DV6" s="616"/>
      <c r="DW6" s="616"/>
      <c r="DX6" s="616"/>
      <c r="DY6" s="616"/>
      <c r="DZ6" s="616"/>
      <c r="EA6" s="616"/>
      <c r="EB6" s="616"/>
      <c r="EC6" s="660"/>
    </row>
    <row r="7" spans="2:143" ht="11.25" customHeight="1" x14ac:dyDescent="0.2">
      <c r="B7" s="612" t="s">
        <v>235</v>
      </c>
      <c r="C7" s="613"/>
      <c r="D7" s="613"/>
      <c r="E7" s="613"/>
      <c r="F7" s="613"/>
      <c r="G7" s="613"/>
      <c r="H7" s="613"/>
      <c r="I7" s="613"/>
      <c r="J7" s="613"/>
      <c r="K7" s="613"/>
      <c r="L7" s="613"/>
      <c r="M7" s="613"/>
      <c r="N7" s="613"/>
      <c r="O7" s="613"/>
      <c r="P7" s="613"/>
      <c r="Q7" s="614"/>
      <c r="R7" s="615">
        <v>240</v>
      </c>
      <c r="S7" s="616"/>
      <c r="T7" s="616"/>
      <c r="U7" s="616"/>
      <c r="V7" s="616"/>
      <c r="W7" s="616"/>
      <c r="X7" s="616"/>
      <c r="Y7" s="617"/>
      <c r="Z7" s="642">
        <v>0</v>
      </c>
      <c r="AA7" s="642"/>
      <c r="AB7" s="642"/>
      <c r="AC7" s="642"/>
      <c r="AD7" s="643">
        <v>240</v>
      </c>
      <c r="AE7" s="643"/>
      <c r="AF7" s="643"/>
      <c r="AG7" s="643"/>
      <c r="AH7" s="643"/>
      <c r="AI7" s="643"/>
      <c r="AJ7" s="643"/>
      <c r="AK7" s="643"/>
      <c r="AL7" s="618">
        <v>0</v>
      </c>
      <c r="AM7" s="619"/>
      <c r="AN7" s="619"/>
      <c r="AO7" s="644"/>
      <c r="AP7" s="612" t="s">
        <v>236</v>
      </c>
      <c r="AQ7" s="613"/>
      <c r="AR7" s="613"/>
      <c r="AS7" s="613"/>
      <c r="AT7" s="613"/>
      <c r="AU7" s="613"/>
      <c r="AV7" s="613"/>
      <c r="AW7" s="613"/>
      <c r="AX7" s="613"/>
      <c r="AY7" s="613"/>
      <c r="AZ7" s="613"/>
      <c r="BA7" s="613"/>
      <c r="BB7" s="613"/>
      <c r="BC7" s="613"/>
      <c r="BD7" s="613"/>
      <c r="BE7" s="613"/>
      <c r="BF7" s="614"/>
      <c r="BG7" s="615">
        <v>103125</v>
      </c>
      <c r="BH7" s="616"/>
      <c r="BI7" s="616"/>
      <c r="BJ7" s="616"/>
      <c r="BK7" s="616"/>
      <c r="BL7" s="616"/>
      <c r="BM7" s="616"/>
      <c r="BN7" s="617"/>
      <c r="BO7" s="642">
        <v>36.200000000000003</v>
      </c>
      <c r="BP7" s="642"/>
      <c r="BQ7" s="642"/>
      <c r="BR7" s="642"/>
      <c r="BS7" s="643">
        <v>3302</v>
      </c>
      <c r="BT7" s="643"/>
      <c r="BU7" s="643"/>
      <c r="BV7" s="643"/>
      <c r="BW7" s="643"/>
      <c r="BX7" s="643"/>
      <c r="BY7" s="643"/>
      <c r="BZ7" s="643"/>
      <c r="CA7" s="643"/>
      <c r="CB7" s="701"/>
      <c r="CD7" s="652" t="s">
        <v>237</v>
      </c>
      <c r="CE7" s="653"/>
      <c r="CF7" s="653"/>
      <c r="CG7" s="653"/>
      <c r="CH7" s="653"/>
      <c r="CI7" s="653"/>
      <c r="CJ7" s="653"/>
      <c r="CK7" s="653"/>
      <c r="CL7" s="653"/>
      <c r="CM7" s="653"/>
      <c r="CN7" s="653"/>
      <c r="CO7" s="653"/>
      <c r="CP7" s="653"/>
      <c r="CQ7" s="654"/>
      <c r="CR7" s="615">
        <v>733732</v>
      </c>
      <c r="CS7" s="616"/>
      <c r="CT7" s="616"/>
      <c r="CU7" s="616"/>
      <c r="CV7" s="616"/>
      <c r="CW7" s="616"/>
      <c r="CX7" s="616"/>
      <c r="CY7" s="617"/>
      <c r="CZ7" s="642">
        <v>26.3</v>
      </c>
      <c r="DA7" s="642"/>
      <c r="DB7" s="642"/>
      <c r="DC7" s="642"/>
      <c r="DD7" s="621">
        <v>34181</v>
      </c>
      <c r="DE7" s="616"/>
      <c r="DF7" s="616"/>
      <c r="DG7" s="616"/>
      <c r="DH7" s="616"/>
      <c r="DI7" s="616"/>
      <c r="DJ7" s="616"/>
      <c r="DK7" s="616"/>
      <c r="DL7" s="616"/>
      <c r="DM7" s="616"/>
      <c r="DN7" s="616"/>
      <c r="DO7" s="616"/>
      <c r="DP7" s="617"/>
      <c r="DQ7" s="621">
        <v>629570</v>
      </c>
      <c r="DR7" s="616"/>
      <c r="DS7" s="616"/>
      <c r="DT7" s="616"/>
      <c r="DU7" s="616"/>
      <c r="DV7" s="616"/>
      <c r="DW7" s="616"/>
      <c r="DX7" s="616"/>
      <c r="DY7" s="616"/>
      <c r="DZ7" s="616"/>
      <c r="EA7" s="616"/>
      <c r="EB7" s="616"/>
      <c r="EC7" s="660"/>
    </row>
    <row r="8" spans="2:143" ht="11.25" customHeight="1" x14ac:dyDescent="0.2">
      <c r="B8" s="612" t="s">
        <v>238</v>
      </c>
      <c r="C8" s="613"/>
      <c r="D8" s="613"/>
      <c r="E8" s="613"/>
      <c r="F8" s="613"/>
      <c r="G8" s="613"/>
      <c r="H8" s="613"/>
      <c r="I8" s="613"/>
      <c r="J8" s="613"/>
      <c r="K8" s="613"/>
      <c r="L8" s="613"/>
      <c r="M8" s="613"/>
      <c r="N8" s="613"/>
      <c r="O8" s="613"/>
      <c r="P8" s="613"/>
      <c r="Q8" s="614"/>
      <c r="R8" s="615">
        <v>2316</v>
      </c>
      <c r="S8" s="616"/>
      <c r="T8" s="616"/>
      <c r="U8" s="616"/>
      <c r="V8" s="616"/>
      <c r="W8" s="616"/>
      <c r="X8" s="616"/>
      <c r="Y8" s="617"/>
      <c r="Z8" s="642">
        <v>0.1</v>
      </c>
      <c r="AA8" s="642"/>
      <c r="AB8" s="642"/>
      <c r="AC8" s="642"/>
      <c r="AD8" s="643">
        <v>2316</v>
      </c>
      <c r="AE8" s="643"/>
      <c r="AF8" s="643"/>
      <c r="AG8" s="643"/>
      <c r="AH8" s="643"/>
      <c r="AI8" s="643"/>
      <c r="AJ8" s="643"/>
      <c r="AK8" s="643"/>
      <c r="AL8" s="618">
        <v>0.1</v>
      </c>
      <c r="AM8" s="619"/>
      <c r="AN8" s="619"/>
      <c r="AO8" s="644"/>
      <c r="AP8" s="612" t="s">
        <v>239</v>
      </c>
      <c r="AQ8" s="613"/>
      <c r="AR8" s="613"/>
      <c r="AS8" s="613"/>
      <c r="AT8" s="613"/>
      <c r="AU8" s="613"/>
      <c r="AV8" s="613"/>
      <c r="AW8" s="613"/>
      <c r="AX8" s="613"/>
      <c r="AY8" s="613"/>
      <c r="AZ8" s="613"/>
      <c r="BA8" s="613"/>
      <c r="BB8" s="613"/>
      <c r="BC8" s="613"/>
      <c r="BD8" s="613"/>
      <c r="BE8" s="613"/>
      <c r="BF8" s="614"/>
      <c r="BG8" s="615">
        <v>4645</v>
      </c>
      <c r="BH8" s="616"/>
      <c r="BI8" s="616"/>
      <c r="BJ8" s="616"/>
      <c r="BK8" s="616"/>
      <c r="BL8" s="616"/>
      <c r="BM8" s="616"/>
      <c r="BN8" s="617"/>
      <c r="BO8" s="642">
        <v>1.6</v>
      </c>
      <c r="BP8" s="642"/>
      <c r="BQ8" s="642"/>
      <c r="BR8" s="642"/>
      <c r="BS8" s="643" t="s">
        <v>128</v>
      </c>
      <c r="BT8" s="643"/>
      <c r="BU8" s="643"/>
      <c r="BV8" s="643"/>
      <c r="BW8" s="643"/>
      <c r="BX8" s="643"/>
      <c r="BY8" s="643"/>
      <c r="BZ8" s="643"/>
      <c r="CA8" s="643"/>
      <c r="CB8" s="701"/>
      <c r="CD8" s="652" t="s">
        <v>240</v>
      </c>
      <c r="CE8" s="653"/>
      <c r="CF8" s="653"/>
      <c r="CG8" s="653"/>
      <c r="CH8" s="653"/>
      <c r="CI8" s="653"/>
      <c r="CJ8" s="653"/>
      <c r="CK8" s="653"/>
      <c r="CL8" s="653"/>
      <c r="CM8" s="653"/>
      <c r="CN8" s="653"/>
      <c r="CO8" s="653"/>
      <c r="CP8" s="653"/>
      <c r="CQ8" s="654"/>
      <c r="CR8" s="615">
        <v>563659</v>
      </c>
      <c r="CS8" s="616"/>
      <c r="CT8" s="616"/>
      <c r="CU8" s="616"/>
      <c r="CV8" s="616"/>
      <c r="CW8" s="616"/>
      <c r="CX8" s="616"/>
      <c r="CY8" s="617"/>
      <c r="CZ8" s="642">
        <v>20.2</v>
      </c>
      <c r="DA8" s="642"/>
      <c r="DB8" s="642"/>
      <c r="DC8" s="642"/>
      <c r="DD8" s="621">
        <v>6406</v>
      </c>
      <c r="DE8" s="616"/>
      <c r="DF8" s="616"/>
      <c r="DG8" s="616"/>
      <c r="DH8" s="616"/>
      <c r="DI8" s="616"/>
      <c r="DJ8" s="616"/>
      <c r="DK8" s="616"/>
      <c r="DL8" s="616"/>
      <c r="DM8" s="616"/>
      <c r="DN8" s="616"/>
      <c r="DO8" s="616"/>
      <c r="DP8" s="617"/>
      <c r="DQ8" s="621">
        <v>347833</v>
      </c>
      <c r="DR8" s="616"/>
      <c r="DS8" s="616"/>
      <c r="DT8" s="616"/>
      <c r="DU8" s="616"/>
      <c r="DV8" s="616"/>
      <c r="DW8" s="616"/>
      <c r="DX8" s="616"/>
      <c r="DY8" s="616"/>
      <c r="DZ8" s="616"/>
      <c r="EA8" s="616"/>
      <c r="EB8" s="616"/>
      <c r="EC8" s="660"/>
    </row>
    <row r="9" spans="2:143" ht="11.25" customHeight="1" x14ac:dyDescent="0.2">
      <c r="B9" s="612" t="s">
        <v>241</v>
      </c>
      <c r="C9" s="613"/>
      <c r="D9" s="613"/>
      <c r="E9" s="613"/>
      <c r="F9" s="613"/>
      <c r="G9" s="613"/>
      <c r="H9" s="613"/>
      <c r="I9" s="613"/>
      <c r="J9" s="613"/>
      <c r="K9" s="613"/>
      <c r="L9" s="613"/>
      <c r="M9" s="613"/>
      <c r="N9" s="613"/>
      <c r="O9" s="613"/>
      <c r="P9" s="613"/>
      <c r="Q9" s="614"/>
      <c r="R9" s="615">
        <v>2675</v>
      </c>
      <c r="S9" s="616"/>
      <c r="T9" s="616"/>
      <c r="U9" s="616"/>
      <c r="V9" s="616"/>
      <c r="W9" s="616"/>
      <c r="X9" s="616"/>
      <c r="Y9" s="617"/>
      <c r="Z9" s="642">
        <v>0.1</v>
      </c>
      <c r="AA9" s="642"/>
      <c r="AB9" s="642"/>
      <c r="AC9" s="642"/>
      <c r="AD9" s="643">
        <v>2675</v>
      </c>
      <c r="AE9" s="643"/>
      <c r="AF9" s="643"/>
      <c r="AG9" s="643"/>
      <c r="AH9" s="643"/>
      <c r="AI9" s="643"/>
      <c r="AJ9" s="643"/>
      <c r="AK9" s="643"/>
      <c r="AL9" s="618">
        <v>0.1</v>
      </c>
      <c r="AM9" s="619"/>
      <c r="AN9" s="619"/>
      <c r="AO9" s="644"/>
      <c r="AP9" s="612" t="s">
        <v>242</v>
      </c>
      <c r="AQ9" s="613"/>
      <c r="AR9" s="613"/>
      <c r="AS9" s="613"/>
      <c r="AT9" s="613"/>
      <c r="AU9" s="613"/>
      <c r="AV9" s="613"/>
      <c r="AW9" s="613"/>
      <c r="AX9" s="613"/>
      <c r="AY9" s="613"/>
      <c r="AZ9" s="613"/>
      <c r="BA9" s="613"/>
      <c r="BB9" s="613"/>
      <c r="BC9" s="613"/>
      <c r="BD9" s="613"/>
      <c r="BE9" s="613"/>
      <c r="BF9" s="614"/>
      <c r="BG9" s="615">
        <v>82439</v>
      </c>
      <c r="BH9" s="616"/>
      <c r="BI9" s="616"/>
      <c r="BJ9" s="616"/>
      <c r="BK9" s="616"/>
      <c r="BL9" s="616"/>
      <c r="BM9" s="616"/>
      <c r="BN9" s="617"/>
      <c r="BO9" s="642">
        <v>28.9</v>
      </c>
      <c r="BP9" s="642"/>
      <c r="BQ9" s="642"/>
      <c r="BR9" s="642"/>
      <c r="BS9" s="643" t="s">
        <v>128</v>
      </c>
      <c r="BT9" s="643"/>
      <c r="BU9" s="643"/>
      <c r="BV9" s="643"/>
      <c r="BW9" s="643"/>
      <c r="BX9" s="643"/>
      <c r="BY9" s="643"/>
      <c r="BZ9" s="643"/>
      <c r="CA9" s="643"/>
      <c r="CB9" s="701"/>
      <c r="CD9" s="652" t="s">
        <v>243</v>
      </c>
      <c r="CE9" s="653"/>
      <c r="CF9" s="653"/>
      <c r="CG9" s="653"/>
      <c r="CH9" s="653"/>
      <c r="CI9" s="653"/>
      <c r="CJ9" s="653"/>
      <c r="CK9" s="653"/>
      <c r="CL9" s="653"/>
      <c r="CM9" s="653"/>
      <c r="CN9" s="653"/>
      <c r="CO9" s="653"/>
      <c r="CP9" s="653"/>
      <c r="CQ9" s="654"/>
      <c r="CR9" s="615">
        <v>296806</v>
      </c>
      <c r="CS9" s="616"/>
      <c r="CT9" s="616"/>
      <c r="CU9" s="616"/>
      <c r="CV9" s="616"/>
      <c r="CW9" s="616"/>
      <c r="CX9" s="616"/>
      <c r="CY9" s="617"/>
      <c r="CZ9" s="642">
        <v>10.6</v>
      </c>
      <c r="DA9" s="642"/>
      <c r="DB9" s="642"/>
      <c r="DC9" s="642"/>
      <c r="DD9" s="621">
        <v>7870</v>
      </c>
      <c r="DE9" s="616"/>
      <c r="DF9" s="616"/>
      <c r="DG9" s="616"/>
      <c r="DH9" s="616"/>
      <c r="DI9" s="616"/>
      <c r="DJ9" s="616"/>
      <c r="DK9" s="616"/>
      <c r="DL9" s="616"/>
      <c r="DM9" s="616"/>
      <c r="DN9" s="616"/>
      <c r="DO9" s="616"/>
      <c r="DP9" s="617"/>
      <c r="DQ9" s="621">
        <v>242187</v>
      </c>
      <c r="DR9" s="616"/>
      <c r="DS9" s="616"/>
      <c r="DT9" s="616"/>
      <c r="DU9" s="616"/>
      <c r="DV9" s="616"/>
      <c r="DW9" s="616"/>
      <c r="DX9" s="616"/>
      <c r="DY9" s="616"/>
      <c r="DZ9" s="616"/>
      <c r="EA9" s="616"/>
      <c r="EB9" s="616"/>
      <c r="EC9" s="660"/>
    </row>
    <row r="10" spans="2:143" ht="11.25" customHeight="1" x14ac:dyDescent="0.2">
      <c r="B10" s="612" t="s">
        <v>244</v>
      </c>
      <c r="C10" s="613"/>
      <c r="D10" s="613"/>
      <c r="E10" s="613"/>
      <c r="F10" s="613"/>
      <c r="G10" s="613"/>
      <c r="H10" s="613"/>
      <c r="I10" s="613"/>
      <c r="J10" s="613"/>
      <c r="K10" s="613"/>
      <c r="L10" s="613"/>
      <c r="M10" s="613"/>
      <c r="N10" s="613"/>
      <c r="O10" s="613"/>
      <c r="P10" s="613"/>
      <c r="Q10" s="614"/>
      <c r="R10" s="615" t="s">
        <v>128</v>
      </c>
      <c r="S10" s="616"/>
      <c r="T10" s="616"/>
      <c r="U10" s="616"/>
      <c r="V10" s="616"/>
      <c r="W10" s="616"/>
      <c r="X10" s="616"/>
      <c r="Y10" s="617"/>
      <c r="Z10" s="642" t="s">
        <v>128</v>
      </c>
      <c r="AA10" s="642"/>
      <c r="AB10" s="642"/>
      <c r="AC10" s="642"/>
      <c r="AD10" s="643" t="s">
        <v>128</v>
      </c>
      <c r="AE10" s="643"/>
      <c r="AF10" s="643"/>
      <c r="AG10" s="643"/>
      <c r="AH10" s="643"/>
      <c r="AI10" s="643"/>
      <c r="AJ10" s="643"/>
      <c r="AK10" s="643"/>
      <c r="AL10" s="618" t="s">
        <v>128</v>
      </c>
      <c r="AM10" s="619"/>
      <c r="AN10" s="619"/>
      <c r="AO10" s="644"/>
      <c r="AP10" s="612" t="s">
        <v>245</v>
      </c>
      <c r="AQ10" s="613"/>
      <c r="AR10" s="613"/>
      <c r="AS10" s="613"/>
      <c r="AT10" s="613"/>
      <c r="AU10" s="613"/>
      <c r="AV10" s="613"/>
      <c r="AW10" s="613"/>
      <c r="AX10" s="613"/>
      <c r="AY10" s="613"/>
      <c r="AZ10" s="613"/>
      <c r="BA10" s="613"/>
      <c r="BB10" s="613"/>
      <c r="BC10" s="613"/>
      <c r="BD10" s="613"/>
      <c r="BE10" s="613"/>
      <c r="BF10" s="614"/>
      <c r="BG10" s="615">
        <v>10463</v>
      </c>
      <c r="BH10" s="616"/>
      <c r="BI10" s="616"/>
      <c r="BJ10" s="616"/>
      <c r="BK10" s="616"/>
      <c r="BL10" s="616"/>
      <c r="BM10" s="616"/>
      <c r="BN10" s="617"/>
      <c r="BO10" s="642">
        <v>3.7</v>
      </c>
      <c r="BP10" s="642"/>
      <c r="BQ10" s="642"/>
      <c r="BR10" s="642"/>
      <c r="BS10" s="643">
        <v>1725</v>
      </c>
      <c r="BT10" s="643"/>
      <c r="BU10" s="643"/>
      <c r="BV10" s="643"/>
      <c r="BW10" s="643"/>
      <c r="BX10" s="643"/>
      <c r="BY10" s="643"/>
      <c r="BZ10" s="643"/>
      <c r="CA10" s="643"/>
      <c r="CB10" s="701"/>
      <c r="CD10" s="652" t="s">
        <v>246</v>
      </c>
      <c r="CE10" s="653"/>
      <c r="CF10" s="653"/>
      <c r="CG10" s="653"/>
      <c r="CH10" s="653"/>
      <c r="CI10" s="653"/>
      <c r="CJ10" s="653"/>
      <c r="CK10" s="653"/>
      <c r="CL10" s="653"/>
      <c r="CM10" s="653"/>
      <c r="CN10" s="653"/>
      <c r="CO10" s="653"/>
      <c r="CP10" s="653"/>
      <c r="CQ10" s="654"/>
      <c r="CR10" s="615" t="s">
        <v>128</v>
      </c>
      <c r="CS10" s="616"/>
      <c r="CT10" s="616"/>
      <c r="CU10" s="616"/>
      <c r="CV10" s="616"/>
      <c r="CW10" s="616"/>
      <c r="CX10" s="616"/>
      <c r="CY10" s="617"/>
      <c r="CZ10" s="642" t="s">
        <v>128</v>
      </c>
      <c r="DA10" s="642"/>
      <c r="DB10" s="642"/>
      <c r="DC10" s="642"/>
      <c r="DD10" s="621" t="s">
        <v>128</v>
      </c>
      <c r="DE10" s="616"/>
      <c r="DF10" s="616"/>
      <c r="DG10" s="616"/>
      <c r="DH10" s="616"/>
      <c r="DI10" s="616"/>
      <c r="DJ10" s="616"/>
      <c r="DK10" s="616"/>
      <c r="DL10" s="616"/>
      <c r="DM10" s="616"/>
      <c r="DN10" s="616"/>
      <c r="DO10" s="616"/>
      <c r="DP10" s="617"/>
      <c r="DQ10" s="621" t="s">
        <v>128</v>
      </c>
      <c r="DR10" s="616"/>
      <c r="DS10" s="616"/>
      <c r="DT10" s="616"/>
      <c r="DU10" s="616"/>
      <c r="DV10" s="616"/>
      <c r="DW10" s="616"/>
      <c r="DX10" s="616"/>
      <c r="DY10" s="616"/>
      <c r="DZ10" s="616"/>
      <c r="EA10" s="616"/>
      <c r="EB10" s="616"/>
      <c r="EC10" s="660"/>
    </row>
    <row r="11" spans="2:143" ht="11.25" customHeight="1" x14ac:dyDescent="0.2">
      <c r="B11" s="612" t="s">
        <v>247</v>
      </c>
      <c r="C11" s="613"/>
      <c r="D11" s="613"/>
      <c r="E11" s="613"/>
      <c r="F11" s="613"/>
      <c r="G11" s="613"/>
      <c r="H11" s="613"/>
      <c r="I11" s="613"/>
      <c r="J11" s="613"/>
      <c r="K11" s="613"/>
      <c r="L11" s="613"/>
      <c r="M11" s="613"/>
      <c r="N11" s="613"/>
      <c r="O11" s="613"/>
      <c r="P11" s="613"/>
      <c r="Q11" s="614"/>
      <c r="R11" s="615">
        <v>53742</v>
      </c>
      <c r="S11" s="616"/>
      <c r="T11" s="616"/>
      <c r="U11" s="616"/>
      <c r="V11" s="616"/>
      <c r="W11" s="616"/>
      <c r="X11" s="616"/>
      <c r="Y11" s="617"/>
      <c r="Z11" s="618">
        <v>1.9</v>
      </c>
      <c r="AA11" s="619"/>
      <c r="AB11" s="619"/>
      <c r="AC11" s="620"/>
      <c r="AD11" s="621">
        <v>53742</v>
      </c>
      <c r="AE11" s="616"/>
      <c r="AF11" s="616"/>
      <c r="AG11" s="616"/>
      <c r="AH11" s="616"/>
      <c r="AI11" s="616"/>
      <c r="AJ11" s="616"/>
      <c r="AK11" s="617"/>
      <c r="AL11" s="618">
        <v>2.9</v>
      </c>
      <c r="AM11" s="619"/>
      <c r="AN11" s="619"/>
      <c r="AO11" s="644"/>
      <c r="AP11" s="612" t="s">
        <v>248</v>
      </c>
      <c r="AQ11" s="613"/>
      <c r="AR11" s="613"/>
      <c r="AS11" s="613"/>
      <c r="AT11" s="613"/>
      <c r="AU11" s="613"/>
      <c r="AV11" s="613"/>
      <c r="AW11" s="613"/>
      <c r="AX11" s="613"/>
      <c r="AY11" s="613"/>
      <c r="AZ11" s="613"/>
      <c r="BA11" s="613"/>
      <c r="BB11" s="613"/>
      <c r="BC11" s="613"/>
      <c r="BD11" s="613"/>
      <c r="BE11" s="613"/>
      <c r="BF11" s="614"/>
      <c r="BG11" s="615">
        <v>5578</v>
      </c>
      <c r="BH11" s="616"/>
      <c r="BI11" s="616"/>
      <c r="BJ11" s="616"/>
      <c r="BK11" s="616"/>
      <c r="BL11" s="616"/>
      <c r="BM11" s="616"/>
      <c r="BN11" s="617"/>
      <c r="BO11" s="642">
        <v>2</v>
      </c>
      <c r="BP11" s="642"/>
      <c r="BQ11" s="642"/>
      <c r="BR11" s="642"/>
      <c r="BS11" s="643">
        <v>1577</v>
      </c>
      <c r="BT11" s="643"/>
      <c r="BU11" s="643"/>
      <c r="BV11" s="643"/>
      <c r="BW11" s="643"/>
      <c r="BX11" s="643"/>
      <c r="BY11" s="643"/>
      <c r="BZ11" s="643"/>
      <c r="CA11" s="643"/>
      <c r="CB11" s="701"/>
      <c r="CD11" s="652" t="s">
        <v>249</v>
      </c>
      <c r="CE11" s="653"/>
      <c r="CF11" s="653"/>
      <c r="CG11" s="653"/>
      <c r="CH11" s="653"/>
      <c r="CI11" s="653"/>
      <c r="CJ11" s="653"/>
      <c r="CK11" s="653"/>
      <c r="CL11" s="653"/>
      <c r="CM11" s="653"/>
      <c r="CN11" s="653"/>
      <c r="CO11" s="653"/>
      <c r="CP11" s="653"/>
      <c r="CQ11" s="654"/>
      <c r="CR11" s="615">
        <v>170433</v>
      </c>
      <c r="CS11" s="616"/>
      <c r="CT11" s="616"/>
      <c r="CU11" s="616"/>
      <c r="CV11" s="616"/>
      <c r="CW11" s="616"/>
      <c r="CX11" s="616"/>
      <c r="CY11" s="617"/>
      <c r="CZ11" s="642">
        <v>6.1</v>
      </c>
      <c r="DA11" s="642"/>
      <c r="DB11" s="642"/>
      <c r="DC11" s="642"/>
      <c r="DD11" s="621">
        <v>61834</v>
      </c>
      <c r="DE11" s="616"/>
      <c r="DF11" s="616"/>
      <c r="DG11" s="616"/>
      <c r="DH11" s="616"/>
      <c r="DI11" s="616"/>
      <c r="DJ11" s="616"/>
      <c r="DK11" s="616"/>
      <c r="DL11" s="616"/>
      <c r="DM11" s="616"/>
      <c r="DN11" s="616"/>
      <c r="DO11" s="616"/>
      <c r="DP11" s="617"/>
      <c r="DQ11" s="621">
        <v>97752</v>
      </c>
      <c r="DR11" s="616"/>
      <c r="DS11" s="616"/>
      <c r="DT11" s="616"/>
      <c r="DU11" s="616"/>
      <c r="DV11" s="616"/>
      <c r="DW11" s="616"/>
      <c r="DX11" s="616"/>
      <c r="DY11" s="616"/>
      <c r="DZ11" s="616"/>
      <c r="EA11" s="616"/>
      <c r="EB11" s="616"/>
      <c r="EC11" s="660"/>
    </row>
    <row r="12" spans="2:143" ht="11.25" customHeight="1" x14ac:dyDescent="0.2">
      <c r="B12" s="612" t="s">
        <v>250</v>
      </c>
      <c r="C12" s="613"/>
      <c r="D12" s="613"/>
      <c r="E12" s="613"/>
      <c r="F12" s="613"/>
      <c r="G12" s="613"/>
      <c r="H12" s="613"/>
      <c r="I12" s="613"/>
      <c r="J12" s="613"/>
      <c r="K12" s="613"/>
      <c r="L12" s="613"/>
      <c r="M12" s="613"/>
      <c r="N12" s="613"/>
      <c r="O12" s="613"/>
      <c r="P12" s="613"/>
      <c r="Q12" s="614"/>
      <c r="R12" s="615">
        <v>68707</v>
      </c>
      <c r="S12" s="616"/>
      <c r="T12" s="616"/>
      <c r="U12" s="616"/>
      <c r="V12" s="616"/>
      <c r="W12" s="616"/>
      <c r="X12" s="616"/>
      <c r="Y12" s="617"/>
      <c r="Z12" s="642">
        <v>2.4</v>
      </c>
      <c r="AA12" s="642"/>
      <c r="AB12" s="642"/>
      <c r="AC12" s="642"/>
      <c r="AD12" s="643">
        <v>68707</v>
      </c>
      <c r="AE12" s="643"/>
      <c r="AF12" s="643"/>
      <c r="AG12" s="643"/>
      <c r="AH12" s="643"/>
      <c r="AI12" s="643"/>
      <c r="AJ12" s="643"/>
      <c r="AK12" s="643"/>
      <c r="AL12" s="618">
        <v>3.7</v>
      </c>
      <c r="AM12" s="619"/>
      <c r="AN12" s="619"/>
      <c r="AO12" s="644"/>
      <c r="AP12" s="612" t="s">
        <v>251</v>
      </c>
      <c r="AQ12" s="613"/>
      <c r="AR12" s="613"/>
      <c r="AS12" s="613"/>
      <c r="AT12" s="613"/>
      <c r="AU12" s="613"/>
      <c r="AV12" s="613"/>
      <c r="AW12" s="613"/>
      <c r="AX12" s="613"/>
      <c r="AY12" s="613"/>
      <c r="AZ12" s="613"/>
      <c r="BA12" s="613"/>
      <c r="BB12" s="613"/>
      <c r="BC12" s="613"/>
      <c r="BD12" s="613"/>
      <c r="BE12" s="613"/>
      <c r="BF12" s="614"/>
      <c r="BG12" s="615">
        <v>166445</v>
      </c>
      <c r="BH12" s="616"/>
      <c r="BI12" s="616"/>
      <c r="BJ12" s="616"/>
      <c r="BK12" s="616"/>
      <c r="BL12" s="616"/>
      <c r="BM12" s="616"/>
      <c r="BN12" s="617"/>
      <c r="BO12" s="642">
        <v>58.4</v>
      </c>
      <c r="BP12" s="642"/>
      <c r="BQ12" s="642"/>
      <c r="BR12" s="642"/>
      <c r="BS12" s="643" t="s">
        <v>128</v>
      </c>
      <c r="BT12" s="643"/>
      <c r="BU12" s="643"/>
      <c r="BV12" s="643"/>
      <c r="BW12" s="643"/>
      <c r="BX12" s="643"/>
      <c r="BY12" s="643"/>
      <c r="BZ12" s="643"/>
      <c r="CA12" s="643"/>
      <c r="CB12" s="701"/>
      <c r="CD12" s="652" t="s">
        <v>252</v>
      </c>
      <c r="CE12" s="653"/>
      <c r="CF12" s="653"/>
      <c r="CG12" s="653"/>
      <c r="CH12" s="653"/>
      <c r="CI12" s="653"/>
      <c r="CJ12" s="653"/>
      <c r="CK12" s="653"/>
      <c r="CL12" s="653"/>
      <c r="CM12" s="653"/>
      <c r="CN12" s="653"/>
      <c r="CO12" s="653"/>
      <c r="CP12" s="653"/>
      <c r="CQ12" s="654"/>
      <c r="CR12" s="615">
        <v>50926</v>
      </c>
      <c r="CS12" s="616"/>
      <c r="CT12" s="616"/>
      <c r="CU12" s="616"/>
      <c r="CV12" s="616"/>
      <c r="CW12" s="616"/>
      <c r="CX12" s="616"/>
      <c r="CY12" s="617"/>
      <c r="CZ12" s="642">
        <v>1.8</v>
      </c>
      <c r="DA12" s="642"/>
      <c r="DB12" s="642"/>
      <c r="DC12" s="642"/>
      <c r="DD12" s="621">
        <v>6294</v>
      </c>
      <c r="DE12" s="616"/>
      <c r="DF12" s="616"/>
      <c r="DG12" s="616"/>
      <c r="DH12" s="616"/>
      <c r="DI12" s="616"/>
      <c r="DJ12" s="616"/>
      <c r="DK12" s="616"/>
      <c r="DL12" s="616"/>
      <c r="DM12" s="616"/>
      <c r="DN12" s="616"/>
      <c r="DO12" s="616"/>
      <c r="DP12" s="617"/>
      <c r="DQ12" s="621">
        <v>41639</v>
      </c>
      <c r="DR12" s="616"/>
      <c r="DS12" s="616"/>
      <c r="DT12" s="616"/>
      <c r="DU12" s="616"/>
      <c r="DV12" s="616"/>
      <c r="DW12" s="616"/>
      <c r="DX12" s="616"/>
      <c r="DY12" s="616"/>
      <c r="DZ12" s="616"/>
      <c r="EA12" s="616"/>
      <c r="EB12" s="616"/>
      <c r="EC12" s="660"/>
    </row>
    <row r="13" spans="2:143" ht="11.25" customHeight="1" x14ac:dyDescent="0.2">
      <c r="B13" s="612" t="s">
        <v>253</v>
      </c>
      <c r="C13" s="613"/>
      <c r="D13" s="613"/>
      <c r="E13" s="613"/>
      <c r="F13" s="613"/>
      <c r="G13" s="613"/>
      <c r="H13" s="613"/>
      <c r="I13" s="613"/>
      <c r="J13" s="613"/>
      <c r="K13" s="613"/>
      <c r="L13" s="613"/>
      <c r="M13" s="613"/>
      <c r="N13" s="613"/>
      <c r="O13" s="613"/>
      <c r="P13" s="613"/>
      <c r="Q13" s="614"/>
      <c r="R13" s="615" t="s">
        <v>128</v>
      </c>
      <c r="S13" s="616"/>
      <c r="T13" s="616"/>
      <c r="U13" s="616"/>
      <c r="V13" s="616"/>
      <c r="W13" s="616"/>
      <c r="X13" s="616"/>
      <c r="Y13" s="617"/>
      <c r="Z13" s="642" t="s">
        <v>128</v>
      </c>
      <c r="AA13" s="642"/>
      <c r="AB13" s="642"/>
      <c r="AC13" s="642"/>
      <c r="AD13" s="643" t="s">
        <v>128</v>
      </c>
      <c r="AE13" s="643"/>
      <c r="AF13" s="643"/>
      <c r="AG13" s="643"/>
      <c r="AH13" s="643"/>
      <c r="AI13" s="643"/>
      <c r="AJ13" s="643"/>
      <c r="AK13" s="643"/>
      <c r="AL13" s="618" t="s">
        <v>128</v>
      </c>
      <c r="AM13" s="619"/>
      <c r="AN13" s="619"/>
      <c r="AO13" s="644"/>
      <c r="AP13" s="612" t="s">
        <v>254</v>
      </c>
      <c r="AQ13" s="613"/>
      <c r="AR13" s="613"/>
      <c r="AS13" s="613"/>
      <c r="AT13" s="613"/>
      <c r="AU13" s="613"/>
      <c r="AV13" s="613"/>
      <c r="AW13" s="613"/>
      <c r="AX13" s="613"/>
      <c r="AY13" s="613"/>
      <c r="AZ13" s="613"/>
      <c r="BA13" s="613"/>
      <c r="BB13" s="613"/>
      <c r="BC13" s="613"/>
      <c r="BD13" s="613"/>
      <c r="BE13" s="613"/>
      <c r="BF13" s="614"/>
      <c r="BG13" s="615">
        <v>166444</v>
      </c>
      <c r="BH13" s="616"/>
      <c r="BI13" s="616"/>
      <c r="BJ13" s="616"/>
      <c r="BK13" s="616"/>
      <c r="BL13" s="616"/>
      <c r="BM13" s="616"/>
      <c r="BN13" s="617"/>
      <c r="BO13" s="642">
        <v>58.4</v>
      </c>
      <c r="BP13" s="642"/>
      <c r="BQ13" s="642"/>
      <c r="BR13" s="642"/>
      <c r="BS13" s="643" t="s">
        <v>128</v>
      </c>
      <c r="BT13" s="643"/>
      <c r="BU13" s="643"/>
      <c r="BV13" s="643"/>
      <c r="BW13" s="643"/>
      <c r="BX13" s="643"/>
      <c r="BY13" s="643"/>
      <c r="BZ13" s="643"/>
      <c r="CA13" s="643"/>
      <c r="CB13" s="701"/>
      <c r="CD13" s="652" t="s">
        <v>255</v>
      </c>
      <c r="CE13" s="653"/>
      <c r="CF13" s="653"/>
      <c r="CG13" s="653"/>
      <c r="CH13" s="653"/>
      <c r="CI13" s="653"/>
      <c r="CJ13" s="653"/>
      <c r="CK13" s="653"/>
      <c r="CL13" s="653"/>
      <c r="CM13" s="653"/>
      <c r="CN13" s="653"/>
      <c r="CO13" s="653"/>
      <c r="CP13" s="653"/>
      <c r="CQ13" s="654"/>
      <c r="CR13" s="615">
        <v>252282</v>
      </c>
      <c r="CS13" s="616"/>
      <c r="CT13" s="616"/>
      <c r="CU13" s="616"/>
      <c r="CV13" s="616"/>
      <c r="CW13" s="616"/>
      <c r="CX13" s="616"/>
      <c r="CY13" s="617"/>
      <c r="CZ13" s="642">
        <v>9</v>
      </c>
      <c r="DA13" s="642"/>
      <c r="DB13" s="642"/>
      <c r="DC13" s="642"/>
      <c r="DD13" s="621">
        <v>175454</v>
      </c>
      <c r="DE13" s="616"/>
      <c r="DF13" s="616"/>
      <c r="DG13" s="616"/>
      <c r="DH13" s="616"/>
      <c r="DI13" s="616"/>
      <c r="DJ13" s="616"/>
      <c r="DK13" s="616"/>
      <c r="DL13" s="616"/>
      <c r="DM13" s="616"/>
      <c r="DN13" s="616"/>
      <c r="DO13" s="616"/>
      <c r="DP13" s="617"/>
      <c r="DQ13" s="621">
        <v>88344</v>
      </c>
      <c r="DR13" s="616"/>
      <c r="DS13" s="616"/>
      <c r="DT13" s="616"/>
      <c r="DU13" s="616"/>
      <c r="DV13" s="616"/>
      <c r="DW13" s="616"/>
      <c r="DX13" s="616"/>
      <c r="DY13" s="616"/>
      <c r="DZ13" s="616"/>
      <c r="EA13" s="616"/>
      <c r="EB13" s="616"/>
      <c r="EC13" s="660"/>
    </row>
    <row r="14" spans="2:143" ht="11.25" customHeight="1" x14ac:dyDescent="0.2">
      <c r="B14" s="612" t="s">
        <v>256</v>
      </c>
      <c r="C14" s="613"/>
      <c r="D14" s="613"/>
      <c r="E14" s="613"/>
      <c r="F14" s="613"/>
      <c r="G14" s="613"/>
      <c r="H14" s="613"/>
      <c r="I14" s="613"/>
      <c r="J14" s="613"/>
      <c r="K14" s="613"/>
      <c r="L14" s="613"/>
      <c r="M14" s="613"/>
      <c r="N14" s="613"/>
      <c r="O14" s="613"/>
      <c r="P14" s="613"/>
      <c r="Q14" s="614"/>
      <c r="R14" s="615">
        <v>2</v>
      </c>
      <c r="S14" s="616"/>
      <c r="T14" s="616"/>
      <c r="U14" s="616"/>
      <c r="V14" s="616"/>
      <c r="W14" s="616"/>
      <c r="X14" s="616"/>
      <c r="Y14" s="617"/>
      <c r="Z14" s="642">
        <v>0</v>
      </c>
      <c r="AA14" s="642"/>
      <c r="AB14" s="642"/>
      <c r="AC14" s="642"/>
      <c r="AD14" s="643">
        <v>2</v>
      </c>
      <c r="AE14" s="643"/>
      <c r="AF14" s="643"/>
      <c r="AG14" s="643"/>
      <c r="AH14" s="643"/>
      <c r="AI14" s="643"/>
      <c r="AJ14" s="643"/>
      <c r="AK14" s="643"/>
      <c r="AL14" s="618">
        <v>0</v>
      </c>
      <c r="AM14" s="619"/>
      <c r="AN14" s="619"/>
      <c r="AO14" s="644"/>
      <c r="AP14" s="612" t="s">
        <v>257</v>
      </c>
      <c r="AQ14" s="613"/>
      <c r="AR14" s="613"/>
      <c r="AS14" s="613"/>
      <c r="AT14" s="613"/>
      <c r="AU14" s="613"/>
      <c r="AV14" s="613"/>
      <c r="AW14" s="613"/>
      <c r="AX14" s="613"/>
      <c r="AY14" s="613"/>
      <c r="AZ14" s="613"/>
      <c r="BA14" s="613"/>
      <c r="BB14" s="613"/>
      <c r="BC14" s="613"/>
      <c r="BD14" s="613"/>
      <c r="BE14" s="613"/>
      <c r="BF14" s="614"/>
      <c r="BG14" s="615">
        <v>12521</v>
      </c>
      <c r="BH14" s="616"/>
      <c r="BI14" s="616"/>
      <c r="BJ14" s="616"/>
      <c r="BK14" s="616"/>
      <c r="BL14" s="616"/>
      <c r="BM14" s="616"/>
      <c r="BN14" s="617"/>
      <c r="BO14" s="642">
        <v>4.4000000000000004</v>
      </c>
      <c r="BP14" s="642"/>
      <c r="BQ14" s="642"/>
      <c r="BR14" s="642"/>
      <c r="BS14" s="643" t="s">
        <v>128</v>
      </c>
      <c r="BT14" s="643"/>
      <c r="BU14" s="643"/>
      <c r="BV14" s="643"/>
      <c r="BW14" s="643"/>
      <c r="BX14" s="643"/>
      <c r="BY14" s="643"/>
      <c r="BZ14" s="643"/>
      <c r="CA14" s="643"/>
      <c r="CB14" s="701"/>
      <c r="CD14" s="652" t="s">
        <v>258</v>
      </c>
      <c r="CE14" s="653"/>
      <c r="CF14" s="653"/>
      <c r="CG14" s="653"/>
      <c r="CH14" s="653"/>
      <c r="CI14" s="653"/>
      <c r="CJ14" s="653"/>
      <c r="CK14" s="653"/>
      <c r="CL14" s="653"/>
      <c r="CM14" s="653"/>
      <c r="CN14" s="653"/>
      <c r="CO14" s="653"/>
      <c r="CP14" s="653"/>
      <c r="CQ14" s="654"/>
      <c r="CR14" s="615">
        <v>130429</v>
      </c>
      <c r="CS14" s="616"/>
      <c r="CT14" s="616"/>
      <c r="CU14" s="616"/>
      <c r="CV14" s="616"/>
      <c r="CW14" s="616"/>
      <c r="CX14" s="616"/>
      <c r="CY14" s="617"/>
      <c r="CZ14" s="642">
        <v>4.7</v>
      </c>
      <c r="DA14" s="642"/>
      <c r="DB14" s="642"/>
      <c r="DC14" s="642"/>
      <c r="DD14" s="621" t="s">
        <v>128</v>
      </c>
      <c r="DE14" s="616"/>
      <c r="DF14" s="616"/>
      <c r="DG14" s="616"/>
      <c r="DH14" s="616"/>
      <c r="DI14" s="616"/>
      <c r="DJ14" s="616"/>
      <c r="DK14" s="616"/>
      <c r="DL14" s="616"/>
      <c r="DM14" s="616"/>
      <c r="DN14" s="616"/>
      <c r="DO14" s="616"/>
      <c r="DP14" s="617"/>
      <c r="DQ14" s="621">
        <v>115461</v>
      </c>
      <c r="DR14" s="616"/>
      <c r="DS14" s="616"/>
      <c r="DT14" s="616"/>
      <c r="DU14" s="616"/>
      <c r="DV14" s="616"/>
      <c r="DW14" s="616"/>
      <c r="DX14" s="616"/>
      <c r="DY14" s="616"/>
      <c r="DZ14" s="616"/>
      <c r="EA14" s="616"/>
      <c r="EB14" s="616"/>
      <c r="EC14" s="660"/>
    </row>
    <row r="15" spans="2:143" ht="11.25" customHeight="1" x14ac:dyDescent="0.2">
      <c r="B15" s="612" t="s">
        <v>259</v>
      </c>
      <c r="C15" s="613"/>
      <c r="D15" s="613"/>
      <c r="E15" s="613"/>
      <c r="F15" s="613"/>
      <c r="G15" s="613"/>
      <c r="H15" s="613"/>
      <c r="I15" s="613"/>
      <c r="J15" s="613"/>
      <c r="K15" s="613"/>
      <c r="L15" s="613"/>
      <c r="M15" s="613"/>
      <c r="N15" s="613"/>
      <c r="O15" s="613"/>
      <c r="P15" s="613"/>
      <c r="Q15" s="614"/>
      <c r="R15" s="615" t="s">
        <v>128</v>
      </c>
      <c r="S15" s="616"/>
      <c r="T15" s="616"/>
      <c r="U15" s="616"/>
      <c r="V15" s="616"/>
      <c r="W15" s="616"/>
      <c r="X15" s="616"/>
      <c r="Y15" s="617"/>
      <c r="Z15" s="642" t="s">
        <v>128</v>
      </c>
      <c r="AA15" s="642"/>
      <c r="AB15" s="642"/>
      <c r="AC15" s="642"/>
      <c r="AD15" s="643" t="s">
        <v>128</v>
      </c>
      <c r="AE15" s="643"/>
      <c r="AF15" s="643"/>
      <c r="AG15" s="643"/>
      <c r="AH15" s="643"/>
      <c r="AI15" s="643"/>
      <c r="AJ15" s="643"/>
      <c r="AK15" s="643"/>
      <c r="AL15" s="618" t="s">
        <v>128</v>
      </c>
      <c r="AM15" s="619"/>
      <c r="AN15" s="619"/>
      <c r="AO15" s="644"/>
      <c r="AP15" s="612" t="s">
        <v>260</v>
      </c>
      <c r="AQ15" s="613"/>
      <c r="AR15" s="613"/>
      <c r="AS15" s="613"/>
      <c r="AT15" s="613"/>
      <c r="AU15" s="613"/>
      <c r="AV15" s="613"/>
      <c r="AW15" s="613"/>
      <c r="AX15" s="613"/>
      <c r="AY15" s="613"/>
      <c r="AZ15" s="613"/>
      <c r="BA15" s="613"/>
      <c r="BB15" s="613"/>
      <c r="BC15" s="613"/>
      <c r="BD15" s="613"/>
      <c r="BE15" s="613"/>
      <c r="BF15" s="614"/>
      <c r="BG15" s="615">
        <v>3087</v>
      </c>
      <c r="BH15" s="616"/>
      <c r="BI15" s="616"/>
      <c r="BJ15" s="616"/>
      <c r="BK15" s="616"/>
      <c r="BL15" s="616"/>
      <c r="BM15" s="616"/>
      <c r="BN15" s="617"/>
      <c r="BO15" s="642">
        <v>1.1000000000000001</v>
      </c>
      <c r="BP15" s="642"/>
      <c r="BQ15" s="642"/>
      <c r="BR15" s="642"/>
      <c r="BS15" s="643" t="s">
        <v>128</v>
      </c>
      <c r="BT15" s="643"/>
      <c r="BU15" s="643"/>
      <c r="BV15" s="643"/>
      <c r="BW15" s="643"/>
      <c r="BX15" s="643"/>
      <c r="BY15" s="643"/>
      <c r="BZ15" s="643"/>
      <c r="CA15" s="643"/>
      <c r="CB15" s="701"/>
      <c r="CD15" s="652" t="s">
        <v>261</v>
      </c>
      <c r="CE15" s="653"/>
      <c r="CF15" s="653"/>
      <c r="CG15" s="653"/>
      <c r="CH15" s="653"/>
      <c r="CI15" s="653"/>
      <c r="CJ15" s="653"/>
      <c r="CK15" s="653"/>
      <c r="CL15" s="653"/>
      <c r="CM15" s="653"/>
      <c r="CN15" s="653"/>
      <c r="CO15" s="653"/>
      <c r="CP15" s="653"/>
      <c r="CQ15" s="654"/>
      <c r="CR15" s="615">
        <v>187067</v>
      </c>
      <c r="CS15" s="616"/>
      <c r="CT15" s="616"/>
      <c r="CU15" s="616"/>
      <c r="CV15" s="616"/>
      <c r="CW15" s="616"/>
      <c r="CX15" s="616"/>
      <c r="CY15" s="617"/>
      <c r="CZ15" s="642">
        <v>6.7</v>
      </c>
      <c r="DA15" s="642"/>
      <c r="DB15" s="642"/>
      <c r="DC15" s="642"/>
      <c r="DD15" s="621" t="s">
        <v>128</v>
      </c>
      <c r="DE15" s="616"/>
      <c r="DF15" s="616"/>
      <c r="DG15" s="616"/>
      <c r="DH15" s="616"/>
      <c r="DI15" s="616"/>
      <c r="DJ15" s="616"/>
      <c r="DK15" s="616"/>
      <c r="DL15" s="616"/>
      <c r="DM15" s="616"/>
      <c r="DN15" s="616"/>
      <c r="DO15" s="616"/>
      <c r="DP15" s="617"/>
      <c r="DQ15" s="621">
        <v>140508</v>
      </c>
      <c r="DR15" s="616"/>
      <c r="DS15" s="616"/>
      <c r="DT15" s="616"/>
      <c r="DU15" s="616"/>
      <c r="DV15" s="616"/>
      <c r="DW15" s="616"/>
      <c r="DX15" s="616"/>
      <c r="DY15" s="616"/>
      <c r="DZ15" s="616"/>
      <c r="EA15" s="616"/>
      <c r="EB15" s="616"/>
      <c r="EC15" s="660"/>
    </row>
    <row r="16" spans="2:143" ht="11.25" customHeight="1" x14ac:dyDescent="0.2">
      <c r="B16" s="612" t="s">
        <v>262</v>
      </c>
      <c r="C16" s="613"/>
      <c r="D16" s="613"/>
      <c r="E16" s="613"/>
      <c r="F16" s="613"/>
      <c r="G16" s="613"/>
      <c r="H16" s="613"/>
      <c r="I16" s="613"/>
      <c r="J16" s="613"/>
      <c r="K16" s="613"/>
      <c r="L16" s="613"/>
      <c r="M16" s="613"/>
      <c r="N16" s="613"/>
      <c r="O16" s="613"/>
      <c r="P16" s="613"/>
      <c r="Q16" s="614"/>
      <c r="R16" s="615">
        <v>3215</v>
      </c>
      <c r="S16" s="616"/>
      <c r="T16" s="616"/>
      <c r="U16" s="616"/>
      <c r="V16" s="616"/>
      <c r="W16" s="616"/>
      <c r="X16" s="616"/>
      <c r="Y16" s="617"/>
      <c r="Z16" s="642">
        <v>0.1</v>
      </c>
      <c r="AA16" s="642"/>
      <c r="AB16" s="642"/>
      <c r="AC16" s="642"/>
      <c r="AD16" s="643">
        <v>3215</v>
      </c>
      <c r="AE16" s="643"/>
      <c r="AF16" s="643"/>
      <c r="AG16" s="643"/>
      <c r="AH16" s="643"/>
      <c r="AI16" s="643"/>
      <c r="AJ16" s="643"/>
      <c r="AK16" s="643"/>
      <c r="AL16" s="618">
        <v>0.2</v>
      </c>
      <c r="AM16" s="619"/>
      <c r="AN16" s="619"/>
      <c r="AO16" s="644"/>
      <c r="AP16" s="612" t="s">
        <v>263</v>
      </c>
      <c r="AQ16" s="613"/>
      <c r="AR16" s="613"/>
      <c r="AS16" s="613"/>
      <c r="AT16" s="613"/>
      <c r="AU16" s="613"/>
      <c r="AV16" s="613"/>
      <c r="AW16" s="613"/>
      <c r="AX16" s="613"/>
      <c r="AY16" s="613"/>
      <c r="AZ16" s="613"/>
      <c r="BA16" s="613"/>
      <c r="BB16" s="613"/>
      <c r="BC16" s="613"/>
      <c r="BD16" s="613"/>
      <c r="BE16" s="613"/>
      <c r="BF16" s="614"/>
      <c r="BG16" s="615" t="s">
        <v>128</v>
      </c>
      <c r="BH16" s="616"/>
      <c r="BI16" s="616"/>
      <c r="BJ16" s="616"/>
      <c r="BK16" s="616"/>
      <c r="BL16" s="616"/>
      <c r="BM16" s="616"/>
      <c r="BN16" s="617"/>
      <c r="BO16" s="642" t="s">
        <v>128</v>
      </c>
      <c r="BP16" s="642"/>
      <c r="BQ16" s="642"/>
      <c r="BR16" s="642"/>
      <c r="BS16" s="643" t="s">
        <v>128</v>
      </c>
      <c r="BT16" s="643"/>
      <c r="BU16" s="643"/>
      <c r="BV16" s="643"/>
      <c r="BW16" s="643"/>
      <c r="BX16" s="643"/>
      <c r="BY16" s="643"/>
      <c r="BZ16" s="643"/>
      <c r="CA16" s="643"/>
      <c r="CB16" s="701"/>
      <c r="CD16" s="652" t="s">
        <v>264</v>
      </c>
      <c r="CE16" s="653"/>
      <c r="CF16" s="653"/>
      <c r="CG16" s="653"/>
      <c r="CH16" s="653"/>
      <c r="CI16" s="653"/>
      <c r="CJ16" s="653"/>
      <c r="CK16" s="653"/>
      <c r="CL16" s="653"/>
      <c r="CM16" s="653"/>
      <c r="CN16" s="653"/>
      <c r="CO16" s="653"/>
      <c r="CP16" s="653"/>
      <c r="CQ16" s="654"/>
      <c r="CR16" s="615">
        <v>53807</v>
      </c>
      <c r="CS16" s="616"/>
      <c r="CT16" s="616"/>
      <c r="CU16" s="616"/>
      <c r="CV16" s="616"/>
      <c r="CW16" s="616"/>
      <c r="CX16" s="616"/>
      <c r="CY16" s="617"/>
      <c r="CZ16" s="642">
        <v>1.9</v>
      </c>
      <c r="DA16" s="642"/>
      <c r="DB16" s="642"/>
      <c r="DC16" s="642"/>
      <c r="DD16" s="621" t="s">
        <v>128</v>
      </c>
      <c r="DE16" s="616"/>
      <c r="DF16" s="616"/>
      <c r="DG16" s="616"/>
      <c r="DH16" s="616"/>
      <c r="DI16" s="616"/>
      <c r="DJ16" s="616"/>
      <c r="DK16" s="616"/>
      <c r="DL16" s="616"/>
      <c r="DM16" s="616"/>
      <c r="DN16" s="616"/>
      <c r="DO16" s="616"/>
      <c r="DP16" s="617"/>
      <c r="DQ16" s="621">
        <v>5317</v>
      </c>
      <c r="DR16" s="616"/>
      <c r="DS16" s="616"/>
      <c r="DT16" s="616"/>
      <c r="DU16" s="616"/>
      <c r="DV16" s="616"/>
      <c r="DW16" s="616"/>
      <c r="DX16" s="616"/>
      <c r="DY16" s="616"/>
      <c r="DZ16" s="616"/>
      <c r="EA16" s="616"/>
      <c r="EB16" s="616"/>
      <c r="EC16" s="660"/>
    </row>
    <row r="17" spans="2:133" ht="11.25" customHeight="1" x14ac:dyDescent="0.2">
      <c r="B17" s="612" t="s">
        <v>265</v>
      </c>
      <c r="C17" s="613"/>
      <c r="D17" s="613"/>
      <c r="E17" s="613"/>
      <c r="F17" s="613"/>
      <c r="G17" s="613"/>
      <c r="H17" s="613"/>
      <c r="I17" s="613"/>
      <c r="J17" s="613"/>
      <c r="K17" s="613"/>
      <c r="L17" s="613"/>
      <c r="M17" s="613"/>
      <c r="N17" s="613"/>
      <c r="O17" s="613"/>
      <c r="P17" s="613"/>
      <c r="Q17" s="614"/>
      <c r="R17" s="615">
        <v>1769</v>
      </c>
      <c r="S17" s="616"/>
      <c r="T17" s="616"/>
      <c r="U17" s="616"/>
      <c r="V17" s="616"/>
      <c r="W17" s="616"/>
      <c r="X17" s="616"/>
      <c r="Y17" s="617"/>
      <c r="Z17" s="642">
        <v>0.1</v>
      </c>
      <c r="AA17" s="642"/>
      <c r="AB17" s="642"/>
      <c r="AC17" s="642"/>
      <c r="AD17" s="643">
        <v>1769</v>
      </c>
      <c r="AE17" s="643"/>
      <c r="AF17" s="643"/>
      <c r="AG17" s="643"/>
      <c r="AH17" s="643"/>
      <c r="AI17" s="643"/>
      <c r="AJ17" s="643"/>
      <c r="AK17" s="643"/>
      <c r="AL17" s="618">
        <v>0.1</v>
      </c>
      <c r="AM17" s="619"/>
      <c r="AN17" s="619"/>
      <c r="AO17" s="644"/>
      <c r="AP17" s="612" t="s">
        <v>266</v>
      </c>
      <c r="AQ17" s="613"/>
      <c r="AR17" s="613"/>
      <c r="AS17" s="613"/>
      <c r="AT17" s="613"/>
      <c r="AU17" s="613"/>
      <c r="AV17" s="613"/>
      <c r="AW17" s="613"/>
      <c r="AX17" s="613"/>
      <c r="AY17" s="613"/>
      <c r="AZ17" s="613"/>
      <c r="BA17" s="613"/>
      <c r="BB17" s="613"/>
      <c r="BC17" s="613"/>
      <c r="BD17" s="613"/>
      <c r="BE17" s="613"/>
      <c r="BF17" s="614"/>
      <c r="BG17" s="615" t="s">
        <v>128</v>
      </c>
      <c r="BH17" s="616"/>
      <c r="BI17" s="616"/>
      <c r="BJ17" s="616"/>
      <c r="BK17" s="616"/>
      <c r="BL17" s="616"/>
      <c r="BM17" s="616"/>
      <c r="BN17" s="617"/>
      <c r="BO17" s="642" t="s">
        <v>128</v>
      </c>
      <c r="BP17" s="642"/>
      <c r="BQ17" s="642"/>
      <c r="BR17" s="642"/>
      <c r="BS17" s="643" t="s">
        <v>128</v>
      </c>
      <c r="BT17" s="643"/>
      <c r="BU17" s="643"/>
      <c r="BV17" s="643"/>
      <c r="BW17" s="643"/>
      <c r="BX17" s="643"/>
      <c r="BY17" s="643"/>
      <c r="BZ17" s="643"/>
      <c r="CA17" s="643"/>
      <c r="CB17" s="701"/>
      <c r="CD17" s="652" t="s">
        <v>267</v>
      </c>
      <c r="CE17" s="653"/>
      <c r="CF17" s="653"/>
      <c r="CG17" s="653"/>
      <c r="CH17" s="653"/>
      <c r="CI17" s="653"/>
      <c r="CJ17" s="653"/>
      <c r="CK17" s="653"/>
      <c r="CL17" s="653"/>
      <c r="CM17" s="653"/>
      <c r="CN17" s="653"/>
      <c r="CO17" s="653"/>
      <c r="CP17" s="653"/>
      <c r="CQ17" s="654"/>
      <c r="CR17" s="615">
        <v>308958</v>
      </c>
      <c r="CS17" s="616"/>
      <c r="CT17" s="616"/>
      <c r="CU17" s="616"/>
      <c r="CV17" s="616"/>
      <c r="CW17" s="616"/>
      <c r="CX17" s="616"/>
      <c r="CY17" s="617"/>
      <c r="CZ17" s="642">
        <v>11.1</v>
      </c>
      <c r="DA17" s="642"/>
      <c r="DB17" s="642"/>
      <c r="DC17" s="642"/>
      <c r="DD17" s="621" t="s">
        <v>128</v>
      </c>
      <c r="DE17" s="616"/>
      <c r="DF17" s="616"/>
      <c r="DG17" s="616"/>
      <c r="DH17" s="616"/>
      <c r="DI17" s="616"/>
      <c r="DJ17" s="616"/>
      <c r="DK17" s="616"/>
      <c r="DL17" s="616"/>
      <c r="DM17" s="616"/>
      <c r="DN17" s="616"/>
      <c r="DO17" s="616"/>
      <c r="DP17" s="617"/>
      <c r="DQ17" s="621">
        <v>308958</v>
      </c>
      <c r="DR17" s="616"/>
      <c r="DS17" s="616"/>
      <c r="DT17" s="616"/>
      <c r="DU17" s="616"/>
      <c r="DV17" s="616"/>
      <c r="DW17" s="616"/>
      <c r="DX17" s="616"/>
      <c r="DY17" s="616"/>
      <c r="DZ17" s="616"/>
      <c r="EA17" s="616"/>
      <c r="EB17" s="616"/>
      <c r="EC17" s="660"/>
    </row>
    <row r="18" spans="2:133" ht="11.25" customHeight="1" x14ac:dyDescent="0.2">
      <c r="B18" s="612" t="s">
        <v>268</v>
      </c>
      <c r="C18" s="613"/>
      <c r="D18" s="613"/>
      <c r="E18" s="613"/>
      <c r="F18" s="613"/>
      <c r="G18" s="613"/>
      <c r="H18" s="613"/>
      <c r="I18" s="613"/>
      <c r="J18" s="613"/>
      <c r="K18" s="613"/>
      <c r="L18" s="613"/>
      <c r="M18" s="613"/>
      <c r="N18" s="613"/>
      <c r="O18" s="613"/>
      <c r="P18" s="613"/>
      <c r="Q18" s="614"/>
      <c r="R18" s="615">
        <v>2797</v>
      </c>
      <c r="S18" s="616"/>
      <c r="T18" s="616"/>
      <c r="U18" s="616"/>
      <c r="V18" s="616"/>
      <c r="W18" s="616"/>
      <c r="X18" s="616"/>
      <c r="Y18" s="617"/>
      <c r="Z18" s="642">
        <v>0.1</v>
      </c>
      <c r="AA18" s="642"/>
      <c r="AB18" s="642"/>
      <c r="AC18" s="642"/>
      <c r="AD18" s="643">
        <v>2797</v>
      </c>
      <c r="AE18" s="643"/>
      <c r="AF18" s="643"/>
      <c r="AG18" s="643"/>
      <c r="AH18" s="643"/>
      <c r="AI18" s="643"/>
      <c r="AJ18" s="643"/>
      <c r="AK18" s="643"/>
      <c r="AL18" s="618">
        <v>0.20000000298023224</v>
      </c>
      <c r="AM18" s="619"/>
      <c r="AN18" s="619"/>
      <c r="AO18" s="644"/>
      <c r="AP18" s="612" t="s">
        <v>269</v>
      </c>
      <c r="AQ18" s="613"/>
      <c r="AR18" s="613"/>
      <c r="AS18" s="613"/>
      <c r="AT18" s="613"/>
      <c r="AU18" s="613"/>
      <c r="AV18" s="613"/>
      <c r="AW18" s="613"/>
      <c r="AX18" s="613"/>
      <c r="AY18" s="613"/>
      <c r="AZ18" s="613"/>
      <c r="BA18" s="613"/>
      <c r="BB18" s="613"/>
      <c r="BC18" s="613"/>
      <c r="BD18" s="613"/>
      <c r="BE18" s="613"/>
      <c r="BF18" s="614"/>
      <c r="BG18" s="615" t="s">
        <v>128</v>
      </c>
      <c r="BH18" s="616"/>
      <c r="BI18" s="616"/>
      <c r="BJ18" s="616"/>
      <c r="BK18" s="616"/>
      <c r="BL18" s="616"/>
      <c r="BM18" s="616"/>
      <c r="BN18" s="617"/>
      <c r="BO18" s="642" t="s">
        <v>128</v>
      </c>
      <c r="BP18" s="642"/>
      <c r="BQ18" s="642"/>
      <c r="BR18" s="642"/>
      <c r="BS18" s="643" t="s">
        <v>128</v>
      </c>
      <c r="BT18" s="643"/>
      <c r="BU18" s="643"/>
      <c r="BV18" s="643"/>
      <c r="BW18" s="643"/>
      <c r="BX18" s="643"/>
      <c r="BY18" s="643"/>
      <c r="BZ18" s="643"/>
      <c r="CA18" s="643"/>
      <c r="CB18" s="701"/>
      <c r="CD18" s="652" t="s">
        <v>270</v>
      </c>
      <c r="CE18" s="653"/>
      <c r="CF18" s="653"/>
      <c r="CG18" s="653"/>
      <c r="CH18" s="653"/>
      <c r="CI18" s="653"/>
      <c r="CJ18" s="653"/>
      <c r="CK18" s="653"/>
      <c r="CL18" s="653"/>
      <c r="CM18" s="653"/>
      <c r="CN18" s="653"/>
      <c r="CO18" s="653"/>
      <c r="CP18" s="653"/>
      <c r="CQ18" s="654"/>
      <c r="CR18" s="615" t="s">
        <v>128</v>
      </c>
      <c r="CS18" s="616"/>
      <c r="CT18" s="616"/>
      <c r="CU18" s="616"/>
      <c r="CV18" s="616"/>
      <c r="CW18" s="616"/>
      <c r="CX18" s="616"/>
      <c r="CY18" s="617"/>
      <c r="CZ18" s="642" t="s">
        <v>128</v>
      </c>
      <c r="DA18" s="642"/>
      <c r="DB18" s="642"/>
      <c r="DC18" s="642"/>
      <c r="DD18" s="621" t="s">
        <v>128</v>
      </c>
      <c r="DE18" s="616"/>
      <c r="DF18" s="616"/>
      <c r="DG18" s="616"/>
      <c r="DH18" s="616"/>
      <c r="DI18" s="616"/>
      <c r="DJ18" s="616"/>
      <c r="DK18" s="616"/>
      <c r="DL18" s="616"/>
      <c r="DM18" s="616"/>
      <c r="DN18" s="616"/>
      <c r="DO18" s="616"/>
      <c r="DP18" s="617"/>
      <c r="DQ18" s="621" t="s">
        <v>128</v>
      </c>
      <c r="DR18" s="616"/>
      <c r="DS18" s="616"/>
      <c r="DT18" s="616"/>
      <c r="DU18" s="616"/>
      <c r="DV18" s="616"/>
      <c r="DW18" s="616"/>
      <c r="DX18" s="616"/>
      <c r="DY18" s="616"/>
      <c r="DZ18" s="616"/>
      <c r="EA18" s="616"/>
      <c r="EB18" s="616"/>
      <c r="EC18" s="660"/>
    </row>
    <row r="19" spans="2:133" ht="11.25" customHeight="1" x14ac:dyDescent="0.2">
      <c r="B19" s="612" t="s">
        <v>271</v>
      </c>
      <c r="C19" s="613"/>
      <c r="D19" s="613"/>
      <c r="E19" s="613"/>
      <c r="F19" s="613"/>
      <c r="G19" s="613"/>
      <c r="H19" s="613"/>
      <c r="I19" s="613"/>
      <c r="J19" s="613"/>
      <c r="K19" s="613"/>
      <c r="L19" s="613"/>
      <c r="M19" s="613"/>
      <c r="N19" s="613"/>
      <c r="O19" s="613"/>
      <c r="P19" s="613"/>
      <c r="Q19" s="614"/>
      <c r="R19" s="615">
        <v>428</v>
      </c>
      <c r="S19" s="616"/>
      <c r="T19" s="616"/>
      <c r="U19" s="616"/>
      <c r="V19" s="616"/>
      <c r="W19" s="616"/>
      <c r="X19" s="616"/>
      <c r="Y19" s="617"/>
      <c r="Z19" s="642">
        <v>0</v>
      </c>
      <c r="AA19" s="642"/>
      <c r="AB19" s="642"/>
      <c r="AC19" s="642"/>
      <c r="AD19" s="643">
        <v>428</v>
      </c>
      <c r="AE19" s="643"/>
      <c r="AF19" s="643"/>
      <c r="AG19" s="643"/>
      <c r="AH19" s="643"/>
      <c r="AI19" s="643"/>
      <c r="AJ19" s="643"/>
      <c r="AK19" s="643"/>
      <c r="AL19" s="618">
        <v>0</v>
      </c>
      <c r="AM19" s="619"/>
      <c r="AN19" s="619"/>
      <c r="AO19" s="644"/>
      <c r="AP19" s="612" t="s">
        <v>272</v>
      </c>
      <c r="AQ19" s="613"/>
      <c r="AR19" s="613"/>
      <c r="AS19" s="613"/>
      <c r="AT19" s="613"/>
      <c r="AU19" s="613"/>
      <c r="AV19" s="613"/>
      <c r="AW19" s="613"/>
      <c r="AX19" s="613"/>
      <c r="AY19" s="613"/>
      <c r="AZ19" s="613"/>
      <c r="BA19" s="613"/>
      <c r="BB19" s="613"/>
      <c r="BC19" s="613"/>
      <c r="BD19" s="613"/>
      <c r="BE19" s="613"/>
      <c r="BF19" s="614"/>
      <c r="BG19" s="615" t="s">
        <v>128</v>
      </c>
      <c r="BH19" s="616"/>
      <c r="BI19" s="616"/>
      <c r="BJ19" s="616"/>
      <c r="BK19" s="616"/>
      <c r="BL19" s="616"/>
      <c r="BM19" s="616"/>
      <c r="BN19" s="617"/>
      <c r="BO19" s="642" t="s">
        <v>128</v>
      </c>
      <c r="BP19" s="642"/>
      <c r="BQ19" s="642"/>
      <c r="BR19" s="642"/>
      <c r="BS19" s="643" t="s">
        <v>128</v>
      </c>
      <c r="BT19" s="643"/>
      <c r="BU19" s="643"/>
      <c r="BV19" s="643"/>
      <c r="BW19" s="643"/>
      <c r="BX19" s="643"/>
      <c r="BY19" s="643"/>
      <c r="BZ19" s="643"/>
      <c r="CA19" s="643"/>
      <c r="CB19" s="701"/>
      <c r="CD19" s="652" t="s">
        <v>273</v>
      </c>
      <c r="CE19" s="653"/>
      <c r="CF19" s="653"/>
      <c r="CG19" s="653"/>
      <c r="CH19" s="653"/>
      <c r="CI19" s="653"/>
      <c r="CJ19" s="653"/>
      <c r="CK19" s="653"/>
      <c r="CL19" s="653"/>
      <c r="CM19" s="653"/>
      <c r="CN19" s="653"/>
      <c r="CO19" s="653"/>
      <c r="CP19" s="653"/>
      <c r="CQ19" s="654"/>
      <c r="CR19" s="615" t="s">
        <v>128</v>
      </c>
      <c r="CS19" s="616"/>
      <c r="CT19" s="616"/>
      <c r="CU19" s="616"/>
      <c r="CV19" s="616"/>
      <c r="CW19" s="616"/>
      <c r="CX19" s="616"/>
      <c r="CY19" s="617"/>
      <c r="CZ19" s="642" t="s">
        <v>128</v>
      </c>
      <c r="DA19" s="642"/>
      <c r="DB19" s="642"/>
      <c r="DC19" s="642"/>
      <c r="DD19" s="621" t="s">
        <v>128</v>
      </c>
      <c r="DE19" s="616"/>
      <c r="DF19" s="616"/>
      <c r="DG19" s="616"/>
      <c r="DH19" s="616"/>
      <c r="DI19" s="616"/>
      <c r="DJ19" s="616"/>
      <c r="DK19" s="616"/>
      <c r="DL19" s="616"/>
      <c r="DM19" s="616"/>
      <c r="DN19" s="616"/>
      <c r="DO19" s="616"/>
      <c r="DP19" s="617"/>
      <c r="DQ19" s="621" t="s">
        <v>128</v>
      </c>
      <c r="DR19" s="616"/>
      <c r="DS19" s="616"/>
      <c r="DT19" s="616"/>
      <c r="DU19" s="616"/>
      <c r="DV19" s="616"/>
      <c r="DW19" s="616"/>
      <c r="DX19" s="616"/>
      <c r="DY19" s="616"/>
      <c r="DZ19" s="616"/>
      <c r="EA19" s="616"/>
      <c r="EB19" s="616"/>
      <c r="EC19" s="660"/>
    </row>
    <row r="20" spans="2:133" ht="11.25" customHeight="1" x14ac:dyDescent="0.2">
      <c r="B20" s="612" t="s">
        <v>274</v>
      </c>
      <c r="C20" s="613"/>
      <c r="D20" s="613"/>
      <c r="E20" s="613"/>
      <c r="F20" s="613"/>
      <c r="G20" s="613"/>
      <c r="H20" s="613"/>
      <c r="I20" s="613"/>
      <c r="J20" s="613"/>
      <c r="K20" s="613"/>
      <c r="L20" s="613"/>
      <c r="M20" s="613"/>
      <c r="N20" s="613"/>
      <c r="O20" s="613"/>
      <c r="P20" s="613"/>
      <c r="Q20" s="614"/>
      <c r="R20" s="615">
        <v>1147</v>
      </c>
      <c r="S20" s="616"/>
      <c r="T20" s="616"/>
      <c r="U20" s="616"/>
      <c r="V20" s="616"/>
      <c r="W20" s="616"/>
      <c r="X20" s="616"/>
      <c r="Y20" s="617"/>
      <c r="Z20" s="642">
        <v>0</v>
      </c>
      <c r="AA20" s="642"/>
      <c r="AB20" s="642"/>
      <c r="AC20" s="642"/>
      <c r="AD20" s="643">
        <v>1147</v>
      </c>
      <c r="AE20" s="643"/>
      <c r="AF20" s="643"/>
      <c r="AG20" s="643"/>
      <c r="AH20" s="643"/>
      <c r="AI20" s="643"/>
      <c r="AJ20" s="643"/>
      <c r="AK20" s="643"/>
      <c r="AL20" s="618">
        <v>0.1</v>
      </c>
      <c r="AM20" s="619"/>
      <c r="AN20" s="619"/>
      <c r="AO20" s="644"/>
      <c r="AP20" s="612" t="s">
        <v>275</v>
      </c>
      <c r="AQ20" s="613"/>
      <c r="AR20" s="613"/>
      <c r="AS20" s="613"/>
      <c r="AT20" s="613"/>
      <c r="AU20" s="613"/>
      <c r="AV20" s="613"/>
      <c r="AW20" s="613"/>
      <c r="AX20" s="613"/>
      <c r="AY20" s="613"/>
      <c r="AZ20" s="613"/>
      <c r="BA20" s="613"/>
      <c r="BB20" s="613"/>
      <c r="BC20" s="613"/>
      <c r="BD20" s="613"/>
      <c r="BE20" s="613"/>
      <c r="BF20" s="614"/>
      <c r="BG20" s="615" t="s">
        <v>128</v>
      </c>
      <c r="BH20" s="616"/>
      <c r="BI20" s="616"/>
      <c r="BJ20" s="616"/>
      <c r="BK20" s="616"/>
      <c r="BL20" s="616"/>
      <c r="BM20" s="616"/>
      <c r="BN20" s="617"/>
      <c r="BO20" s="642" t="s">
        <v>128</v>
      </c>
      <c r="BP20" s="642"/>
      <c r="BQ20" s="642"/>
      <c r="BR20" s="642"/>
      <c r="BS20" s="643" t="s">
        <v>128</v>
      </c>
      <c r="BT20" s="643"/>
      <c r="BU20" s="643"/>
      <c r="BV20" s="643"/>
      <c r="BW20" s="643"/>
      <c r="BX20" s="643"/>
      <c r="BY20" s="643"/>
      <c r="BZ20" s="643"/>
      <c r="CA20" s="643"/>
      <c r="CB20" s="701"/>
      <c r="CD20" s="652" t="s">
        <v>276</v>
      </c>
      <c r="CE20" s="653"/>
      <c r="CF20" s="653"/>
      <c r="CG20" s="653"/>
      <c r="CH20" s="653"/>
      <c r="CI20" s="653"/>
      <c r="CJ20" s="653"/>
      <c r="CK20" s="653"/>
      <c r="CL20" s="653"/>
      <c r="CM20" s="653"/>
      <c r="CN20" s="653"/>
      <c r="CO20" s="653"/>
      <c r="CP20" s="653"/>
      <c r="CQ20" s="654"/>
      <c r="CR20" s="615">
        <v>2790166</v>
      </c>
      <c r="CS20" s="616"/>
      <c r="CT20" s="616"/>
      <c r="CU20" s="616"/>
      <c r="CV20" s="616"/>
      <c r="CW20" s="616"/>
      <c r="CX20" s="616"/>
      <c r="CY20" s="617"/>
      <c r="CZ20" s="642">
        <v>100</v>
      </c>
      <c r="DA20" s="642"/>
      <c r="DB20" s="642"/>
      <c r="DC20" s="642"/>
      <c r="DD20" s="621">
        <v>292039</v>
      </c>
      <c r="DE20" s="616"/>
      <c r="DF20" s="616"/>
      <c r="DG20" s="616"/>
      <c r="DH20" s="616"/>
      <c r="DI20" s="616"/>
      <c r="DJ20" s="616"/>
      <c r="DK20" s="616"/>
      <c r="DL20" s="616"/>
      <c r="DM20" s="616"/>
      <c r="DN20" s="616"/>
      <c r="DO20" s="616"/>
      <c r="DP20" s="617"/>
      <c r="DQ20" s="621">
        <v>2059636</v>
      </c>
      <c r="DR20" s="616"/>
      <c r="DS20" s="616"/>
      <c r="DT20" s="616"/>
      <c r="DU20" s="616"/>
      <c r="DV20" s="616"/>
      <c r="DW20" s="616"/>
      <c r="DX20" s="616"/>
      <c r="DY20" s="616"/>
      <c r="DZ20" s="616"/>
      <c r="EA20" s="616"/>
      <c r="EB20" s="616"/>
      <c r="EC20" s="660"/>
    </row>
    <row r="21" spans="2:133" ht="11.25" customHeight="1" x14ac:dyDescent="0.2">
      <c r="B21" s="612" t="s">
        <v>277</v>
      </c>
      <c r="C21" s="613"/>
      <c r="D21" s="613"/>
      <c r="E21" s="613"/>
      <c r="F21" s="613"/>
      <c r="G21" s="613"/>
      <c r="H21" s="613"/>
      <c r="I21" s="613"/>
      <c r="J21" s="613"/>
      <c r="K21" s="613"/>
      <c r="L21" s="613"/>
      <c r="M21" s="613"/>
      <c r="N21" s="613"/>
      <c r="O21" s="613"/>
      <c r="P21" s="613"/>
      <c r="Q21" s="614"/>
      <c r="R21" s="615">
        <v>246</v>
      </c>
      <c r="S21" s="616"/>
      <c r="T21" s="616"/>
      <c r="U21" s="616"/>
      <c r="V21" s="616"/>
      <c r="W21" s="616"/>
      <c r="X21" s="616"/>
      <c r="Y21" s="617"/>
      <c r="Z21" s="642">
        <v>0</v>
      </c>
      <c r="AA21" s="642"/>
      <c r="AB21" s="642"/>
      <c r="AC21" s="642"/>
      <c r="AD21" s="643">
        <v>246</v>
      </c>
      <c r="AE21" s="643"/>
      <c r="AF21" s="643"/>
      <c r="AG21" s="643"/>
      <c r="AH21" s="643"/>
      <c r="AI21" s="643"/>
      <c r="AJ21" s="643"/>
      <c r="AK21" s="643"/>
      <c r="AL21" s="618">
        <v>0</v>
      </c>
      <c r="AM21" s="619"/>
      <c r="AN21" s="619"/>
      <c r="AO21" s="644"/>
      <c r="AP21" s="708" t="s">
        <v>278</v>
      </c>
      <c r="AQ21" s="715"/>
      <c r="AR21" s="715"/>
      <c r="AS21" s="715"/>
      <c r="AT21" s="715"/>
      <c r="AU21" s="715"/>
      <c r="AV21" s="715"/>
      <c r="AW21" s="715"/>
      <c r="AX21" s="715"/>
      <c r="AY21" s="715"/>
      <c r="AZ21" s="715"/>
      <c r="BA21" s="715"/>
      <c r="BB21" s="715"/>
      <c r="BC21" s="715"/>
      <c r="BD21" s="715"/>
      <c r="BE21" s="715"/>
      <c r="BF21" s="710"/>
      <c r="BG21" s="615" t="s">
        <v>128</v>
      </c>
      <c r="BH21" s="616"/>
      <c r="BI21" s="616"/>
      <c r="BJ21" s="616"/>
      <c r="BK21" s="616"/>
      <c r="BL21" s="616"/>
      <c r="BM21" s="616"/>
      <c r="BN21" s="617"/>
      <c r="BO21" s="642" t="s">
        <v>128</v>
      </c>
      <c r="BP21" s="642"/>
      <c r="BQ21" s="642"/>
      <c r="BR21" s="642"/>
      <c r="BS21" s="643" t="s">
        <v>128</v>
      </c>
      <c r="BT21" s="643"/>
      <c r="BU21" s="643"/>
      <c r="BV21" s="643"/>
      <c r="BW21" s="643"/>
      <c r="BX21" s="643"/>
      <c r="BY21" s="643"/>
      <c r="BZ21" s="643"/>
      <c r="CA21" s="643"/>
      <c r="CB21" s="701"/>
      <c r="CD21" s="726"/>
      <c r="CE21" s="646"/>
      <c r="CF21" s="646"/>
      <c r="CG21" s="646"/>
      <c r="CH21" s="646"/>
      <c r="CI21" s="646"/>
      <c r="CJ21" s="646"/>
      <c r="CK21" s="646"/>
      <c r="CL21" s="646"/>
      <c r="CM21" s="646"/>
      <c r="CN21" s="646"/>
      <c r="CO21" s="646"/>
      <c r="CP21" s="646"/>
      <c r="CQ21" s="647"/>
      <c r="CR21" s="727"/>
      <c r="CS21" s="724"/>
      <c r="CT21" s="724"/>
      <c r="CU21" s="724"/>
      <c r="CV21" s="724"/>
      <c r="CW21" s="724"/>
      <c r="CX21" s="724"/>
      <c r="CY21" s="728"/>
      <c r="CZ21" s="729"/>
      <c r="DA21" s="729"/>
      <c r="DB21" s="729"/>
      <c r="DC21" s="729"/>
      <c r="DD21" s="723"/>
      <c r="DE21" s="724"/>
      <c r="DF21" s="724"/>
      <c r="DG21" s="724"/>
      <c r="DH21" s="724"/>
      <c r="DI21" s="724"/>
      <c r="DJ21" s="724"/>
      <c r="DK21" s="724"/>
      <c r="DL21" s="724"/>
      <c r="DM21" s="724"/>
      <c r="DN21" s="724"/>
      <c r="DO21" s="724"/>
      <c r="DP21" s="728"/>
      <c r="DQ21" s="723"/>
      <c r="DR21" s="724"/>
      <c r="DS21" s="724"/>
      <c r="DT21" s="724"/>
      <c r="DU21" s="724"/>
      <c r="DV21" s="724"/>
      <c r="DW21" s="724"/>
      <c r="DX21" s="724"/>
      <c r="DY21" s="724"/>
      <c r="DZ21" s="724"/>
      <c r="EA21" s="724"/>
      <c r="EB21" s="724"/>
      <c r="EC21" s="725"/>
    </row>
    <row r="22" spans="2:133" ht="11.25" customHeight="1" x14ac:dyDescent="0.2">
      <c r="B22" s="678" t="s">
        <v>279</v>
      </c>
      <c r="C22" s="679"/>
      <c r="D22" s="679"/>
      <c r="E22" s="679"/>
      <c r="F22" s="679"/>
      <c r="G22" s="679"/>
      <c r="H22" s="679"/>
      <c r="I22" s="679"/>
      <c r="J22" s="679"/>
      <c r="K22" s="679"/>
      <c r="L22" s="679"/>
      <c r="M22" s="679"/>
      <c r="N22" s="679"/>
      <c r="O22" s="679"/>
      <c r="P22" s="679"/>
      <c r="Q22" s="680"/>
      <c r="R22" s="615">
        <v>976</v>
      </c>
      <c r="S22" s="616"/>
      <c r="T22" s="616"/>
      <c r="U22" s="616"/>
      <c r="V22" s="616"/>
      <c r="W22" s="616"/>
      <c r="X22" s="616"/>
      <c r="Y22" s="617"/>
      <c r="Z22" s="642">
        <v>0</v>
      </c>
      <c r="AA22" s="642"/>
      <c r="AB22" s="642"/>
      <c r="AC22" s="642"/>
      <c r="AD22" s="643">
        <v>976</v>
      </c>
      <c r="AE22" s="643"/>
      <c r="AF22" s="643"/>
      <c r="AG22" s="643"/>
      <c r="AH22" s="643"/>
      <c r="AI22" s="643"/>
      <c r="AJ22" s="643"/>
      <c r="AK22" s="643"/>
      <c r="AL22" s="618">
        <v>0.10000000149011612</v>
      </c>
      <c r="AM22" s="619"/>
      <c r="AN22" s="619"/>
      <c r="AO22" s="644"/>
      <c r="AP22" s="708" t="s">
        <v>280</v>
      </c>
      <c r="AQ22" s="715"/>
      <c r="AR22" s="715"/>
      <c r="AS22" s="715"/>
      <c r="AT22" s="715"/>
      <c r="AU22" s="715"/>
      <c r="AV22" s="715"/>
      <c r="AW22" s="715"/>
      <c r="AX22" s="715"/>
      <c r="AY22" s="715"/>
      <c r="AZ22" s="715"/>
      <c r="BA22" s="715"/>
      <c r="BB22" s="715"/>
      <c r="BC22" s="715"/>
      <c r="BD22" s="715"/>
      <c r="BE22" s="715"/>
      <c r="BF22" s="710"/>
      <c r="BG22" s="615" t="s">
        <v>128</v>
      </c>
      <c r="BH22" s="616"/>
      <c r="BI22" s="616"/>
      <c r="BJ22" s="616"/>
      <c r="BK22" s="616"/>
      <c r="BL22" s="616"/>
      <c r="BM22" s="616"/>
      <c r="BN22" s="617"/>
      <c r="BO22" s="642" t="s">
        <v>128</v>
      </c>
      <c r="BP22" s="642"/>
      <c r="BQ22" s="642"/>
      <c r="BR22" s="642"/>
      <c r="BS22" s="643" t="s">
        <v>128</v>
      </c>
      <c r="BT22" s="643"/>
      <c r="BU22" s="643"/>
      <c r="BV22" s="643"/>
      <c r="BW22" s="643"/>
      <c r="BX22" s="643"/>
      <c r="BY22" s="643"/>
      <c r="BZ22" s="643"/>
      <c r="CA22" s="643"/>
      <c r="CB22" s="701"/>
      <c r="CD22" s="717" t="s">
        <v>281</v>
      </c>
      <c r="CE22" s="718"/>
      <c r="CF22" s="718"/>
      <c r="CG22" s="718"/>
      <c r="CH22" s="718"/>
      <c r="CI22" s="718"/>
      <c r="CJ22" s="718"/>
      <c r="CK22" s="718"/>
      <c r="CL22" s="718"/>
      <c r="CM22" s="718"/>
      <c r="CN22" s="718"/>
      <c r="CO22" s="718"/>
      <c r="CP22" s="718"/>
      <c r="CQ22" s="718"/>
      <c r="CR22" s="718"/>
      <c r="CS22" s="718"/>
      <c r="CT22" s="718"/>
      <c r="CU22" s="718"/>
      <c r="CV22" s="718"/>
      <c r="CW22" s="718"/>
      <c r="CX22" s="718"/>
      <c r="CY22" s="718"/>
      <c r="CZ22" s="718"/>
      <c r="DA22" s="718"/>
      <c r="DB22" s="718"/>
      <c r="DC22" s="718"/>
      <c r="DD22" s="718"/>
      <c r="DE22" s="718"/>
      <c r="DF22" s="718"/>
      <c r="DG22" s="718"/>
      <c r="DH22" s="718"/>
      <c r="DI22" s="718"/>
      <c r="DJ22" s="718"/>
      <c r="DK22" s="718"/>
      <c r="DL22" s="718"/>
      <c r="DM22" s="718"/>
      <c r="DN22" s="718"/>
      <c r="DO22" s="718"/>
      <c r="DP22" s="718"/>
      <c r="DQ22" s="718"/>
      <c r="DR22" s="718"/>
      <c r="DS22" s="718"/>
      <c r="DT22" s="718"/>
      <c r="DU22" s="718"/>
      <c r="DV22" s="718"/>
      <c r="DW22" s="718"/>
      <c r="DX22" s="718"/>
      <c r="DY22" s="718"/>
      <c r="DZ22" s="718"/>
      <c r="EA22" s="718"/>
      <c r="EB22" s="718"/>
      <c r="EC22" s="719"/>
    </row>
    <row r="23" spans="2:133" ht="11.25" customHeight="1" x14ac:dyDescent="0.2">
      <c r="B23" s="612" t="s">
        <v>282</v>
      </c>
      <c r="C23" s="613"/>
      <c r="D23" s="613"/>
      <c r="E23" s="613"/>
      <c r="F23" s="613"/>
      <c r="G23" s="613"/>
      <c r="H23" s="613"/>
      <c r="I23" s="613"/>
      <c r="J23" s="613"/>
      <c r="K23" s="613"/>
      <c r="L23" s="613"/>
      <c r="M23" s="613"/>
      <c r="N23" s="613"/>
      <c r="O23" s="613"/>
      <c r="P23" s="613"/>
      <c r="Q23" s="614"/>
      <c r="R23" s="615">
        <v>1491637</v>
      </c>
      <c r="S23" s="616"/>
      <c r="T23" s="616"/>
      <c r="U23" s="616"/>
      <c r="V23" s="616"/>
      <c r="W23" s="616"/>
      <c r="X23" s="616"/>
      <c r="Y23" s="617"/>
      <c r="Z23" s="642">
        <v>51.9</v>
      </c>
      <c r="AA23" s="642"/>
      <c r="AB23" s="642"/>
      <c r="AC23" s="642"/>
      <c r="AD23" s="643">
        <v>1375531</v>
      </c>
      <c r="AE23" s="643"/>
      <c r="AF23" s="643"/>
      <c r="AG23" s="643"/>
      <c r="AH23" s="643"/>
      <c r="AI23" s="643"/>
      <c r="AJ23" s="643"/>
      <c r="AK23" s="643"/>
      <c r="AL23" s="618">
        <v>75</v>
      </c>
      <c r="AM23" s="619"/>
      <c r="AN23" s="619"/>
      <c r="AO23" s="644"/>
      <c r="AP23" s="708" t="s">
        <v>283</v>
      </c>
      <c r="AQ23" s="715"/>
      <c r="AR23" s="715"/>
      <c r="AS23" s="715"/>
      <c r="AT23" s="715"/>
      <c r="AU23" s="715"/>
      <c r="AV23" s="715"/>
      <c r="AW23" s="715"/>
      <c r="AX23" s="715"/>
      <c r="AY23" s="715"/>
      <c r="AZ23" s="715"/>
      <c r="BA23" s="715"/>
      <c r="BB23" s="715"/>
      <c r="BC23" s="715"/>
      <c r="BD23" s="715"/>
      <c r="BE23" s="715"/>
      <c r="BF23" s="710"/>
      <c r="BG23" s="615" t="s">
        <v>128</v>
      </c>
      <c r="BH23" s="616"/>
      <c r="BI23" s="616"/>
      <c r="BJ23" s="616"/>
      <c r="BK23" s="616"/>
      <c r="BL23" s="616"/>
      <c r="BM23" s="616"/>
      <c r="BN23" s="617"/>
      <c r="BO23" s="642" t="s">
        <v>128</v>
      </c>
      <c r="BP23" s="642"/>
      <c r="BQ23" s="642"/>
      <c r="BR23" s="642"/>
      <c r="BS23" s="643" t="s">
        <v>128</v>
      </c>
      <c r="BT23" s="643"/>
      <c r="BU23" s="643"/>
      <c r="BV23" s="643"/>
      <c r="BW23" s="643"/>
      <c r="BX23" s="643"/>
      <c r="BY23" s="643"/>
      <c r="BZ23" s="643"/>
      <c r="CA23" s="643"/>
      <c r="CB23" s="701"/>
      <c r="CD23" s="717" t="s">
        <v>223</v>
      </c>
      <c r="CE23" s="718"/>
      <c r="CF23" s="718"/>
      <c r="CG23" s="718"/>
      <c r="CH23" s="718"/>
      <c r="CI23" s="718"/>
      <c r="CJ23" s="718"/>
      <c r="CK23" s="718"/>
      <c r="CL23" s="718"/>
      <c r="CM23" s="718"/>
      <c r="CN23" s="718"/>
      <c r="CO23" s="718"/>
      <c r="CP23" s="718"/>
      <c r="CQ23" s="719"/>
      <c r="CR23" s="717" t="s">
        <v>284</v>
      </c>
      <c r="CS23" s="718"/>
      <c r="CT23" s="718"/>
      <c r="CU23" s="718"/>
      <c r="CV23" s="718"/>
      <c r="CW23" s="718"/>
      <c r="CX23" s="718"/>
      <c r="CY23" s="719"/>
      <c r="CZ23" s="717" t="s">
        <v>285</v>
      </c>
      <c r="DA23" s="718"/>
      <c r="DB23" s="718"/>
      <c r="DC23" s="719"/>
      <c r="DD23" s="717" t="s">
        <v>286</v>
      </c>
      <c r="DE23" s="718"/>
      <c r="DF23" s="718"/>
      <c r="DG23" s="718"/>
      <c r="DH23" s="718"/>
      <c r="DI23" s="718"/>
      <c r="DJ23" s="718"/>
      <c r="DK23" s="719"/>
      <c r="DL23" s="720" t="s">
        <v>287</v>
      </c>
      <c r="DM23" s="721"/>
      <c r="DN23" s="721"/>
      <c r="DO23" s="721"/>
      <c r="DP23" s="721"/>
      <c r="DQ23" s="721"/>
      <c r="DR23" s="721"/>
      <c r="DS23" s="721"/>
      <c r="DT23" s="721"/>
      <c r="DU23" s="721"/>
      <c r="DV23" s="722"/>
      <c r="DW23" s="717" t="s">
        <v>288</v>
      </c>
      <c r="DX23" s="718"/>
      <c r="DY23" s="718"/>
      <c r="DZ23" s="718"/>
      <c r="EA23" s="718"/>
      <c r="EB23" s="718"/>
      <c r="EC23" s="719"/>
    </row>
    <row r="24" spans="2:133" ht="11.25" customHeight="1" x14ac:dyDescent="0.2">
      <c r="B24" s="612" t="s">
        <v>289</v>
      </c>
      <c r="C24" s="613"/>
      <c r="D24" s="613"/>
      <c r="E24" s="613"/>
      <c r="F24" s="613"/>
      <c r="G24" s="613"/>
      <c r="H24" s="613"/>
      <c r="I24" s="613"/>
      <c r="J24" s="613"/>
      <c r="K24" s="613"/>
      <c r="L24" s="613"/>
      <c r="M24" s="613"/>
      <c r="N24" s="613"/>
      <c r="O24" s="613"/>
      <c r="P24" s="613"/>
      <c r="Q24" s="614"/>
      <c r="R24" s="615">
        <v>1375531</v>
      </c>
      <c r="S24" s="616"/>
      <c r="T24" s="616"/>
      <c r="U24" s="616"/>
      <c r="V24" s="616"/>
      <c r="W24" s="616"/>
      <c r="X24" s="616"/>
      <c r="Y24" s="617"/>
      <c r="Z24" s="642">
        <v>47.9</v>
      </c>
      <c r="AA24" s="642"/>
      <c r="AB24" s="642"/>
      <c r="AC24" s="642"/>
      <c r="AD24" s="643">
        <v>1375531</v>
      </c>
      <c r="AE24" s="643"/>
      <c r="AF24" s="643"/>
      <c r="AG24" s="643"/>
      <c r="AH24" s="643"/>
      <c r="AI24" s="643"/>
      <c r="AJ24" s="643"/>
      <c r="AK24" s="643"/>
      <c r="AL24" s="618">
        <v>75</v>
      </c>
      <c r="AM24" s="619"/>
      <c r="AN24" s="619"/>
      <c r="AO24" s="644"/>
      <c r="AP24" s="708" t="s">
        <v>290</v>
      </c>
      <c r="AQ24" s="715"/>
      <c r="AR24" s="715"/>
      <c r="AS24" s="715"/>
      <c r="AT24" s="715"/>
      <c r="AU24" s="715"/>
      <c r="AV24" s="715"/>
      <c r="AW24" s="715"/>
      <c r="AX24" s="715"/>
      <c r="AY24" s="715"/>
      <c r="AZ24" s="715"/>
      <c r="BA24" s="715"/>
      <c r="BB24" s="715"/>
      <c r="BC24" s="715"/>
      <c r="BD24" s="715"/>
      <c r="BE24" s="715"/>
      <c r="BF24" s="710"/>
      <c r="BG24" s="615" t="s">
        <v>128</v>
      </c>
      <c r="BH24" s="616"/>
      <c r="BI24" s="616"/>
      <c r="BJ24" s="616"/>
      <c r="BK24" s="616"/>
      <c r="BL24" s="616"/>
      <c r="BM24" s="616"/>
      <c r="BN24" s="617"/>
      <c r="BO24" s="642" t="s">
        <v>128</v>
      </c>
      <c r="BP24" s="642"/>
      <c r="BQ24" s="642"/>
      <c r="BR24" s="642"/>
      <c r="BS24" s="643" t="s">
        <v>128</v>
      </c>
      <c r="BT24" s="643"/>
      <c r="BU24" s="643"/>
      <c r="BV24" s="643"/>
      <c r="BW24" s="643"/>
      <c r="BX24" s="643"/>
      <c r="BY24" s="643"/>
      <c r="BZ24" s="643"/>
      <c r="CA24" s="643"/>
      <c r="CB24" s="701"/>
      <c r="CD24" s="671" t="s">
        <v>291</v>
      </c>
      <c r="CE24" s="672"/>
      <c r="CF24" s="672"/>
      <c r="CG24" s="672"/>
      <c r="CH24" s="672"/>
      <c r="CI24" s="672"/>
      <c r="CJ24" s="672"/>
      <c r="CK24" s="672"/>
      <c r="CL24" s="672"/>
      <c r="CM24" s="672"/>
      <c r="CN24" s="672"/>
      <c r="CO24" s="672"/>
      <c r="CP24" s="672"/>
      <c r="CQ24" s="673"/>
      <c r="CR24" s="668">
        <v>1002182</v>
      </c>
      <c r="CS24" s="669"/>
      <c r="CT24" s="669"/>
      <c r="CU24" s="669"/>
      <c r="CV24" s="669"/>
      <c r="CW24" s="669"/>
      <c r="CX24" s="669"/>
      <c r="CY24" s="712"/>
      <c r="CZ24" s="713">
        <v>35.9</v>
      </c>
      <c r="DA24" s="688"/>
      <c r="DB24" s="688"/>
      <c r="DC24" s="716"/>
      <c r="DD24" s="711">
        <v>827849</v>
      </c>
      <c r="DE24" s="669"/>
      <c r="DF24" s="669"/>
      <c r="DG24" s="669"/>
      <c r="DH24" s="669"/>
      <c r="DI24" s="669"/>
      <c r="DJ24" s="669"/>
      <c r="DK24" s="712"/>
      <c r="DL24" s="711">
        <v>791832</v>
      </c>
      <c r="DM24" s="669"/>
      <c r="DN24" s="669"/>
      <c r="DO24" s="669"/>
      <c r="DP24" s="669"/>
      <c r="DQ24" s="669"/>
      <c r="DR24" s="669"/>
      <c r="DS24" s="669"/>
      <c r="DT24" s="669"/>
      <c r="DU24" s="669"/>
      <c r="DV24" s="712"/>
      <c r="DW24" s="713">
        <v>41.7</v>
      </c>
      <c r="DX24" s="688"/>
      <c r="DY24" s="688"/>
      <c r="DZ24" s="688"/>
      <c r="EA24" s="688"/>
      <c r="EB24" s="688"/>
      <c r="EC24" s="714"/>
    </row>
    <row r="25" spans="2:133" ht="11.25" customHeight="1" x14ac:dyDescent="0.2">
      <c r="B25" s="612" t="s">
        <v>292</v>
      </c>
      <c r="C25" s="613"/>
      <c r="D25" s="613"/>
      <c r="E25" s="613"/>
      <c r="F25" s="613"/>
      <c r="G25" s="613"/>
      <c r="H25" s="613"/>
      <c r="I25" s="613"/>
      <c r="J25" s="613"/>
      <c r="K25" s="613"/>
      <c r="L25" s="613"/>
      <c r="M25" s="613"/>
      <c r="N25" s="613"/>
      <c r="O25" s="613"/>
      <c r="P25" s="613"/>
      <c r="Q25" s="614"/>
      <c r="R25" s="615">
        <v>116106</v>
      </c>
      <c r="S25" s="616"/>
      <c r="T25" s="616"/>
      <c r="U25" s="616"/>
      <c r="V25" s="616"/>
      <c r="W25" s="616"/>
      <c r="X25" s="616"/>
      <c r="Y25" s="617"/>
      <c r="Z25" s="642">
        <v>4</v>
      </c>
      <c r="AA25" s="642"/>
      <c r="AB25" s="642"/>
      <c r="AC25" s="642"/>
      <c r="AD25" s="643" t="s">
        <v>128</v>
      </c>
      <c r="AE25" s="643"/>
      <c r="AF25" s="643"/>
      <c r="AG25" s="643"/>
      <c r="AH25" s="643"/>
      <c r="AI25" s="643"/>
      <c r="AJ25" s="643"/>
      <c r="AK25" s="643"/>
      <c r="AL25" s="618" t="s">
        <v>128</v>
      </c>
      <c r="AM25" s="619"/>
      <c r="AN25" s="619"/>
      <c r="AO25" s="644"/>
      <c r="AP25" s="708" t="s">
        <v>293</v>
      </c>
      <c r="AQ25" s="715"/>
      <c r="AR25" s="715"/>
      <c r="AS25" s="715"/>
      <c r="AT25" s="715"/>
      <c r="AU25" s="715"/>
      <c r="AV25" s="715"/>
      <c r="AW25" s="715"/>
      <c r="AX25" s="715"/>
      <c r="AY25" s="715"/>
      <c r="AZ25" s="715"/>
      <c r="BA25" s="715"/>
      <c r="BB25" s="715"/>
      <c r="BC25" s="715"/>
      <c r="BD25" s="715"/>
      <c r="BE25" s="715"/>
      <c r="BF25" s="710"/>
      <c r="BG25" s="615" t="s">
        <v>128</v>
      </c>
      <c r="BH25" s="616"/>
      <c r="BI25" s="616"/>
      <c r="BJ25" s="616"/>
      <c r="BK25" s="616"/>
      <c r="BL25" s="616"/>
      <c r="BM25" s="616"/>
      <c r="BN25" s="617"/>
      <c r="BO25" s="642" t="s">
        <v>128</v>
      </c>
      <c r="BP25" s="642"/>
      <c r="BQ25" s="642"/>
      <c r="BR25" s="642"/>
      <c r="BS25" s="643" t="s">
        <v>128</v>
      </c>
      <c r="BT25" s="643"/>
      <c r="BU25" s="643"/>
      <c r="BV25" s="643"/>
      <c r="BW25" s="643"/>
      <c r="BX25" s="643"/>
      <c r="BY25" s="643"/>
      <c r="BZ25" s="643"/>
      <c r="CA25" s="643"/>
      <c r="CB25" s="701"/>
      <c r="CD25" s="652" t="s">
        <v>294</v>
      </c>
      <c r="CE25" s="653"/>
      <c r="CF25" s="653"/>
      <c r="CG25" s="653"/>
      <c r="CH25" s="653"/>
      <c r="CI25" s="653"/>
      <c r="CJ25" s="653"/>
      <c r="CK25" s="653"/>
      <c r="CL25" s="653"/>
      <c r="CM25" s="653"/>
      <c r="CN25" s="653"/>
      <c r="CO25" s="653"/>
      <c r="CP25" s="653"/>
      <c r="CQ25" s="654"/>
      <c r="CR25" s="615">
        <v>482060</v>
      </c>
      <c r="CS25" s="626"/>
      <c r="CT25" s="626"/>
      <c r="CU25" s="626"/>
      <c r="CV25" s="626"/>
      <c r="CW25" s="626"/>
      <c r="CX25" s="626"/>
      <c r="CY25" s="627"/>
      <c r="CZ25" s="618">
        <v>17.3</v>
      </c>
      <c r="DA25" s="628"/>
      <c r="DB25" s="628"/>
      <c r="DC25" s="629"/>
      <c r="DD25" s="621">
        <v>452153</v>
      </c>
      <c r="DE25" s="626"/>
      <c r="DF25" s="626"/>
      <c r="DG25" s="626"/>
      <c r="DH25" s="626"/>
      <c r="DI25" s="626"/>
      <c r="DJ25" s="626"/>
      <c r="DK25" s="627"/>
      <c r="DL25" s="621">
        <v>447111</v>
      </c>
      <c r="DM25" s="626"/>
      <c r="DN25" s="626"/>
      <c r="DO25" s="626"/>
      <c r="DP25" s="626"/>
      <c r="DQ25" s="626"/>
      <c r="DR25" s="626"/>
      <c r="DS25" s="626"/>
      <c r="DT25" s="626"/>
      <c r="DU25" s="626"/>
      <c r="DV25" s="627"/>
      <c r="DW25" s="618">
        <v>23.5</v>
      </c>
      <c r="DX25" s="628"/>
      <c r="DY25" s="628"/>
      <c r="DZ25" s="628"/>
      <c r="EA25" s="628"/>
      <c r="EB25" s="628"/>
      <c r="EC25" s="655"/>
    </row>
    <row r="26" spans="2:133" ht="11.25" customHeight="1" x14ac:dyDescent="0.2">
      <c r="B26" s="612" t="s">
        <v>295</v>
      </c>
      <c r="C26" s="613"/>
      <c r="D26" s="613"/>
      <c r="E26" s="613"/>
      <c r="F26" s="613"/>
      <c r="G26" s="613"/>
      <c r="H26" s="613"/>
      <c r="I26" s="613"/>
      <c r="J26" s="613"/>
      <c r="K26" s="613"/>
      <c r="L26" s="613"/>
      <c r="M26" s="613"/>
      <c r="N26" s="613"/>
      <c r="O26" s="613"/>
      <c r="P26" s="613"/>
      <c r="Q26" s="614"/>
      <c r="R26" s="615" t="s">
        <v>128</v>
      </c>
      <c r="S26" s="616"/>
      <c r="T26" s="616"/>
      <c r="U26" s="616"/>
      <c r="V26" s="616"/>
      <c r="W26" s="616"/>
      <c r="X26" s="616"/>
      <c r="Y26" s="617"/>
      <c r="Z26" s="642" t="s">
        <v>128</v>
      </c>
      <c r="AA26" s="642"/>
      <c r="AB26" s="642"/>
      <c r="AC26" s="642"/>
      <c r="AD26" s="643" t="s">
        <v>128</v>
      </c>
      <c r="AE26" s="643"/>
      <c r="AF26" s="643"/>
      <c r="AG26" s="643"/>
      <c r="AH26" s="643"/>
      <c r="AI26" s="643"/>
      <c r="AJ26" s="643"/>
      <c r="AK26" s="643"/>
      <c r="AL26" s="618" t="s">
        <v>128</v>
      </c>
      <c r="AM26" s="619"/>
      <c r="AN26" s="619"/>
      <c r="AO26" s="644"/>
      <c r="AP26" s="708" t="s">
        <v>296</v>
      </c>
      <c r="AQ26" s="709"/>
      <c r="AR26" s="709"/>
      <c r="AS26" s="709"/>
      <c r="AT26" s="709"/>
      <c r="AU26" s="709"/>
      <c r="AV26" s="709"/>
      <c r="AW26" s="709"/>
      <c r="AX26" s="709"/>
      <c r="AY26" s="709"/>
      <c r="AZ26" s="709"/>
      <c r="BA26" s="709"/>
      <c r="BB26" s="709"/>
      <c r="BC26" s="709"/>
      <c r="BD26" s="709"/>
      <c r="BE26" s="709"/>
      <c r="BF26" s="710"/>
      <c r="BG26" s="615" t="s">
        <v>128</v>
      </c>
      <c r="BH26" s="616"/>
      <c r="BI26" s="616"/>
      <c r="BJ26" s="616"/>
      <c r="BK26" s="616"/>
      <c r="BL26" s="616"/>
      <c r="BM26" s="616"/>
      <c r="BN26" s="617"/>
      <c r="BO26" s="642" t="s">
        <v>128</v>
      </c>
      <c r="BP26" s="642"/>
      <c r="BQ26" s="642"/>
      <c r="BR26" s="642"/>
      <c r="BS26" s="643" t="s">
        <v>128</v>
      </c>
      <c r="BT26" s="643"/>
      <c r="BU26" s="643"/>
      <c r="BV26" s="643"/>
      <c r="BW26" s="643"/>
      <c r="BX26" s="643"/>
      <c r="BY26" s="643"/>
      <c r="BZ26" s="643"/>
      <c r="CA26" s="643"/>
      <c r="CB26" s="701"/>
      <c r="CD26" s="652" t="s">
        <v>297</v>
      </c>
      <c r="CE26" s="653"/>
      <c r="CF26" s="653"/>
      <c r="CG26" s="653"/>
      <c r="CH26" s="653"/>
      <c r="CI26" s="653"/>
      <c r="CJ26" s="653"/>
      <c r="CK26" s="653"/>
      <c r="CL26" s="653"/>
      <c r="CM26" s="653"/>
      <c r="CN26" s="653"/>
      <c r="CO26" s="653"/>
      <c r="CP26" s="653"/>
      <c r="CQ26" s="654"/>
      <c r="CR26" s="615">
        <v>274841</v>
      </c>
      <c r="CS26" s="616"/>
      <c r="CT26" s="616"/>
      <c r="CU26" s="616"/>
      <c r="CV26" s="616"/>
      <c r="CW26" s="616"/>
      <c r="CX26" s="616"/>
      <c r="CY26" s="617"/>
      <c r="CZ26" s="618">
        <v>9.9</v>
      </c>
      <c r="DA26" s="628"/>
      <c r="DB26" s="628"/>
      <c r="DC26" s="629"/>
      <c r="DD26" s="621">
        <v>255764</v>
      </c>
      <c r="DE26" s="616"/>
      <c r="DF26" s="616"/>
      <c r="DG26" s="616"/>
      <c r="DH26" s="616"/>
      <c r="DI26" s="616"/>
      <c r="DJ26" s="616"/>
      <c r="DK26" s="617"/>
      <c r="DL26" s="621" t="s">
        <v>128</v>
      </c>
      <c r="DM26" s="616"/>
      <c r="DN26" s="616"/>
      <c r="DO26" s="616"/>
      <c r="DP26" s="616"/>
      <c r="DQ26" s="616"/>
      <c r="DR26" s="616"/>
      <c r="DS26" s="616"/>
      <c r="DT26" s="616"/>
      <c r="DU26" s="616"/>
      <c r="DV26" s="617"/>
      <c r="DW26" s="618" t="s">
        <v>128</v>
      </c>
      <c r="DX26" s="628"/>
      <c r="DY26" s="628"/>
      <c r="DZ26" s="628"/>
      <c r="EA26" s="628"/>
      <c r="EB26" s="628"/>
      <c r="EC26" s="655"/>
    </row>
    <row r="27" spans="2:133" ht="11.25" customHeight="1" x14ac:dyDescent="0.2">
      <c r="B27" s="612" t="s">
        <v>298</v>
      </c>
      <c r="C27" s="613"/>
      <c r="D27" s="613"/>
      <c r="E27" s="613"/>
      <c r="F27" s="613"/>
      <c r="G27" s="613"/>
      <c r="H27" s="613"/>
      <c r="I27" s="613"/>
      <c r="J27" s="613"/>
      <c r="K27" s="613"/>
      <c r="L27" s="613"/>
      <c r="M27" s="613"/>
      <c r="N27" s="613"/>
      <c r="O27" s="613"/>
      <c r="P27" s="613"/>
      <c r="Q27" s="614"/>
      <c r="R27" s="615">
        <v>1940077</v>
      </c>
      <c r="S27" s="616"/>
      <c r="T27" s="616"/>
      <c r="U27" s="616"/>
      <c r="V27" s="616"/>
      <c r="W27" s="616"/>
      <c r="X27" s="616"/>
      <c r="Y27" s="617"/>
      <c r="Z27" s="642">
        <v>67.5</v>
      </c>
      <c r="AA27" s="642"/>
      <c r="AB27" s="642"/>
      <c r="AC27" s="642"/>
      <c r="AD27" s="643">
        <v>1823971</v>
      </c>
      <c r="AE27" s="643"/>
      <c r="AF27" s="643"/>
      <c r="AG27" s="643"/>
      <c r="AH27" s="643"/>
      <c r="AI27" s="643"/>
      <c r="AJ27" s="643"/>
      <c r="AK27" s="643"/>
      <c r="AL27" s="618">
        <v>99.5</v>
      </c>
      <c r="AM27" s="619"/>
      <c r="AN27" s="619"/>
      <c r="AO27" s="644"/>
      <c r="AP27" s="612" t="s">
        <v>299</v>
      </c>
      <c r="AQ27" s="613"/>
      <c r="AR27" s="613"/>
      <c r="AS27" s="613"/>
      <c r="AT27" s="613"/>
      <c r="AU27" s="613"/>
      <c r="AV27" s="613"/>
      <c r="AW27" s="613"/>
      <c r="AX27" s="613"/>
      <c r="AY27" s="613"/>
      <c r="AZ27" s="613"/>
      <c r="BA27" s="613"/>
      <c r="BB27" s="613"/>
      <c r="BC27" s="613"/>
      <c r="BD27" s="613"/>
      <c r="BE27" s="613"/>
      <c r="BF27" s="614"/>
      <c r="BG27" s="615">
        <v>285178</v>
      </c>
      <c r="BH27" s="616"/>
      <c r="BI27" s="616"/>
      <c r="BJ27" s="616"/>
      <c r="BK27" s="616"/>
      <c r="BL27" s="616"/>
      <c r="BM27" s="616"/>
      <c r="BN27" s="617"/>
      <c r="BO27" s="642">
        <v>100</v>
      </c>
      <c r="BP27" s="642"/>
      <c r="BQ27" s="642"/>
      <c r="BR27" s="642"/>
      <c r="BS27" s="643">
        <v>3302</v>
      </c>
      <c r="BT27" s="643"/>
      <c r="BU27" s="643"/>
      <c r="BV27" s="643"/>
      <c r="BW27" s="643"/>
      <c r="BX27" s="643"/>
      <c r="BY27" s="643"/>
      <c r="BZ27" s="643"/>
      <c r="CA27" s="643"/>
      <c r="CB27" s="701"/>
      <c r="CD27" s="652" t="s">
        <v>300</v>
      </c>
      <c r="CE27" s="653"/>
      <c r="CF27" s="653"/>
      <c r="CG27" s="653"/>
      <c r="CH27" s="653"/>
      <c r="CI27" s="653"/>
      <c r="CJ27" s="653"/>
      <c r="CK27" s="653"/>
      <c r="CL27" s="653"/>
      <c r="CM27" s="653"/>
      <c r="CN27" s="653"/>
      <c r="CO27" s="653"/>
      <c r="CP27" s="653"/>
      <c r="CQ27" s="654"/>
      <c r="CR27" s="615">
        <v>211164</v>
      </c>
      <c r="CS27" s="626"/>
      <c r="CT27" s="626"/>
      <c r="CU27" s="626"/>
      <c r="CV27" s="626"/>
      <c r="CW27" s="626"/>
      <c r="CX27" s="626"/>
      <c r="CY27" s="627"/>
      <c r="CZ27" s="618">
        <v>7.6</v>
      </c>
      <c r="DA27" s="628"/>
      <c r="DB27" s="628"/>
      <c r="DC27" s="629"/>
      <c r="DD27" s="621">
        <v>66738</v>
      </c>
      <c r="DE27" s="626"/>
      <c r="DF27" s="626"/>
      <c r="DG27" s="626"/>
      <c r="DH27" s="626"/>
      <c r="DI27" s="626"/>
      <c r="DJ27" s="626"/>
      <c r="DK27" s="627"/>
      <c r="DL27" s="621">
        <v>37338</v>
      </c>
      <c r="DM27" s="626"/>
      <c r="DN27" s="626"/>
      <c r="DO27" s="626"/>
      <c r="DP27" s="626"/>
      <c r="DQ27" s="626"/>
      <c r="DR27" s="626"/>
      <c r="DS27" s="626"/>
      <c r="DT27" s="626"/>
      <c r="DU27" s="626"/>
      <c r="DV27" s="627"/>
      <c r="DW27" s="618">
        <v>2</v>
      </c>
      <c r="DX27" s="628"/>
      <c r="DY27" s="628"/>
      <c r="DZ27" s="628"/>
      <c r="EA27" s="628"/>
      <c r="EB27" s="628"/>
      <c r="EC27" s="655"/>
    </row>
    <row r="28" spans="2:133" ht="11.25" customHeight="1" x14ac:dyDescent="0.2">
      <c r="B28" s="612" t="s">
        <v>301</v>
      </c>
      <c r="C28" s="613"/>
      <c r="D28" s="613"/>
      <c r="E28" s="613"/>
      <c r="F28" s="613"/>
      <c r="G28" s="613"/>
      <c r="H28" s="613"/>
      <c r="I28" s="613"/>
      <c r="J28" s="613"/>
      <c r="K28" s="613"/>
      <c r="L28" s="613"/>
      <c r="M28" s="613"/>
      <c r="N28" s="613"/>
      <c r="O28" s="613"/>
      <c r="P28" s="613"/>
      <c r="Q28" s="614"/>
      <c r="R28" s="615" t="s">
        <v>128</v>
      </c>
      <c r="S28" s="616"/>
      <c r="T28" s="616"/>
      <c r="U28" s="616"/>
      <c r="V28" s="616"/>
      <c r="W28" s="616"/>
      <c r="X28" s="616"/>
      <c r="Y28" s="617"/>
      <c r="Z28" s="642" t="s">
        <v>128</v>
      </c>
      <c r="AA28" s="642"/>
      <c r="AB28" s="642"/>
      <c r="AC28" s="642"/>
      <c r="AD28" s="643" t="s">
        <v>128</v>
      </c>
      <c r="AE28" s="643"/>
      <c r="AF28" s="643"/>
      <c r="AG28" s="643"/>
      <c r="AH28" s="643"/>
      <c r="AI28" s="643"/>
      <c r="AJ28" s="643"/>
      <c r="AK28" s="643"/>
      <c r="AL28" s="618" t="s">
        <v>128</v>
      </c>
      <c r="AM28" s="619"/>
      <c r="AN28" s="619"/>
      <c r="AO28" s="644"/>
      <c r="AP28" s="612"/>
      <c r="AQ28" s="613"/>
      <c r="AR28" s="613"/>
      <c r="AS28" s="613"/>
      <c r="AT28" s="613"/>
      <c r="AU28" s="613"/>
      <c r="AV28" s="613"/>
      <c r="AW28" s="613"/>
      <c r="AX28" s="613"/>
      <c r="AY28" s="613"/>
      <c r="AZ28" s="613"/>
      <c r="BA28" s="613"/>
      <c r="BB28" s="613"/>
      <c r="BC28" s="613"/>
      <c r="BD28" s="613"/>
      <c r="BE28" s="613"/>
      <c r="BF28" s="614"/>
      <c r="BG28" s="615"/>
      <c r="BH28" s="616"/>
      <c r="BI28" s="616"/>
      <c r="BJ28" s="616"/>
      <c r="BK28" s="616"/>
      <c r="BL28" s="616"/>
      <c r="BM28" s="616"/>
      <c r="BN28" s="617"/>
      <c r="BO28" s="642"/>
      <c r="BP28" s="642"/>
      <c r="BQ28" s="642"/>
      <c r="BR28" s="642"/>
      <c r="BS28" s="621"/>
      <c r="BT28" s="616"/>
      <c r="BU28" s="616"/>
      <c r="BV28" s="616"/>
      <c r="BW28" s="616"/>
      <c r="BX28" s="616"/>
      <c r="BY28" s="616"/>
      <c r="BZ28" s="616"/>
      <c r="CA28" s="616"/>
      <c r="CB28" s="660"/>
      <c r="CD28" s="652" t="s">
        <v>302</v>
      </c>
      <c r="CE28" s="653"/>
      <c r="CF28" s="653"/>
      <c r="CG28" s="653"/>
      <c r="CH28" s="653"/>
      <c r="CI28" s="653"/>
      <c r="CJ28" s="653"/>
      <c r="CK28" s="653"/>
      <c r="CL28" s="653"/>
      <c r="CM28" s="653"/>
      <c r="CN28" s="653"/>
      <c r="CO28" s="653"/>
      <c r="CP28" s="653"/>
      <c r="CQ28" s="654"/>
      <c r="CR28" s="615">
        <v>308958</v>
      </c>
      <c r="CS28" s="616"/>
      <c r="CT28" s="616"/>
      <c r="CU28" s="616"/>
      <c r="CV28" s="616"/>
      <c r="CW28" s="616"/>
      <c r="CX28" s="616"/>
      <c r="CY28" s="617"/>
      <c r="CZ28" s="618">
        <v>11.1</v>
      </c>
      <c r="DA28" s="628"/>
      <c r="DB28" s="628"/>
      <c r="DC28" s="629"/>
      <c r="DD28" s="621">
        <v>308958</v>
      </c>
      <c r="DE28" s="616"/>
      <c r="DF28" s="616"/>
      <c r="DG28" s="616"/>
      <c r="DH28" s="616"/>
      <c r="DI28" s="616"/>
      <c r="DJ28" s="616"/>
      <c r="DK28" s="617"/>
      <c r="DL28" s="621">
        <v>307383</v>
      </c>
      <c r="DM28" s="616"/>
      <c r="DN28" s="616"/>
      <c r="DO28" s="616"/>
      <c r="DP28" s="616"/>
      <c r="DQ28" s="616"/>
      <c r="DR28" s="616"/>
      <c r="DS28" s="616"/>
      <c r="DT28" s="616"/>
      <c r="DU28" s="616"/>
      <c r="DV28" s="617"/>
      <c r="DW28" s="618">
        <v>16.2</v>
      </c>
      <c r="DX28" s="628"/>
      <c r="DY28" s="628"/>
      <c r="DZ28" s="628"/>
      <c r="EA28" s="628"/>
      <c r="EB28" s="628"/>
      <c r="EC28" s="655"/>
    </row>
    <row r="29" spans="2:133" ht="11.25" customHeight="1" x14ac:dyDescent="0.2">
      <c r="B29" s="612" t="s">
        <v>303</v>
      </c>
      <c r="C29" s="613"/>
      <c r="D29" s="613"/>
      <c r="E29" s="613"/>
      <c r="F29" s="613"/>
      <c r="G29" s="613"/>
      <c r="H29" s="613"/>
      <c r="I29" s="613"/>
      <c r="J29" s="613"/>
      <c r="K29" s="613"/>
      <c r="L29" s="613"/>
      <c r="M29" s="613"/>
      <c r="N29" s="613"/>
      <c r="O29" s="613"/>
      <c r="P29" s="613"/>
      <c r="Q29" s="614"/>
      <c r="R29" s="615">
        <v>15871</v>
      </c>
      <c r="S29" s="616"/>
      <c r="T29" s="616"/>
      <c r="U29" s="616"/>
      <c r="V29" s="616"/>
      <c r="W29" s="616"/>
      <c r="X29" s="616"/>
      <c r="Y29" s="617"/>
      <c r="Z29" s="642">
        <v>0.6</v>
      </c>
      <c r="AA29" s="642"/>
      <c r="AB29" s="642"/>
      <c r="AC29" s="642"/>
      <c r="AD29" s="643">
        <v>974</v>
      </c>
      <c r="AE29" s="643"/>
      <c r="AF29" s="643"/>
      <c r="AG29" s="643"/>
      <c r="AH29" s="643"/>
      <c r="AI29" s="643"/>
      <c r="AJ29" s="643"/>
      <c r="AK29" s="643"/>
      <c r="AL29" s="618">
        <v>0.1</v>
      </c>
      <c r="AM29" s="619"/>
      <c r="AN29" s="619"/>
      <c r="AO29" s="644"/>
      <c r="AP29" s="592"/>
      <c r="AQ29" s="593"/>
      <c r="AR29" s="593"/>
      <c r="AS29" s="593"/>
      <c r="AT29" s="593"/>
      <c r="AU29" s="593"/>
      <c r="AV29" s="593"/>
      <c r="AW29" s="593"/>
      <c r="AX29" s="593"/>
      <c r="AY29" s="593"/>
      <c r="AZ29" s="593"/>
      <c r="BA29" s="593"/>
      <c r="BB29" s="593"/>
      <c r="BC29" s="593"/>
      <c r="BD29" s="593"/>
      <c r="BE29" s="593"/>
      <c r="BF29" s="594"/>
      <c r="BG29" s="615"/>
      <c r="BH29" s="616"/>
      <c r="BI29" s="616"/>
      <c r="BJ29" s="616"/>
      <c r="BK29" s="616"/>
      <c r="BL29" s="616"/>
      <c r="BM29" s="616"/>
      <c r="BN29" s="617"/>
      <c r="BO29" s="642"/>
      <c r="BP29" s="642"/>
      <c r="BQ29" s="642"/>
      <c r="BR29" s="642"/>
      <c r="BS29" s="643"/>
      <c r="BT29" s="643"/>
      <c r="BU29" s="643"/>
      <c r="BV29" s="643"/>
      <c r="BW29" s="643"/>
      <c r="BX29" s="643"/>
      <c r="BY29" s="643"/>
      <c r="BZ29" s="643"/>
      <c r="CA29" s="643"/>
      <c r="CB29" s="701"/>
      <c r="CD29" s="702" t="s">
        <v>304</v>
      </c>
      <c r="CE29" s="703"/>
      <c r="CF29" s="652" t="s">
        <v>70</v>
      </c>
      <c r="CG29" s="653"/>
      <c r="CH29" s="653"/>
      <c r="CI29" s="653"/>
      <c r="CJ29" s="653"/>
      <c r="CK29" s="653"/>
      <c r="CL29" s="653"/>
      <c r="CM29" s="653"/>
      <c r="CN29" s="653"/>
      <c r="CO29" s="653"/>
      <c r="CP29" s="653"/>
      <c r="CQ29" s="654"/>
      <c r="CR29" s="615">
        <v>308958</v>
      </c>
      <c r="CS29" s="626"/>
      <c r="CT29" s="626"/>
      <c r="CU29" s="626"/>
      <c r="CV29" s="626"/>
      <c r="CW29" s="626"/>
      <c r="CX29" s="626"/>
      <c r="CY29" s="627"/>
      <c r="CZ29" s="618">
        <v>11.1</v>
      </c>
      <c r="DA29" s="628"/>
      <c r="DB29" s="628"/>
      <c r="DC29" s="629"/>
      <c r="DD29" s="621">
        <v>308958</v>
      </c>
      <c r="DE29" s="626"/>
      <c r="DF29" s="626"/>
      <c r="DG29" s="626"/>
      <c r="DH29" s="626"/>
      <c r="DI29" s="626"/>
      <c r="DJ29" s="626"/>
      <c r="DK29" s="627"/>
      <c r="DL29" s="621">
        <v>307383</v>
      </c>
      <c r="DM29" s="626"/>
      <c r="DN29" s="626"/>
      <c r="DO29" s="626"/>
      <c r="DP29" s="626"/>
      <c r="DQ29" s="626"/>
      <c r="DR29" s="626"/>
      <c r="DS29" s="626"/>
      <c r="DT29" s="626"/>
      <c r="DU29" s="626"/>
      <c r="DV29" s="627"/>
      <c r="DW29" s="618">
        <v>16.2</v>
      </c>
      <c r="DX29" s="628"/>
      <c r="DY29" s="628"/>
      <c r="DZ29" s="628"/>
      <c r="EA29" s="628"/>
      <c r="EB29" s="628"/>
      <c r="EC29" s="655"/>
    </row>
    <row r="30" spans="2:133" ht="11.25" customHeight="1" x14ac:dyDescent="0.2">
      <c r="B30" s="612" t="s">
        <v>305</v>
      </c>
      <c r="C30" s="613"/>
      <c r="D30" s="613"/>
      <c r="E30" s="613"/>
      <c r="F30" s="613"/>
      <c r="G30" s="613"/>
      <c r="H30" s="613"/>
      <c r="I30" s="613"/>
      <c r="J30" s="613"/>
      <c r="K30" s="613"/>
      <c r="L30" s="613"/>
      <c r="M30" s="613"/>
      <c r="N30" s="613"/>
      <c r="O30" s="613"/>
      <c r="P30" s="613"/>
      <c r="Q30" s="614"/>
      <c r="R30" s="615">
        <v>22359</v>
      </c>
      <c r="S30" s="616"/>
      <c r="T30" s="616"/>
      <c r="U30" s="616"/>
      <c r="V30" s="616"/>
      <c r="W30" s="616"/>
      <c r="X30" s="616"/>
      <c r="Y30" s="617"/>
      <c r="Z30" s="642">
        <v>0.8</v>
      </c>
      <c r="AA30" s="642"/>
      <c r="AB30" s="642"/>
      <c r="AC30" s="642"/>
      <c r="AD30" s="643">
        <v>4198</v>
      </c>
      <c r="AE30" s="643"/>
      <c r="AF30" s="643"/>
      <c r="AG30" s="643"/>
      <c r="AH30" s="643"/>
      <c r="AI30" s="643"/>
      <c r="AJ30" s="643"/>
      <c r="AK30" s="643"/>
      <c r="AL30" s="618">
        <v>0.2</v>
      </c>
      <c r="AM30" s="619"/>
      <c r="AN30" s="619"/>
      <c r="AO30" s="644"/>
      <c r="AP30" s="674" t="s">
        <v>223</v>
      </c>
      <c r="AQ30" s="675"/>
      <c r="AR30" s="675"/>
      <c r="AS30" s="675"/>
      <c r="AT30" s="675"/>
      <c r="AU30" s="675"/>
      <c r="AV30" s="675"/>
      <c r="AW30" s="675"/>
      <c r="AX30" s="675"/>
      <c r="AY30" s="675"/>
      <c r="AZ30" s="675"/>
      <c r="BA30" s="675"/>
      <c r="BB30" s="675"/>
      <c r="BC30" s="675"/>
      <c r="BD30" s="675"/>
      <c r="BE30" s="675"/>
      <c r="BF30" s="676"/>
      <c r="BG30" s="674" t="s">
        <v>306</v>
      </c>
      <c r="BH30" s="699"/>
      <c r="BI30" s="699"/>
      <c r="BJ30" s="699"/>
      <c r="BK30" s="699"/>
      <c r="BL30" s="699"/>
      <c r="BM30" s="699"/>
      <c r="BN30" s="699"/>
      <c r="BO30" s="699"/>
      <c r="BP30" s="699"/>
      <c r="BQ30" s="700"/>
      <c r="BR30" s="674" t="s">
        <v>307</v>
      </c>
      <c r="BS30" s="699"/>
      <c r="BT30" s="699"/>
      <c r="BU30" s="699"/>
      <c r="BV30" s="699"/>
      <c r="BW30" s="699"/>
      <c r="BX30" s="699"/>
      <c r="BY30" s="699"/>
      <c r="BZ30" s="699"/>
      <c r="CA30" s="699"/>
      <c r="CB30" s="700"/>
      <c r="CD30" s="704"/>
      <c r="CE30" s="705"/>
      <c r="CF30" s="652" t="s">
        <v>308</v>
      </c>
      <c r="CG30" s="653"/>
      <c r="CH30" s="653"/>
      <c r="CI30" s="653"/>
      <c r="CJ30" s="653"/>
      <c r="CK30" s="653"/>
      <c r="CL30" s="653"/>
      <c r="CM30" s="653"/>
      <c r="CN30" s="653"/>
      <c r="CO30" s="653"/>
      <c r="CP30" s="653"/>
      <c r="CQ30" s="654"/>
      <c r="CR30" s="615">
        <v>304124</v>
      </c>
      <c r="CS30" s="616"/>
      <c r="CT30" s="616"/>
      <c r="CU30" s="616"/>
      <c r="CV30" s="616"/>
      <c r="CW30" s="616"/>
      <c r="CX30" s="616"/>
      <c r="CY30" s="617"/>
      <c r="CZ30" s="618">
        <v>10.9</v>
      </c>
      <c r="DA30" s="628"/>
      <c r="DB30" s="628"/>
      <c r="DC30" s="629"/>
      <c r="DD30" s="621">
        <v>304124</v>
      </c>
      <c r="DE30" s="616"/>
      <c r="DF30" s="616"/>
      <c r="DG30" s="616"/>
      <c r="DH30" s="616"/>
      <c r="DI30" s="616"/>
      <c r="DJ30" s="616"/>
      <c r="DK30" s="617"/>
      <c r="DL30" s="621">
        <v>302580</v>
      </c>
      <c r="DM30" s="616"/>
      <c r="DN30" s="616"/>
      <c r="DO30" s="616"/>
      <c r="DP30" s="616"/>
      <c r="DQ30" s="616"/>
      <c r="DR30" s="616"/>
      <c r="DS30" s="616"/>
      <c r="DT30" s="616"/>
      <c r="DU30" s="616"/>
      <c r="DV30" s="617"/>
      <c r="DW30" s="618">
        <v>15.9</v>
      </c>
      <c r="DX30" s="628"/>
      <c r="DY30" s="628"/>
      <c r="DZ30" s="628"/>
      <c r="EA30" s="628"/>
      <c r="EB30" s="628"/>
      <c r="EC30" s="655"/>
    </row>
    <row r="31" spans="2:133" ht="11.25" customHeight="1" x14ac:dyDescent="0.2">
      <c r="B31" s="612" t="s">
        <v>309</v>
      </c>
      <c r="C31" s="613"/>
      <c r="D31" s="613"/>
      <c r="E31" s="613"/>
      <c r="F31" s="613"/>
      <c r="G31" s="613"/>
      <c r="H31" s="613"/>
      <c r="I31" s="613"/>
      <c r="J31" s="613"/>
      <c r="K31" s="613"/>
      <c r="L31" s="613"/>
      <c r="M31" s="613"/>
      <c r="N31" s="613"/>
      <c r="O31" s="613"/>
      <c r="P31" s="613"/>
      <c r="Q31" s="614"/>
      <c r="R31" s="615">
        <v>9302</v>
      </c>
      <c r="S31" s="616"/>
      <c r="T31" s="616"/>
      <c r="U31" s="616"/>
      <c r="V31" s="616"/>
      <c r="W31" s="616"/>
      <c r="X31" s="616"/>
      <c r="Y31" s="617"/>
      <c r="Z31" s="642">
        <v>0.3</v>
      </c>
      <c r="AA31" s="642"/>
      <c r="AB31" s="642"/>
      <c r="AC31" s="642"/>
      <c r="AD31" s="643">
        <v>2</v>
      </c>
      <c r="AE31" s="643"/>
      <c r="AF31" s="643"/>
      <c r="AG31" s="643"/>
      <c r="AH31" s="643"/>
      <c r="AI31" s="643"/>
      <c r="AJ31" s="643"/>
      <c r="AK31" s="643"/>
      <c r="AL31" s="618">
        <v>0</v>
      </c>
      <c r="AM31" s="619"/>
      <c r="AN31" s="619"/>
      <c r="AO31" s="644"/>
      <c r="AP31" s="690" t="s">
        <v>310</v>
      </c>
      <c r="AQ31" s="691"/>
      <c r="AR31" s="691"/>
      <c r="AS31" s="691"/>
      <c r="AT31" s="696" t="s">
        <v>311</v>
      </c>
      <c r="AU31" s="343"/>
      <c r="AV31" s="343"/>
      <c r="AW31" s="343"/>
      <c r="AX31" s="683" t="s">
        <v>187</v>
      </c>
      <c r="AY31" s="684"/>
      <c r="AZ31" s="684"/>
      <c r="BA31" s="684"/>
      <c r="BB31" s="684"/>
      <c r="BC31" s="684"/>
      <c r="BD31" s="684"/>
      <c r="BE31" s="684"/>
      <c r="BF31" s="685"/>
      <c r="BG31" s="686">
        <v>99.4</v>
      </c>
      <c r="BH31" s="687"/>
      <c r="BI31" s="687"/>
      <c r="BJ31" s="687"/>
      <c r="BK31" s="687"/>
      <c r="BL31" s="687"/>
      <c r="BM31" s="688">
        <v>97.8</v>
      </c>
      <c r="BN31" s="687"/>
      <c r="BO31" s="687"/>
      <c r="BP31" s="687"/>
      <c r="BQ31" s="689"/>
      <c r="BR31" s="686">
        <v>97.3</v>
      </c>
      <c r="BS31" s="687"/>
      <c r="BT31" s="687"/>
      <c r="BU31" s="687"/>
      <c r="BV31" s="687"/>
      <c r="BW31" s="687"/>
      <c r="BX31" s="688">
        <v>95.5</v>
      </c>
      <c r="BY31" s="687"/>
      <c r="BZ31" s="687"/>
      <c r="CA31" s="687"/>
      <c r="CB31" s="689"/>
      <c r="CD31" s="704"/>
      <c r="CE31" s="705"/>
      <c r="CF31" s="652" t="s">
        <v>312</v>
      </c>
      <c r="CG31" s="653"/>
      <c r="CH31" s="653"/>
      <c r="CI31" s="653"/>
      <c r="CJ31" s="653"/>
      <c r="CK31" s="653"/>
      <c r="CL31" s="653"/>
      <c r="CM31" s="653"/>
      <c r="CN31" s="653"/>
      <c r="CO31" s="653"/>
      <c r="CP31" s="653"/>
      <c r="CQ31" s="654"/>
      <c r="CR31" s="615">
        <v>4834</v>
      </c>
      <c r="CS31" s="626"/>
      <c r="CT31" s="626"/>
      <c r="CU31" s="626"/>
      <c r="CV31" s="626"/>
      <c r="CW31" s="626"/>
      <c r="CX31" s="626"/>
      <c r="CY31" s="627"/>
      <c r="CZ31" s="618">
        <v>0.2</v>
      </c>
      <c r="DA31" s="628"/>
      <c r="DB31" s="628"/>
      <c r="DC31" s="629"/>
      <c r="DD31" s="621">
        <v>4834</v>
      </c>
      <c r="DE31" s="626"/>
      <c r="DF31" s="626"/>
      <c r="DG31" s="626"/>
      <c r="DH31" s="626"/>
      <c r="DI31" s="626"/>
      <c r="DJ31" s="626"/>
      <c r="DK31" s="627"/>
      <c r="DL31" s="621">
        <v>4803</v>
      </c>
      <c r="DM31" s="626"/>
      <c r="DN31" s="626"/>
      <c r="DO31" s="626"/>
      <c r="DP31" s="626"/>
      <c r="DQ31" s="626"/>
      <c r="DR31" s="626"/>
      <c r="DS31" s="626"/>
      <c r="DT31" s="626"/>
      <c r="DU31" s="626"/>
      <c r="DV31" s="627"/>
      <c r="DW31" s="618">
        <v>0.3</v>
      </c>
      <c r="DX31" s="628"/>
      <c r="DY31" s="628"/>
      <c r="DZ31" s="628"/>
      <c r="EA31" s="628"/>
      <c r="EB31" s="628"/>
      <c r="EC31" s="655"/>
    </row>
    <row r="32" spans="2:133" ht="11.25" customHeight="1" x14ac:dyDescent="0.2">
      <c r="B32" s="612" t="s">
        <v>313</v>
      </c>
      <c r="C32" s="613"/>
      <c r="D32" s="613"/>
      <c r="E32" s="613"/>
      <c r="F32" s="613"/>
      <c r="G32" s="613"/>
      <c r="H32" s="613"/>
      <c r="I32" s="613"/>
      <c r="J32" s="613"/>
      <c r="K32" s="613"/>
      <c r="L32" s="613"/>
      <c r="M32" s="613"/>
      <c r="N32" s="613"/>
      <c r="O32" s="613"/>
      <c r="P32" s="613"/>
      <c r="Q32" s="614"/>
      <c r="R32" s="615">
        <v>352575</v>
      </c>
      <c r="S32" s="616"/>
      <c r="T32" s="616"/>
      <c r="U32" s="616"/>
      <c r="V32" s="616"/>
      <c r="W32" s="616"/>
      <c r="X32" s="616"/>
      <c r="Y32" s="617"/>
      <c r="Z32" s="642">
        <v>12.3</v>
      </c>
      <c r="AA32" s="642"/>
      <c r="AB32" s="642"/>
      <c r="AC32" s="642"/>
      <c r="AD32" s="643" t="s">
        <v>128</v>
      </c>
      <c r="AE32" s="643"/>
      <c r="AF32" s="643"/>
      <c r="AG32" s="643"/>
      <c r="AH32" s="643"/>
      <c r="AI32" s="643"/>
      <c r="AJ32" s="643"/>
      <c r="AK32" s="643"/>
      <c r="AL32" s="618" t="s">
        <v>128</v>
      </c>
      <c r="AM32" s="619"/>
      <c r="AN32" s="619"/>
      <c r="AO32" s="644"/>
      <c r="AP32" s="692"/>
      <c r="AQ32" s="693"/>
      <c r="AR32" s="693"/>
      <c r="AS32" s="693"/>
      <c r="AT32" s="697"/>
      <c r="AU32" s="346" t="s">
        <v>314</v>
      </c>
      <c r="AV32" s="346"/>
      <c r="AW32" s="346"/>
      <c r="AX32" s="612" t="s">
        <v>315</v>
      </c>
      <c r="AY32" s="613"/>
      <c r="AZ32" s="613"/>
      <c r="BA32" s="613"/>
      <c r="BB32" s="613"/>
      <c r="BC32" s="613"/>
      <c r="BD32" s="613"/>
      <c r="BE32" s="613"/>
      <c r="BF32" s="614"/>
      <c r="BG32" s="681">
        <v>99.3</v>
      </c>
      <c r="BH32" s="626"/>
      <c r="BI32" s="626"/>
      <c r="BJ32" s="626"/>
      <c r="BK32" s="626"/>
      <c r="BL32" s="626"/>
      <c r="BM32" s="619">
        <v>97.1</v>
      </c>
      <c r="BN32" s="682"/>
      <c r="BO32" s="682"/>
      <c r="BP32" s="682"/>
      <c r="BQ32" s="659"/>
      <c r="BR32" s="681">
        <v>99.5</v>
      </c>
      <c r="BS32" s="626"/>
      <c r="BT32" s="626"/>
      <c r="BU32" s="626"/>
      <c r="BV32" s="626"/>
      <c r="BW32" s="626"/>
      <c r="BX32" s="619">
        <v>97.5</v>
      </c>
      <c r="BY32" s="682"/>
      <c r="BZ32" s="682"/>
      <c r="CA32" s="682"/>
      <c r="CB32" s="659"/>
      <c r="CD32" s="706"/>
      <c r="CE32" s="707"/>
      <c r="CF32" s="652" t="s">
        <v>316</v>
      </c>
      <c r="CG32" s="653"/>
      <c r="CH32" s="653"/>
      <c r="CI32" s="653"/>
      <c r="CJ32" s="653"/>
      <c r="CK32" s="653"/>
      <c r="CL32" s="653"/>
      <c r="CM32" s="653"/>
      <c r="CN32" s="653"/>
      <c r="CO32" s="653"/>
      <c r="CP32" s="653"/>
      <c r="CQ32" s="654"/>
      <c r="CR32" s="615" t="s">
        <v>128</v>
      </c>
      <c r="CS32" s="616"/>
      <c r="CT32" s="616"/>
      <c r="CU32" s="616"/>
      <c r="CV32" s="616"/>
      <c r="CW32" s="616"/>
      <c r="CX32" s="616"/>
      <c r="CY32" s="617"/>
      <c r="CZ32" s="618" t="s">
        <v>128</v>
      </c>
      <c r="DA32" s="628"/>
      <c r="DB32" s="628"/>
      <c r="DC32" s="629"/>
      <c r="DD32" s="621" t="s">
        <v>128</v>
      </c>
      <c r="DE32" s="616"/>
      <c r="DF32" s="616"/>
      <c r="DG32" s="616"/>
      <c r="DH32" s="616"/>
      <c r="DI32" s="616"/>
      <c r="DJ32" s="616"/>
      <c r="DK32" s="617"/>
      <c r="DL32" s="621" t="s">
        <v>128</v>
      </c>
      <c r="DM32" s="616"/>
      <c r="DN32" s="616"/>
      <c r="DO32" s="616"/>
      <c r="DP32" s="616"/>
      <c r="DQ32" s="616"/>
      <c r="DR32" s="616"/>
      <c r="DS32" s="616"/>
      <c r="DT32" s="616"/>
      <c r="DU32" s="616"/>
      <c r="DV32" s="617"/>
      <c r="DW32" s="618" t="s">
        <v>128</v>
      </c>
      <c r="DX32" s="628"/>
      <c r="DY32" s="628"/>
      <c r="DZ32" s="628"/>
      <c r="EA32" s="628"/>
      <c r="EB32" s="628"/>
      <c r="EC32" s="655"/>
    </row>
    <row r="33" spans="2:133" ht="11.25" customHeight="1" x14ac:dyDescent="0.2">
      <c r="B33" s="678" t="s">
        <v>317</v>
      </c>
      <c r="C33" s="679"/>
      <c r="D33" s="679"/>
      <c r="E33" s="679"/>
      <c r="F33" s="679"/>
      <c r="G33" s="679"/>
      <c r="H33" s="679"/>
      <c r="I33" s="679"/>
      <c r="J33" s="679"/>
      <c r="K33" s="679"/>
      <c r="L33" s="679"/>
      <c r="M33" s="679"/>
      <c r="N33" s="679"/>
      <c r="O33" s="679"/>
      <c r="P33" s="679"/>
      <c r="Q33" s="680"/>
      <c r="R33" s="615" t="s">
        <v>128</v>
      </c>
      <c r="S33" s="616"/>
      <c r="T33" s="616"/>
      <c r="U33" s="616"/>
      <c r="V33" s="616"/>
      <c r="W33" s="616"/>
      <c r="X33" s="616"/>
      <c r="Y33" s="617"/>
      <c r="Z33" s="642" t="s">
        <v>128</v>
      </c>
      <c r="AA33" s="642"/>
      <c r="AB33" s="642"/>
      <c r="AC33" s="642"/>
      <c r="AD33" s="643" t="s">
        <v>128</v>
      </c>
      <c r="AE33" s="643"/>
      <c r="AF33" s="643"/>
      <c r="AG33" s="643"/>
      <c r="AH33" s="643"/>
      <c r="AI33" s="643"/>
      <c r="AJ33" s="643"/>
      <c r="AK33" s="643"/>
      <c r="AL33" s="618" t="s">
        <v>128</v>
      </c>
      <c r="AM33" s="619"/>
      <c r="AN33" s="619"/>
      <c r="AO33" s="644"/>
      <c r="AP33" s="694"/>
      <c r="AQ33" s="695"/>
      <c r="AR33" s="695"/>
      <c r="AS33" s="695"/>
      <c r="AT33" s="698"/>
      <c r="AU33" s="341"/>
      <c r="AV33" s="341"/>
      <c r="AW33" s="341"/>
      <c r="AX33" s="592" t="s">
        <v>318</v>
      </c>
      <c r="AY33" s="593"/>
      <c r="AZ33" s="593"/>
      <c r="BA33" s="593"/>
      <c r="BB33" s="593"/>
      <c r="BC33" s="593"/>
      <c r="BD33" s="593"/>
      <c r="BE33" s="593"/>
      <c r="BF33" s="594"/>
      <c r="BG33" s="677">
        <v>99.5</v>
      </c>
      <c r="BH33" s="596"/>
      <c r="BI33" s="596"/>
      <c r="BJ33" s="596"/>
      <c r="BK33" s="596"/>
      <c r="BL33" s="596"/>
      <c r="BM33" s="634">
        <v>98.4</v>
      </c>
      <c r="BN33" s="596"/>
      <c r="BO33" s="596"/>
      <c r="BP33" s="596"/>
      <c r="BQ33" s="645"/>
      <c r="BR33" s="677">
        <v>95.6</v>
      </c>
      <c r="BS33" s="596"/>
      <c r="BT33" s="596"/>
      <c r="BU33" s="596"/>
      <c r="BV33" s="596"/>
      <c r="BW33" s="596"/>
      <c r="BX33" s="634">
        <v>94.2</v>
      </c>
      <c r="BY33" s="596"/>
      <c r="BZ33" s="596"/>
      <c r="CA33" s="596"/>
      <c r="CB33" s="645"/>
      <c r="CD33" s="652" t="s">
        <v>319</v>
      </c>
      <c r="CE33" s="653"/>
      <c r="CF33" s="653"/>
      <c r="CG33" s="653"/>
      <c r="CH33" s="653"/>
      <c r="CI33" s="653"/>
      <c r="CJ33" s="653"/>
      <c r="CK33" s="653"/>
      <c r="CL33" s="653"/>
      <c r="CM33" s="653"/>
      <c r="CN33" s="653"/>
      <c r="CO33" s="653"/>
      <c r="CP33" s="653"/>
      <c r="CQ33" s="654"/>
      <c r="CR33" s="615">
        <v>1442138</v>
      </c>
      <c r="CS33" s="626"/>
      <c r="CT33" s="626"/>
      <c r="CU33" s="626"/>
      <c r="CV33" s="626"/>
      <c r="CW33" s="626"/>
      <c r="CX33" s="626"/>
      <c r="CY33" s="627"/>
      <c r="CZ33" s="618">
        <v>51.7</v>
      </c>
      <c r="DA33" s="628"/>
      <c r="DB33" s="628"/>
      <c r="DC33" s="629"/>
      <c r="DD33" s="621">
        <v>1166585</v>
      </c>
      <c r="DE33" s="626"/>
      <c r="DF33" s="626"/>
      <c r="DG33" s="626"/>
      <c r="DH33" s="626"/>
      <c r="DI33" s="626"/>
      <c r="DJ33" s="626"/>
      <c r="DK33" s="627"/>
      <c r="DL33" s="621">
        <v>836156</v>
      </c>
      <c r="DM33" s="626"/>
      <c r="DN33" s="626"/>
      <c r="DO33" s="626"/>
      <c r="DP33" s="626"/>
      <c r="DQ33" s="626"/>
      <c r="DR33" s="626"/>
      <c r="DS33" s="626"/>
      <c r="DT33" s="626"/>
      <c r="DU33" s="626"/>
      <c r="DV33" s="627"/>
      <c r="DW33" s="618">
        <v>44</v>
      </c>
      <c r="DX33" s="628"/>
      <c r="DY33" s="628"/>
      <c r="DZ33" s="628"/>
      <c r="EA33" s="628"/>
      <c r="EB33" s="628"/>
      <c r="EC33" s="655"/>
    </row>
    <row r="34" spans="2:133" ht="11.25" customHeight="1" x14ac:dyDescent="0.2">
      <c r="B34" s="612" t="s">
        <v>320</v>
      </c>
      <c r="C34" s="613"/>
      <c r="D34" s="613"/>
      <c r="E34" s="613"/>
      <c r="F34" s="613"/>
      <c r="G34" s="613"/>
      <c r="H34" s="613"/>
      <c r="I34" s="613"/>
      <c r="J34" s="613"/>
      <c r="K34" s="613"/>
      <c r="L34" s="613"/>
      <c r="M34" s="613"/>
      <c r="N34" s="613"/>
      <c r="O34" s="613"/>
      <c r="P34" s="613"/>
      <c r="Q34" s="614"/>
      <c r="R34" s="615">
        <v>136411</v>
      </c>
      <c r="S34" s="616"/>
      <c r="T34" s="616"/>
      <c r="U34" s="616"/>
      <c r="V34" s="616"/>
      <c r="W34" s="616"/>
      <c r="X34" s="616"/>
      <c r="Y34" s="617"/>
      <c r="Z34" s="642">
        <v>4.7</v>
      </c>
      <c r="AA34" s="642"/>
      <c r="AB34" s="642"/>
      <c r="AC34" s="642"/>
      <c r="AD34" s="643" t="s">
        <v>128</v>
      </c>
      <c r="AE34" s="643"/>
      <c r="AF34" s="643"/>
      <c r="AG34" s="643"/>
      <c r="AH34" s="643"/>
      <c r="AI34" s="643"/>
      <c r="AJ34" s="643"/>
      <c r="AK34" s="643"/>
      <c r="AL34" s="618" t="s">
        <v>128</v>
      </c>
      <c r="AM34" s="619"/>
      <c r="AN34" s="619"/>
      <c r="AO34" s="644"/>
      <c r="AP34" s="207"/>
      <c r="AQ34" s="208"/>
      <c r="AR34" s="346"/>
      <c r="AS34" s="343"/>
      <c r="AT34" s="343"/>
      <c r="AU34" s="343"/>
      <c r="AV34" s="343"/>
      <c r="AW34" s="343"/>
      <c r="AX34" s="343"/>
      <c r="AY34" s="343"/>
      <c r="AZ34" s="343"/>
      <c r="BA34" s="343"/>
      <c r="BB34" s="343"/>
      <c r="BC34" s="343"/>
      <c r="BD34" s="343"/>
      <c r="BE34" s="343"/>
      <c r="BF34" s="343"/>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52" t="s">
        <v>321</v>
      </c>
      <c r="CE34" s="653"/>
      <c r="CF34" s="653"/>
      <c r="CG34" s="653"/>
      <c r="CH34" s="653"/>
      <c r="CI34" s="653"/>
      <c r="CJ34" s="653"/>
      <c r="CK34" s="653"/>
      <c r="CL34" s="653"/>
      <c r="CM34" s="653"/>
      <c r="CN34" s="653"/>
      <c r="CO34" s="653"/>
      <c r="CP34" s="653"/>
      <c r="CQ34" s="654"/>
      <c r="CR34" s="615">
        <v>392552</v>
      </c>
      <c r="CS34" s="616"/>
      <c r="CT34" s="616"/>
      <c r="CU34" s="616"/>
      <c r="CV34" s="616"/>
      <c r="CW34" s="616"/>
      <c r="CX34" s="616"/>
      <c r="CY34" s="617"/>
      <c r="CZ34" s="618">
        <v>14.1</v>
      </c>
      <c r="DA34" s="628"/>
      <c r="DB34" s="628"/>
      <c r="DC34" s="629"/>
      <c r="DD34" s="621">
        <v>259054</v>
      </c>
      <c r="DE34" s="616"/>
      <c r="DF34" s="616"/>
      <c r="DG34" s="616"/>
      <c r="DH34" s="616"/>
      <c r="DI34" s="616"/>
      <c r="DJ34" s="616"/>
      <c r="DK34" s="617"/>
      <c r="DL34" s="621">
        <v>165021</v>
      </c>
      <c r="DM34" s="616"/>
      <c r="DN34" s="616"/>
      <c r="DO34" s="616"/>
      <c r="DP34" s="616"/>
      <c r="DQ34" s="616"/>
      <c r="DR34" s="616"/>
      <c r="DS34" s="616"/>
      <c r="DT34" s="616"/>
      <c r="DU34" s="616"/>
      <c r="DV34" s="617"/>
      <c r="DW34" s="618">
        <v>8.6999999999999993</v>
      </c>
      <c r="DX34" s="628"/>
      <c r="DY34" s="628"/>
      <c r="DZ34" s="628"/>
      <c r="EA34" s="628"/>
      <c r="EB34" s="628"/>
      <c r="EC34" s="655"/>
    </row>
    <row r="35" spans="2:133" ht="11.25" customHeight="1" x14ac:dyDescent="0.2">
      <c r="B35" s="612" t="s">
        <v>322</v>
      </c>
      <c r="C35" s="613"/>
      <c r="D35" s="613"/>
      <c r="E35" s="613"/>
      <c r="F35" s="613"/>
      <c r="G35" s="613"/>
      <c r="H35" s="613"/>
      <c r="I35" s="613"/>
      <c r="J35" s="613"/>
      <c r="K35" s="613"/>
      <c r="L35" s="613"/>
      <c r="M35" s="613"/>
      <c r="N35" s="613"/>
      <c r="O35" s="613"/>
      <c r="P35" s="613"/>
      <c r="Q35" s="614"/>
      <c r="R35" s="615">
        <v>5964</v>
      </c>
      <c r="S35" s="616"/>
      <c r="T35" s="616"/>
      <c r="U35" s="616"/>
      <c r="V35" s="616"/>
      <c r="W35" s="616"/>
      <c r="X35" s="616"/>
      <c r="Y35" s="617"/>
      <c r="Z35" s="642">
        <v>0.2</v>
      </c>
      <c r="AA35" s="642"/>
      <c r="AB35" s="642"/>
      <c r="AC35" s="642"/>
      <c r="AD35" s="643">
        <v>3819</v>
      </c>
      <c r="AE35" s="643"/>
      <c r="AF35" s="643"/>
      <c r="AG35" s="643"/>
      <c r="AH35" s="643"/>
      <c r="AI35" s="643"/>
      <c r="AJ35" s="643"/>
      <c r="AK35" s="643"/>
      <c r="AL35" s="618">
        <v>0.2</v>
      </c>
      <c r="AM35" s="619"/>
      <c r="AN35" s="619"/>
      <c r="AO35" s="644"/>
      <c r="AP35" s="209"/>
      <c r="AQ35" s="674" t="s">
        <v>323</v>
      </c>
      <c r="AR35" s="675"/>
      <c r="AS35" s="675"/>
      <c r="AT35" s="675"/>
      <c r="AU35" s="675"/>
      <c r="AV35" s="675"/>
      <c r="AW35" s="675"/>
      <c r="AX35" s="675"/>
      <c r="AY35" s="675"/>
      <c r="AZ35" s="675"/>
      <c r="BA35" s="675"/>
      <c r="BB35" s="675"/>
      <c r="BC35" s="675"/>
      <c r="BD35" s="675"/>
      <c r="BE35" s="675"/>
      <c r="BF35" s="676"/>
      <c r="BG35" s="674" t="s">
        <v>324</v>
      </c>
      <c r="BH35" s="675"/>
      <c r="BI35" s="675"/>
      <c r="BJ35" s="675"/>
      <c r="BK35" s="675"/>
      <c r="BL35" s="675"/>
      <c r="BM35" s="675"/>
      <c r="BN35" s="675"/>
      <c r="BO35" s="675"/>
      <c r="BP35" s="675"/>
      <c r="BQ35" s="675"/>
      <c r="BR35" s="675"/>
      <c r="BS35" s="675"/>
      <c r="BT35" s="675"/>
      <c r="BU35" s="675"/>
      <c r="BV35" s="675"/>
      <c r="BW35" s="675"/>
      <c r="BX35" s="675"/>
      <c r="BY35" s="675"/>
      <c r="BZ35" s="675"/>
      <c r="CA35" s="675"/>
      <c r="CB35" s="676"/>
      <c r="CD35" s="652" t="s">
        <v>325</v>
      </c>
      <c r="CE35" s="653"/>
      <c r="CF35" s="653"/>
      <c r="CG35" s="653"/>
      <c r="CH35" s="653"/>
      <c r="CI35" s="653"/>
      <c r="CJ35" s="653"/>
      <c r="CK35" s="653"/>
      <c r="CL35" s="653"/>
      <c r="CM35" s="653"/>
      <c r="CN35" s="653"/>
      <c r="CO35" s="653"/>
      <c r="CP35" s="653"/>
      <c r="CQ35" s="654"/>
      <c r="CR35" s="615">
        <v>14016</v>
      </c>
      <c r="CS35" s="626"/>
      <c r="CT35" s="626"/>
      <c r="CU35" s="626"/>
      <c r="CV35" s="626"/>
      <c r="CW35" s="626"/>
      <c r="CX35" s="626"/>
      <c r="CY35" s="627"/>
      <c r="CZ35" s="618">
        <v>0.5</v>
      </c>
      <c r="DA35" s="628"/>
      <c r="DB35" s="628"/>
      <c r="DC35" s="629"/>
      <c r="DD35" s="621">
        <v>9367</v>
      </c>
      <c r="DE35" s="626"/>
      <c r="DF35" s="626"/>
      <c r="DG35" s="626"/>
      <c r="DH35" s="626"/>
      <c r="DI35" s="626"/>
      <c r="DJ35" s="626"/>
      <c r="DK35" s="627"/>
      <c r="DL35" s="621">
        <v>6301</v>
      </c>
      <c r="DM35" s="626"/>
      <c r="DN35" s="626"/>
      <c r="DO35" s="626"/>
      <c r="DP35" s="626"/>
      <c r="DQ35" s="626"/>
      <c r="DR35" s="626"/>
      <c r="DS35" s="626"/>
      <c r="DT35" s="626"/>
      <c r="DU35" s="626"/>
      <c r="DV35" s="627"/>
      <c r="DW35" s="618">
        <v>0.3</v>
      </c>
      <c r="DX35" s="628"/>
      <c r="DY35" s="628"/>
      <c r="DZ35" s="628"/>
      <c r="EA35" s="628"/>
      <c r="EB35" s="628"/>
      <c r="EC35" s="655"/>
    </row>
    <row r="36" spans="2:133" ht="11.25" customHeight="1" x14ac:dyDescent="0.2">
      <c r="B36" s="612" t="s">
        <v>326</v>
      </c>
      <c r="C36" s="613"/>
      <c r="D36" s="613"/>
      <c r="E36" s="613"/>
      <c r="F36" s="613"/>
      <c r="G36" s="613"/>
      <c r="H36" s="613"/>
      <c r="I36" s="613"/>
      <c r="J36" s="613"/>
      <c r="K36" s="613"/>
      <c r="L36" s="613"/>
      <c r="M36" s="613"/>
      <c r="N36" s="613"/>
      <c r="O36" s="613"/>
      <c r="P36" s="613"/>
      <c r="Q36" s="614"/>
      <c r="R36" s="615">
        <v>18610</v>
      </c>
      <c r="S36" s="616"/>
      <c r="T36" s="616"/>
      <c r="U36" s="616"/>
      <c r="V36" s="616"/>
      <c r="W36" s="616"/>
      <c r="X36" s="616"/>
      <c r="Y36" s="617"/>
      <c r="Z36" s="642">
        <v>0.6</v>
      </c>
      <c r="AA36" s="642"/>
      <c r="AB36" s="642"/>
      <c r="AC36" s="642"/>
      <c r="AD36" s="643" t="s">
        <v>128</v>
      </c>
      <c r="AE36" s="643"/>
      <c r="AF36" s="643"/>
      <c r="AG36" s="643"/>
      <c r="AH36" s="643"/>
      <c r="AI36" s="643"/>
      <c r="AJ36" s="643"/>
      <c r="AK36" s="643"/>
      <c r="AL36" s="618" t="s">
        <v>128</v>
      </c>
      <c r="AM36" s="619"/>
      <c r="AN36" s="619"/>
      <c r="AO36" s="644"/>
      <c r="AP36" s="209"/>
      <c r="AQ36" s="665" t="s">
        <v>327</v>
      </c>
      <c r="AR36" s="666"/>
      <c r="AS36" s="666"/>
      <c r="AT36" s="666"/>
      <c r="AU36" s="666"/>
      <c r="AV36" s="666"/>
      <c r="AW36" s="666"/>
      <c r="AX36" s="666"/>
      <c r="AY36" s="667"/>
      <c r="AZ36" s="668">
        <v>320570</v>
      </c>
      <c r="BA36" s="669"/>
      <c r="BB36" s="669"/>
      <c r="BC36" s="669"/>
      <c r="BD36" s="669"/>
      <c r="BE36" s="669"/>
      <c r="BF36" s="670"/>
      <c r="BG36" s="671" t="s">
        <v>328</v>
      </c>
      <c r="BH36" s="672"/>
      <c r="BI36" s="672"/>
      <c r="BJ36" s="672"/>
      <c r="BK36" s="672"/>
      <c r="BL36" s="672"/>
      <c r="BM36" s="672"/>
      <c r="BN36" s="672"/>
      <c r="BO36" s="672"/>
      <c r="BP36" s="672"/>
      <c r="BQ36" s="672"/>
      <c r="BR36" s="672"/>
      <c r="BS36" s="672"/>
      <c r="BT36" s="672"/>
      <c r="BU36" s="673"/>
      <c r="BV36" s="668">
        <v>71786</v>
      </c>
      <c r="BW36" s="669"/>
      <c r="BX36" s="669"/>
      <c r="BY36" s="669"/>
      <c r="BZ36" s="669"/>
      <c r="CA36" s="669"/>
      <c r="CB36" s="670"/>
      <c r="CD36" s="652" t="s">
        <v>329</v>
      </c>
      <c r="CE36" s="653"/>
      <c r="CF36" s="653"/>
      <c r="CG36" s="653"/>
      <c r="CH36" s="653"/>
      <c r="CI36" s="653"/>
      <c r="CJ36" s="653"/>
      <c r="CK36" s="653"/>
      <c r="CL36" s="653"/>
      <c r="CM36" s="653"/>
      <c r="CN36" s="653"/>
      <c r="CO36" s="653"/>
      <c r="CP36" s="653"/>
      <c r="CQ36" s="654"/>
      <c r="CR36" s="615">
        <v>537983</v>
      </c>
      <c r="CS36" s="616"/>
      <c r="CT36" s="616"/>
      <c r="CU36" s="616"/>
      <c r="CV36" s="616"/>
      <c r="CW36" s="616"/>
      <c r="CX36" s="616"/>
      <c r="CY36" s="617"/>
      <c r="CZ36" s="618">
        <v>19.3</v>
      </c>
      <c r="DA36" s="628"/>
      <c r="DB36" s="628"/>
      <c r="DC36" s="629"/>
      <c r="DD36" s="621">
        <v>439586</v>
      </c>
      <c r="DE36" s="616"/>
      <c r="DF36" s="616"/>
      <c r="DG36" s="616"/>
      <c r="DH36" s="616"/>
      <c r="DI36" s="616"/>
      <c r="DJ36" s="616"/>
      <c r="DK36" s="617"/>
      <c r="DL36" s="621">
        <v>395937</v>
      </c>
      <c r="DM36" s="616"/>
      <c r="DN36" s="616"/>
      <c r="DO36" s="616"/>
      <c r="DP36" s="616"/>
      <c r="DQ36" s="616"/>
      <c r="DR36" s="616"/>
      <c r="DS36" s="616"/>
      <c r="DT36" s="616"/>
      <c r="DU36" s="616"/>
      <c r="DV36" s="617"/>
      <c r="DW36" s="618">
        <v>20.8</v>
      </c>
      <c r="DX36" s="628"/>
      <c r="DY36" s="628"/>
      <c r="DZ36" s="628"/>
      <c r="EA36" s="628"/>
      <c r="EB36" s="628"/>
      <c r="EC36" s="655"/>
    </row>
    <row r="37" spans="2:133" ht="11.25" customHeight="1" x14ac:dyDescent="0.2">
      <c r="B37" s="612" t="s">
        <v>330</v>
      </c>
      <c r="C37" s="613"/>
      <c r="D37" s="613"/>
      <c r="E37" s="613"/>
      <c r="F37" s="613"/>
      <c r="G37" s="613"/>
      <c r="H37" s="613"/>
      <c r="I37" s="613"/>
      <c r="J37" s="613"/>
      <c r="K37" s="613"/>
      <c r="L37" s="613"/>
      <c r="M37" s="613"/>
      <c r="N37" s="613"/>
      <c r="O37" s="613"/>
      <c r="P37" s="613"/>
      <c r="Q37" s="614"/>
      <c r="R37" s="615">
        <v>100</v>
      </c>
      <c r="S37" s="616"/>
      <c r="T37" s="616"/>
      <c r="U37" s="616"/>
      <c r="V37" s="616"/>
      <c r="W37" s="616"/>
      <c r="X37" s="616"/>
      <c r="Y37" s="617"/>
      <c r="Z37" s="642">
        <v>0</v>
      </c>
      <c r="AA37" s="642"/>
      <c r="AB37" s="642"/>
      <c r="AC37" s="642"/>
      <c r="AD37" s="643" t="s">
        <v>128</v>
      </c>
      <c r="AE37" s="643"/>
      <c r="AF37" s="643"/>
      <c r="AG37" s="643"/>
      <c r="AH37" s="643"/>
      <c r="AI37" s="643"/>
      <c r="AJ37" s="643"/>
      <c r="AK37" s="643"/>
      <c r="AL37" s="618" t="s">
        <v>128</v>
      </c>
      <c r="AM37" s="619"/>
      <c r="AN37" s="619"/>
      <c r="AO37" s="644"/>
      <c r="AQ37" s="656" t="s">
        <v>331</v>
      </c>
      <c r="AR37" s="657"/>
      <c r="AS37" s="657"/>
      <c r="AT37" s="657"/>
      <c r="AU37" s="657"/>
      <c r="AV37" s="657"/>
      <c r="AW37" s="657"/>
      <c r="AX37" s="657"/>
      <c r="AY37" s="658"/>
      <c r="AZ37" s="615">
        <v>106440</v>
      </c>
      <c r="BA37" s="616"/>
      <c r="BB37" s="616"/>
      <c r="BC37" s="616"/>
      <c r="BD37" s="626"/>
      <c r="BE37" s="626"/>
      <c r="BF37" s="659"/>
      <c r="BG37" s="652" t="s">
        <v>332</v>
      </c>
      <c r="BH37" s="653"/>
      <c r="BI37" s="653"/>
      <c r="BJ37" s="653"/>
      <c r="BK37" s="653"/>
      <c r="BL37" s="653"/>
      <c r="BM37" s="653"/>
      <c r="BN37" s="653"/>
      <c r="BO37" s="653"/>
      <c r="BP37" s="653"/>
      <c r="BQ37" s="653"/>
      <c r="BR37" s="653"/>
      <c r="BS37" s="653"/>
      <c r="BT37" s="653"/>
      <c r="BU37" s="654"/>
      <c r="BV37" s="615">
        <v>70531</v>
      </c>
      <c r="BW37" s="616"/>
      <c r="BX37" s="616"/>
      <c r="BY37" s="616"/>
      <c r="BZ37" s="616"/>
      <c r="CA37" s="616"/>
      <c r="CB37" s="660"/>
      <c r="CD37" s="652" t="s">
        <v>333</v>
      </c>
      <c r="CE37" s="653"/>
      <c r="CF37" s="653"/>
      <c r="CG37" s="653"/>
      <c r="CH37" s="653"/>
      <c r="CI37" s="653"/>
      <c r="CJ37" s="653"/>
      <c r="CK37" s="653"/>
      <c r="CL37" s="653"/>
      <c r="CM37" s="653"/>
      <c r="CN37" s="653"/>
      <c r="CO37" s="653"/>
      <c r="CP37" s="653"/>
      <c r="CQ37" s="654"/>
      <c r="CR37" s="615">
        <v>393235</v>
      </c>
      <c r="CS37" s="626"/>
      <c r="CT37" s="626"/>
      <c r="CU37" s="626"/>
      <c r="CV37" s="626"/>
      <c r="CW37" s="626"/>
      <c r="CX37" s="626"/>
      <c r="CY37" s="627"/>
      <c r="CZ37" s="618">
        <v>14.1</v>
      </c>
      <c r="DA37" s="628"/>
      <c r="DB37" s="628"/>
      <c r="DC37" s="629"/>
      <c r="DD37" s="621">
        <v>342431</v>
      </c>
      <c r="DE37" s="626"/>
      <c r="DF37" s="626"/>
      <c r="DG37" s="626"/>
      <c r="DH37" s="626"/>
      <c r="DI37" s="626"/>
      <c r="DJ37" s="626"/>
      <c r="DK37" s="627"/>
      <c r="DL37" s="621">
        <v>330251</v>
      </c>
      <c r="DM37" s="626"/>
      <c r="DN37" s="626"/>
      <c r="DO37" s="626"/>
      <c r="DP37" s="626"/>
      <c r="DQ37" s="626"/>
      <c r="DR37" s="626"/>
      <c r="DS37" s="626"/>
      <c r="DT37" s="626"/>
      <c r="DU37" s="626"/>
      <c r="DV37" s="627"/>
      <c r="DW37" s="618">
        <v>17.399999999999999</v>
      </c>
      <c r="DX37" s="628"/>
      <c r="DY37" s="628"/>
      <c r="DZ37" s="628"/>
      <c r="EA37" s="628"/>
      <c r="EB37" s="628"/>
      <c r="EC37" s="655"/>
    </row>
    <row r="38" spans="2:133" ht="11.25" customHeight="1" x14ac:dyDescent="0.2">
      <c r="B38" s="612" t="s">
        <v>334</v>
      </c>
      <c r="C38" s="613"/>
      <c r="D38" s="613"/>
      <c r="E38" s="613"/>
      <c r="F38" s="613"/>
      <c r="G38" s="613"/>
      <c r="H38" s="613"/>
      <c r="I38" s="613"/>
      <c r="J38" s="613"/>
      <c r="K38" s="613"/>
      <c r="L38" s="613"/>
      <c r="M38" s="613"/>
      <c r="N38" s="613"/>
      <c r="O38" s="613"/>
      <c r="P38" s="613"/>
      <c r="Q38" s="614"/>
      <c r="R38" s="615">
        <v>47168</v>
      </c>
      <c r="S38" s="616"/>
      <c r="T38" s="616"/>
      <c r="U38" s="616"/>
      <c r="V38" s="616"/>
      <c r="W38" s="616"/>
      <c r="X38" s="616"/>
      <c r="Y38" s="617"/>
      <c r="Z38" s="642">
        <v>1.6</v>
      </c>
      <c r="AA38" s="642"/>
      <c r="AB38" s="642"/>
      <c r="AC38" s="642"/>
      <c r="AD38" s="643" t="s">
        <v>128</v>
      </c>
      <c r="AE38" s="643"/>
      <c r="AF38" s="643"/>
      <c r="AG38" s="643"/>
      <c r="AH38" s="643"/>
      <c r="AI38" s="643"/>
      <c r="AJ38" s="643"/>
      <c r="AK38" s="643"/>
      <c r="AL38" s="618" t="s">
        <v>128</v>
      </c>
      <c r="AM38" s="619"/>
      <c r="AN38" s="619"/>
      <c r="AO38" s="644"/>
      <c r="AQ38" s="656" t="s">
        <v>335</v>
      </c>
      <c r="AR38" s="657"/>
      <c r="AS38" s="657"/>
      <c r="AT38" s="657"/>
      <c r="AU38" s="657"/>
      <c r="AV38" s="657"/>
      <c r="AW38" s="657"/>
      <c r="AX38" s="657"/>
      <c r="AY38" s="658"/>
      <c r="AZ38" s="615">
        <v>19307</v>
      </c>
      <c r="BA38" s="616"/>
      <c r="BB38" s="616"/>
      <c r="BC38" s="616"/>
      <c r="BD38" s="626"/>
      <c r="BE38" s="626"/>
      <c r="BF38" s="659"/>
      <c r="BG38" s="652" t="s">
        <v>336</v>
      </c>
      <c r="BH38" s="653"/>
      <c r="BI38" s="653"/>
      <c r="BJ38" s="653"/>
      <c r="BK38" s="653"/>
      <c r="BL38" s="653"/>
      <c r="BM38" s="653"/>
      <c r="BN38" s="653"/>
      <c r="BO38" s="653"/>
      <c r="BP38" s="653"/>
      <c r="BQ38" s="653"/>
      <c r="BR38" s="653"/>
      <c r="BS38" s="653"/>
      <c r="BT38" s="653"/>
      <c r="BU38" s="654"/>
      <c r="BV38" s="615">
        <v>481</v>
      </c>
      <c r="BW38" s="616"/>
      <c r="BX38" s="616"/>
      <c r="BY38" s="616"/>
      <c r="BZ38" s="616"/>
      <c r="CA38" s="616"/>
      <c r="CB38" s="660"/>
      <c r="CD38" s="652" t="s">
        <v>337</v>
      </c>
      <c r="CE38" s="653"/>
      <c r="CF38" s="653"/>
      <c r="CG38" s="653"/>
      <c r="CH38" s="653"/>
      <c r="CI38" s="653"/>
      <c r="CJ38" s="653"/>
      <c r="CK38" s="653"/>
      <c r="CL38" s="653"/>
      <c r="CM38" s="653"/>
      <c r="CN38" s="653"/>
      <c r="CO38" s="653"/>
      <c r="CP38" s="653"/>
      <c r="CQ38" s="654"/>
      <c r="CR38" s="615">
        <v>298365</v>
      </c>
      <c r="CS38" s="616"/>
      <c r="CT38" s="616"/>
      <c r="CU38" s="616"/>
      <c r="CV38" s="616"/>
      <c r="CW38" s="616"/>
      <c r="CX38" s="616"/>
      <c r="CY38" s="617"/>
      <c r="CZ38" s="618">
        <v>10.7</v>
      </c>
      <c r="DA38" s="628"/>
      <c r="DB38" s="628"/>
      <c r="DC38" s="629"/>
      <c r="DD38" s="621">
        <v>270802</v>
      </c>
      <c r="DE38" s="616"/>
      <c r="DF38" s="616"/>
      <c r="DG38" s="616"/>
      <c r="DH38" s="616"/>
      <c r="DI38" s="616"/>
      <c r="DJ38" s="616"/>
      <c r="DK38" s="617"/>
      <c r="DL38" s="621">
        <v>268897</v>
      </c>
      <c r="DM38" s="616"/>
      <c r="DN38" s="616"/>
      <c r="DO38" s="616"/>
      <c r="DP38" s="616"/>
      <c r="DQ38" s="616"/>
      <c r="DR38" s="616"/>
      <c r="DS38" s="616"/>
      <c r="DT38" s="616"/>
      <c r="DU38" s="616"/>
      <c r="DV38" s="617"/>
      <c r="DW38" s="618">
        <v>14.2</v>
      </c>
      <c r="DX38" s="628"/>
      <c r="DY38" s="628"/>
      <c r="DZ38" s="628"/>
      <c r="EA38" s="628"/>
      <c r="EB38" s="628"/>
      <c r="EC38" s="655"/>
    </row>
    <row r="39" spans="2:133" ht="11.25" customHeight="1" x14ac:dyDescent="0.2">
      <c r="B39" s="612" t="s">
        <v>338</v>
      </c>
      <c r="C39" s="613"/>
      <c r="D39" s="613"/>
      <c r="E39" s="613"/>
      <c r="F39" s="613"/>
      <c r="G39" s="613"/>
      <c r="H39" s="613"/>
      <c r="I39" s="613"/>
      <c r="J39" s="613"/>
      <c r="K39" s="613"/>
      <c r="L39" s="613"/>
      <c r="M39" s="613"/>
      <c r="N39" s="613"/>
      <c r="O39" s="613"/>
      <c r="P39" s="613"/>
      <c r="Q39" s="614"/>
      <c r="R39" s="615">
        <v>70492</v>
      </c>
      <c r="S39" s="616"/>
      <c r="T39" s="616"/>
      <c r="U39" s="616"/>
      <c r="V39" s="616"/>
      <c r="W39" s="616"/>
      <c r="X39" s="616"/>
      <c r="Y39" s="617"/>
      <c r="Z39" s="642">
        <v>2.5</v>
      </c>
      <c r="AA39" s="642"/>
      <c r="AB39" s="642"/>
      <c r="AC39" s="642"/>
      <c r="AD39" s="643">
        <v>4</v>
      </c>
      <c r="AE39" s="643"/>
      <c r="AF39" s="643"/>
      <c r="AG39" s="643"/>
      <c r="AH39" s="643"/>
      <c r="AI39" s="643"/>
      <c r="AJ39" s="643"/>
      <c r="AK39" s="643"/>
      <c r="AL39" s="618">
        <v>0</v>
      </c>
      <c r="AM39" s="619"/>
      <c r="AN39" s="619"/>
      <c r="AO39" s="644"/>
      <c r="AQ39" s="656" t="s">
        <v>339</v>
      </c>
      <c r="AR39" s="657"/>
      <c r="AS39" s="657"/>
      <c r="AT39" s="657"/>
      <c r="AU39" s="657"/>
      <c r="AV39" s="657"/>
      <c r="AW39" s="657"/>
      <c r="AX39" s="657"/>
      <c r="AY39" s="658"/>
      <c r="AZ39" s="615">
        <v>2898</v>
      </c>
      <c r="BA39" s="616"/>
      <c r="BB39" s="616"/>
      <c r="BC39" s="616"/>
      <c r="BD39" s="626"/>
      <c r="BE39" s="626"/>
      <c r="BF39" s="659"/>
      <c r="BG39" s="652" t="s">
        <v>340</v>
      </c>
      <c r="BH39" s="653"/>
      <c r="BI39" s="653"/>
      <c r="BJ39" s="653"/>
      <c r="BK39" s="653"/>
      <c r="BL39" s="653"/>
      <c r="BM39" s="653"/>
      <c r="BN39" s="653"/>
      <c r="BO39" s="653"/>
      <c r="BP39" s="653"/>
      <c r="BQ39" s="653"/>
      <c r="BR39" s="653"/>
      <c r="BS39" s="653"/>
      <c r="BT39" s="653"/>
      <c r="BU39" s="654"/>
      <c r="BV39" s="615">
        <v>757</v>
      </c>
      <c r="BW39" s="616"/>
      <c r="BX39" s="616"/>
      <c r="BY39" s="616"/>
      <c r="BZ39" s="616"/>
      <c r="CA39" s="616"/>
      <c r="CB39" s="660"/>
      <c r="CD39" s="652" t="s">
        <v>341</v>
      </c>
      <c r="CE39" s="653"/>
      <c r="CF39" s="653"/>
      <c r="CG39" s="653"/>
      <c r="CH39" s="653"/>
      <c r="CI39" s="653"/>
      <c r="CJ39" s="653"/>
      <c r="CK39" s="653"/>
      <c r="CL39" s="653"/>
      <c r="CM39" s="653"/>
      <c r="CN39" s="653"/>
      <c r="CO39" s="653"/>
      <c r="CP39" s="653"/>
      <c r="CQ39" s="654"/>
      <c r="CR39" s="615">
        <v>199222</v>
      </c>
      <c r="CS39" s="626"/>
      <c r="CT39" s="626"/>
      <c r="CU39" s="626"/>
      <c r="CV39" s="626"/>
      <c r="CW39" s="626"/>
      <c r="CX39" s="626"/>
      <c r="CY39" s="627"/>
      <c r="CZ39" s="618">
        <v>7.1</v>
      </c>
      <c r="DA39" s="628"/>
      <c r="DB39" s="628"/>
      <c r="DC39" s="629"/>
      <c r="DD39" s="621">
        <v>187776</v>
      </c>
      <c r="DE39" s="626"/>
      <c r="DF39" s="626"/>
      <c r="DG39" s="626"/>
      <c r="DH39" s="626"/>
      <c r="DI39" s="626"/>
      <c r="DJ39" s="626"/>
      <c r="DK39" s="627"/>
      <c r="DL39" s="621" t="s">
        <v>128</v>
      </c>
      <c r="DM39" s="626"/>
      <c r="DN39" s="626"/>
      <c r="DO39" s="626"/>
      <c r="DP39" s="626"/>
      <c r="DQ39" s="626"/>
      <c r="DR39" s="626"/>
      <c r="DS39" s="626"/>
      <c r="DT39" s="626"/>
      <c r="DU39" s="626"/>
      <c r="DV39" s="627"/>
      <c r="DW39" s="618" t="s">
        <v>128</v>
      </c>
      <c r="DX39" s="628"/>
      <c r="DY39" s="628"/>
      <c r="DZ39" s="628"/>
      <c r="EA39" s="628"/>
      <c r="EB39" s="628"/>
      <c r="EC39" s="655"/>
    </row>
    <row r="40" spans="2:133" ht="11.25" customHeight="1" x14ac:dyDescent="0.2">
      <c r="B40" s="612" t="s">
        <v>342</v>
      </c>
      <c r="C40" s="613"/>
      <c r="D40" s="613"/>
      <c r="E40" s="613"/>
      <c r="F40" s="613"/>
      <c r="G40" s="613"/>
      <c r="H40" s="613"/>
      <c r="I40" s="613"/>
      <c r="J40" s="613"/>
      <c r="K40" s="613"/>
      <c r="L40" s="613"/>
      <c r="M40" s="613"/>
      <c r="N40" s="613"/>
      <c r="O40" s="613"/>
      <c r="P40" s="613"/>
      <c r="Q40" s="614"/>
      <c r="R40" s="615">
        <v>253819</v>
      </c>
      <c r="S40" s="616"/>
      <c r="T40" s="616"/>
      <c r="U40" s="616"/>
      <c r="V40" s="616"/>
      <c r="W40" s="616"/>
      <c r="X40" s="616"/>
      <c r="Y40" s="617"/>
      <c r="Z40" s="642">
        <v>8.8000000000000007</v>
      </c>
      <c r="AA40" s="642"/>
      <c r="AB40" s="642"/>
      <c r="AC40" s="642"/>
      <c r="AD40" s="643" t="s">
        <v>128</v>
      </c>
      <c r="AE40" s="643"/>
      <c r="AF40" s="643"/>
      <c r="AG40" s="643"/>
      <c r="AH40" s="643"/>
      <c r="AI40" s="643"/>
      <c r="AJ40" s="643"/>
      <c r="AK40" s="643"/>
      <c r="AL40" s="618" t="s">
        <v>128</v>
      </c>
      <c r="AM40" s="619"/>
      <c r="AN40" s="619"/>
      <c r="AO40" s="644"/>
      <c r="AQ40" s="656" t="s">
        <v>343</v>
      </c>
      <c r="AR40" s="657"/>
      <c r="AS40" s="657"/>
      <c r="AT40" s="657"/>
      <c r="AU40" s="657"/>
      <c r="AV40" s="657"/>
      <c r="AW40" s="657"/>
      <c r="AX40" s="657"/>
      <c r="AY40" s="658"/>
      <c r="AZ40" s="615" t="s">
        <v>128</v>
      </c>
      <c r="BA40" s="616"/>
      <c r="BB40" s="616"/>
      <c r="BC40" s="616"/>
      <c r="BD40" s="626"/>
      <c r="BE40" s="626"/>
      <c r="BF40" s="659"/>
      <c r="BG40" s="661" t="s">
        <v>344</v>
      </c>
      <c r="BH40" s="662"/>
      <c r="BI40" s="662"/>
      <c r="BJ40" s="662"/>
      <c r="BK40" s="662"/>
      <c r="BL40" s="347"/>
      <c r="BM40" s="653" t="s">
        <v>345</v>
      </c>
      <c r="BN40" s="653"/>
      <c r="BO40" s="653"/>
      <c r="BP40" s="653"/>
      <c r="BQ40" s="653"/>
      <c r="BR40" s="653"/>
      <c r="BS40" s="653"/>
      <c r="BT40" s="653"/>
      <c r="BU40" s="654"/>
      <c r="BV40" s="615">
        <v>84</v>
      </c>
      <c r="BW40" s="616"/>
      <c r="BX40" s="616"/>
      <c r="BY40" s="616"/>
      <c r="BZ40" s="616"/>
      <c r="CA40" s="616"/>
      <c r="CB40" s="660"/>
      <c r="CD40" s="652" t="s">
        <v>346</v>
      </c>
      <c r="CE40" s="653"/>
      <c r="CF40" s="653"/>
      <c r="CG40" s="653"/>
      <c r="CH40" s="653"/>
      <c r="CI40" s="653"/>
      <c r="CJ40" s="653"/>
      <c r="CK40" s="653"/>
      <c r="CL40" s="653"/>
      <c r="CM40" s="653"/>
      <c r="CN40" s="653"/>
      <c r="CO40" s="653"/>
      <c r="CP40" s="653"/>
      <c r="CQ40" s="654"/>
      <c r="CR40" s="615" t="s">
        <v>128</v>
      </c>
      <c r="CS40" s="616"/>
      <c r="CT40" s="616"/>
      <c r="CU40" s="616"/>
      <c r="CV40" s="616"/>
      <c r="CW40" s="616"/>
      <c r="CX40" s="616"/>
      <c r="CY40" s="617"/>
      <c r="CZ40" s="618" t="s">
        <v>128</v>
      </c>
      <c r="DA40" s="628"/>
      <c r="DB40" s="628"/>
      <c r="DC40" s="629"/>
      <c r="DD40" s="621" t="s">
        <v>128</v>
      </c>
      <c r="DE40" s="616"/>
      <c r="DF40" s="616"/>
      <c r="DG40" s="616"/>
      <c r="DH40" s="616"/>
      <c r="DI40" s="616"/>
      <c r="DJ40" s="616"/>
      <c r="DK40" s="617"/>
      <c r="DL40" s="621" t="s">
        <v>128</v>
      </c>
      <c r="DM40" s="616"/>
      <c r="DN40" s="616"/>
      <c r="DO40" s="616"/>
      <c r="DP40" s="616"/>
      <c r="DQ40" s="616"/>
      <c r="DR40" s="616"/>
      <c r="DS40" s="616"/>
      <c r="DT40" s="616"/>
      <c r="DU40" s="616"/>
      <c r="DV40" s="617"/>
      <c r="DW40" s="618" t="s">
        <v>128</v>
      </c>
      <c r="DX40" s="628"/>
      <c r="DY40" s="628"/>
      <c r="DZ40" s="628"/>
      <c r="EA40" s="628"/>
      <c r="EB40" s="628"/>
      <c r="EC40" s="655"/>
    </row>
    <row r="41" spans="2:133" ht="11.25" customHeight="1" x14ac:dyDescent="0.2">
      <c r="B41" s="612" t="s">
        <v>347</v>
      </c>
      <c r="C41" s="613"/>
      <c r="D41" s="613"/>
      <c r="E41" s="613"/>
      <c r="F41" s="613"/>
      <c r="G41" s="613"/>
      <c r="H41" s="613"/>
      <c r="I41" s="613"/>
      <c r="J41" s="613"/>
      <c r="K41" s="613"/>
      <c r="L41" s="613"/>
      <c r="M41" s="613"/>
      <c r="N41" s="613"/>
      <c r="O41" s="613"/>
      <c r="P41" s="613"/>
      <c r="Q41" s="614"/>
      <c r="R41" s="615" t="s">
        <v>128</v>
      </c>
      <c r="S41" s="616"/>
      <c r="T41" s="616"/>
      <c r="U41" s="616"/>
      <c r="V41" s="616"/>
      <c r="W41" s="616"/>
      <c r="X41" s="616"/>
      <c r="Y41" s="617"/>
      <c r="Z41" s="642" t="s">
        <v>128</v>
      </c>
      <c r="AA41" s="642"/>
      <c r="AB41" s="642"/>
      <c r="AC41" s="642"/>
      <c r="AD41" s="643" t="s">
        <v>128</v>
      </c>
      <c r="AE41" s="643"/>
      <c r="AF41" s="643"/>
      <c r="AG41" s="643"/>
      <c r="AH41" s="643"/>
      <c r="AI41" s="643"/>
      <c r="AJ41" s="643"/>
      <c r="AK41" s="643"/>
      <c r="AL41" s="618" t="s">
        <v>128</v>
      </c>
      <c r="AM41" s="619"/>
      <c r="AN41" s="619"/>
      <c r="AO41" s="644"/>
      <c r="AQ41" s="656" t="s">
        <v>348</v>
      </c>
      <c r="AR41" s="657"/>
      <c r="AS41" s="657"/>
      <c r="AT41" s="657"/>
      <c r="AU41" s="657"/>
      <c r="AV41" s="657"/>
      <c r="AW41" s="657"/>
      <c r="AX41" s="657"/>
      <c r="AY41" s="658"/>
      <c r="AZ41" s="615">
        <v>37236</v>
      </c>
      <c r="BA41" s="616"/>
      <c r="BB41" s="616"/>
      <c r="BC41" s="616"/>
      <c r="BD41" s="626"/>
      <c r="BE41" s="626"/>
      <c r="BF41" s="659"/>
      <c r="BG41" s="661"/>
      <c r="BH41" s="662"/>
      <c r="BI41" s="662"/>
      <c r="BJ41" s="662"/>
      <c r="BK41" s="662"/>
      <c r="BL41" s="347"/>
      <c r="BM41" s="653" t="s">
        <v>349</v>
      </c>
      <c r="BN41" s="653"/>
      <c r="BO41" s="653"/>
      <c r="BP41" s="653"/>
      <c r="BQ41" s="653"/>
      <c r="BR41" s="653"/>
      <c r="BS41" s="653"/>
      <c r="BT41" s="653"/>
      <c r="BU41" s="654"/>
      <c r="BV41" s="615" t="s">
        <v>128</v>
      </c>
      <c r="BW41" s="616"/>
      <c r="BX41" s="616"/>
      <c r="BY41" s="616"/>
      <c r="BZ41" s="616"/>
      <c r="CA41" s="616"/>
      <c r="CB41" s="660"/>
      <c r="CD41" s="652" t="s">
        <v>350</v>
      </c>
      <c r="CE41" s="653"/>
      <c r="CF41" s="653"/>
      <c r="CG41" s="653"/>
      <c r="CH41" s="653"/>
      <c r="CI41" s="653"/>
      <c r="CJ41" s="653"/>
      <c r="CK41" s="653"/>
      <c r="CL41" s="653"/>
      <c r="CM41" s="653"/>
      <c r="CN41" s="653"/>
      <c r="CO41" s="653"/>
      <c r="CP41" s="653"/>
      <c r="CQ41" s="654"/>
      <c r="CR41" s="615" t="s">
        <v>128</v>
      </c>
      <c r="CS41" s="626"/>
      <c r="CT41" s="626"/>
      <c r="CU41" s="626"/>
      <c r="CV41" s="626"/>
      <c r="CW41" s="626"/>
      <c r="CX41" s="626"/>
      <c r="CY41" s="627"/>
      <c r="CZ41" s="618" t="s">
        <v>128</v>
      </c>
      <c r="DA41" s="628"/>
      <c r="DB41" s="628"/>
      <c r="DC41" s="629"/>
      <c r="DD41" s="621" t="s">
        <v>128</v>
      </c>
      <c r="DE41" s="626"/>
      <c r="DF41" s="626"/>
      <c r="DG41" s="626"/>
      <c r="DH41" s="626"/>
      <c r="DI41" s="626"/>
      <c r="DJ41" s="626"/>
      <c r="DK41" s="627"/>
      <c r="DL41" s="622"/>
      <c r="DM41" s="623"/>
      <c r="DN41" s="623"/>
      <c r="DO41" s="623"/>
      <c r="DP41" s="623"/>
      <c r="DQ41" s="623"/>
      <c r="DR41" s="623"/>
      <c r="DS41" s="623"/>
      <c r="DT41" s="623"/>
      <c r="DU41" s="623"/>
      <c r="DV41" s="624"/>
      <c r="DW41" s="608"/>
      <c r="DX41" s="609"/>
      <c r="DY41" s="609"/>
      <c r="DZ41" s="609"/>
      <c r="EA41" s="609"/>
      <c r="EB41" s="609"/>
      <c r="EC41" s="610"/>
    </row>
    <row r="42" spans="2:133" ht="11.25" customHeight="1" x14ac:dyDescent="0.2">
      <c r="B42" s="612" t="s">
        <v>351</v>
      </c>
      <c r="C42" s="613"/>
      <c r="D42" s="613"/>
      <c r="E42" s="613"/>
      <c r="F42" s="613"/>
      <c r="G42" s="613"/>
      <c r="H42" s="613"/>
      <c r="I42" s="613"/>
      <c r="J42" s="613"/>
      <c r="K42" s="613"/>
      <c r="L42" s="613"/>
      <c r="M42" s="613"/>
      <c r="N42" s="613"/>
      <c r="O42" s="613"/>
      <c r="P42" s="613"/>
      <c r="Q42" s="614"/>
      <c r="R42" s="615" t="s">
        <v>128</v>
      </c>
      <c r="S42" s="616"/>
      <c r="T42" s="616"/>
      <c r="U42" s="616"/>
      <c r="V42" s="616"/>
      <c r="W42" s="616"/>
      <c r="X42" s="616"/>
      <c r="Y42" s="617"/>
      <c r="Z42" s="642" t="s">
        <v>128</v>
      </c>
      <c r="AA42" s="642"/>
      <c r="AB42" s="642"/>
      <c r="AC42" s="642"/>
      <c r="AD42" s="643" t="s">
        <v>128</v>
      </c>
      <c r="AE42" s="643"/>
      <c r="AF42" s="643"/>
      <c r="AG42" s="643"/>
      <c r="AH42" s="643"/>
      <c r="AI42" s="643"/>
      <c r="AJ42" s="643"/>
      <c r="AK42" s="643"/>
      <c r="AL42" s="618" t="s">
        <v>128</v>
      </c>
      <c r="AM42" s="619"/>
      <c r="AN42" s="619"/>
      <c r="AO42" s="644"/>
      <c r="AQ42" s="649" t="s">
        <v>352</v>
      </c>
      <c r="AR42" s="650"/>
      <c r="AS42" s="650"/>
      <c r="AT42" s="650"/>
      <c r="AU42" s="650"/>
      <c r="AV42" s="650"/>
      <c r="AW42" s="650"/>
      <c r="AX42" s="650"/>
      <c r="AY42" s="651"/>
      <c r="AZ42" s="595">
        <v>154689</v>
      </c>
      <c r="BA42" s="630"/>
      <c r="BB42" s="630"/>
      <c r="BC42" s="630"/>
      <c r="BD42" s="596"/>
      <c r="BE42" s="596"/>
      <c r="BF42" s="645"/>
      <c r="BG42" s="663"/>
      <c r="BH42" s="664"/>
      <c r="BI42" s="664"/>
      <c r="BJ42" s="664"/>
      <c r="BK42" s="664"/>
      <c r="BL42" s="348"/>
      <c r="BM42" s="646" t="s">
        <v>353</v>
      </c>
      <c r="BN42" s="646"/>
      <c r="BO42" s="646"/>
      <c r="BP42" s="646"/>
      <c r="BQ42" s="646"/>
      <c r="BR42" s="646"/>
      <c r="BS42" s="646"/>
      <c r="BT42" s="646"/>
      <c r="BU42" s="647"/>
      <c r="BV42" s="595">
        <v>361</v>
      </c>
      <c r="BW42" s="630"/>
      <c r="BX42" s="630"/>
      <c r="BY42" s="630"/>
      <c r="BZ42" s="630"/>
      <c r="CA42" s="630"/>
      <c r="CB42" s="648"/>
      <c r="CD42" s="612" t="s">
        <v>354</v>
      </c>
      <c r="CE42" s="613"/>
      <c r="CF42" s="613"/>
      <c r="CG42" s="613"/>
      <c r="CH42" s="613"/>
      <c r="CI42" s="613"/>
      <c r="CJ42" s="613"/>
      <c r="CK42" s="613"/>
      <c r="CL42" s="613"/>
      <c r="CM42" s="613"/>
      <c r="CN42" s="613"/>
      <c r="CO42" s="613"/>
      <c r="CP42" s="613"/>
      <c r="CQ42" s="614"/>
      <c r="CR42" s="615">
        <v>345846</v>
      </c>
      <c r="CS42" s="626"/>
      <c r="CT42" s="626"/>
      <c r="CU42" s="626"/>
      <c r="CV42" s="626"/>
      <c r="CW42" s="626"/>
      <c r="CX42" s="626"/>
      <c r="CY42" s="627"/>
      <c r="CZ42" s="618">
        <v>12.4</v>
      </c>
      <c r="DA42" s="628"/>
      <c r="DB42" s="628"/>
      <c r="DC42" s="629"/>
      <c r="DD42" s="621">
        <v>65202</v>
      </c>
      <c r="DE42" s="626"/>
      <c r="DF42" s="626"/>
      <c r="DG42" s="626"/>
      <c r="DH42" s="626"/>
      <c r="DI42" s="626"/>
      <c r="DJ42" s="626"/>
      <c r="DK42" s="627"/>
      <c r="DL42" s="622"/>
      <c r="DM42" s="623"/>
      <c r="DN42" s="623"/>
      <c r="DO42" s="623"/>
      <c r="DP42" s="623"/>
      <c r="DQ42" s="623"/>
      <c r="DR42" s="623"/>
      <c r="DS42" s="623"/>
      <c r="DT42" s="623"/>
      <c r="DU42" s="623"/>
      <c r="DV42" s="624"/>
      <c r="DW42" s="608"/>
      <c r="DX42" s="609"/>
      <c r="DY42" s="609"/>
      <c r="DZ42" s="609"/>
      <c r="EA42" s="609"/>
      <c r="EB42" s="609"/>
      <c r="EC42" s="610"/>
    </row>
    <row r="43" spans="2:133" ht="11.25" customHeight="1" x14ac:dyDescent="0.2">
      <c r="B43" s="612" t="s">
        <v>355</v>
      </c>
      <c r="C43" s="613"/>
      <c r="D43" s="613"/>
      <c r="E43" s="613"/>
      <c r="F43" s="613"/>
      <c r="G43" s="613"/>
      <c r="H43" s="613"/>
      <c r="I43" s="613"/>
      <c r="J43" s="613"/>
      <c r="K43" s="613"/>
      <c r="L43" s="613"/>
      <c r="M43" s="613"/>
      <c r="N43" s="613"/>
      <c r="O43" s="613"/>
      <c r="P43" s="613"/>
      <c r="Q43" s="614"/>
      <c r="R43" s="615">
        <v>67219</v>
      </c>
      <c r="S43" s="616"/>
      <c r="T43" s="616"/>
      <c r="U43" s="616"/>
      <c r="V43" s="616"/>
      <c r="W43" s="616"/>
      <c r="X43" s="616"/>
      <c r="Y43" s="617"/>
      <c r="Z43" s="642">
        <v>2.2999999999999998</v>
      </c>
      <c r="AA43" s="642"/>
      <c r="AB43" s="642"/>
      <c r="AC43" s="642"/>
      <c r="AD43" s="643" t="s">
        <v>128</v>
      </c>
      <c r="AE43" s="643"/>
      <c r="AF43" s="643"/>
      <c r="AG43" s="643"/>
      <c r="AH43" s="643"/>
      <c r="AI43" s="643"/>
      <c r="AJ43" s="643"/>
      <c r="AK43" s="643"/>
      <c r="AL43" s="618" t="s">
        <v>128</v>
      </c>
      <c r="AM43" s="619"/>
      <c r="AN43" s="619"/>
      <c r="AO43" s="644"/>
      <c r="BV43" s="349"/>
      <c r="BW43" s="349"/>
      <c r="BX43" s="349"/>
      <c r="BY43" s="349"/>
      <c r="BZ43" s="349"/>
      <c r="CA43" s="349"/>
      <c r="CB43" s="349"/>
      <c r="CD43" s="612" t="s">
        <v>356</v>
      </c>
      <c r="CE43" s="613"/>
      <c r="CF43" s="613"/>
      <c r="CG43" s="613"/>
      <c r="CH43" s="613"/>
      <c r="CI43" s="613"/>
      <c r="CJ43" s="613"/>
      <c r="CK43" s="613"/>
      <c r="CL43" s="613"/>
      <c r="CM43" s="613"/>
      <c r="CN43" s="613"/>
      <c r="CO43" s="613"/>
      <c r="CP43" s="613"/>
      <c r="CQ43" s="614"/>
      <c r="CR43" s="615">
        <v>5045</v>
      </c>
      <c r="CS43" s="626"/>
      <c r="CT43" s="626"/>
      <c r="CU43" s="626"/>
      <c r="CV43" s="626"/>
      <c r="CW43" s="626"/>
      <c r="CX43" s="626"/>
      <c r="CY43" s="627"/>
      <c r="CZ43" s="618">
        <v>0.2</v>
      </c>
      <c r="DA43" s="628"/>
      <c r="DB43" s="628"/>
      <c r="DC43" s="629"/>
      <c r="DD43" s="621">
        <v>2371</v>
      </c>
      <c r="DE43" s="626"/>
      <c r="DF43" s="626"/>
      <c r="DG43" s="626"/>
      <c r="DH43" s="626"/>
      <c r="DI43" s="626"/>
      <c r="DJ43" s="626"/>
      <c r="DK43" s="627"/>
      <c r="DL43" s="622"/>
      <c r="DM43" s="623"/>
      <c r="DN43" s="623"/>
      <c r="DO43" s="623"/>
      <c r="DP43" s="623"/>
      <c r="DQ43" s="623"/>
      <c r="DR43" s="623"/>
      <c r="DS43" s="623"/>
      <c r="DT43" s="623"/>
      <c r="DU43" s="623"/>
      <c r="DV43" s="624"/>
      <c r="DW43" s="608"/>
      <c r="DX43" s="609"/>
      <c r="DY43" s="609"/>
      <c r="DZ43" s="609"/>
      <c r="EA43" s="609"/>
      <c r="EB43" s="609"/>
      <c r="EC43" s="610"/>
    </row>
    <row r="44" spans="2:133" ht="11.25" customHeight="1" x14ac:dyDescent="0.2">
      <c r="B44" s="592" t="s">
        <v>357</v>
      </c>
      <c r="C44" s="593"/>
      <c r="D44" s="593"/>
      <c r="E44" s="593"/>
      <c r="F44" s="593"/>
      <c r="G44" s="593"/>
      <c r="H44" s="593"/>
      <c r="I44" s="593"/>
      <c r="J44" s="593"/>
      <c r="K44" s="593"/>
      <c r="L44" s="593"/>
      <c r="M44" s="593"/>
      <c r="N44" s="593"/>
      <c r="O44" s="593"/>
      <c r="P44" s="593"/>
      <c r="Q44" s="594"/>
      <c r="R44" s="595">
        <v>2872748</v>
      </c>
      <c r="S44" s="630"/>
      <c r="T44" s="630"/>
      <c r="U44" s="630"/>
      <c r="V44" s="630"/>
      <c r="W44" s="630"/>
      <c r="X44" s="630"/>
      <c r="Y44" s="631"/>
      <c r="Z44" s="632">
        <v>100</v>
      </c>
      <c r="AA44" s="632"/>
      <c r="AB44" s="632"/>
      <c r="AC44" s="632"/>
      <c r="AD44" s="633">
        <v>1832968</v>
      </c>
      <c r="AE44" s="633"/>
      <c r="AF44" s="633"/>
      <c r="AG44" s="633"/>
      <c r="AH44" s="633"/>
      <c r="AI44" s="633"/>
      <c r="AJ44" s="633"/>
      <c r="AK44" s="633"/>
      <c r="AL44" s="598">
        <v>100</v>
      </c>
      <c r="AM44" s="634"/>
      <c r="AN44" s="634"/>
      <c r="AO44" s="635"/>
      <c r="CD44" s="636" t="s">
        <v>304</v>
      </c>
      <c r="CE44" s="637"/>
      <c r="CF44" s="612" t="s">
        <v>358</v>
      </c>
      <c r="CG44" s="613"/>
      <c r="CH44" s="613"/>
      <c r="CI44" s="613"/>
      <c r="CJ44" s="613"/>
      <c r="CK44" s="613"/>
      <c r="CL44" s="613"/>
      <c r="CM44" s="613"/>
      <c r="CN44" s="613"/>
      <c r="CO44" s="613"/>
      <c r="CP44" s="613"/>
      <c r="CQ44" s="614"/>
      <c r="CR44" s="615">
        <v>292039</v>
      </c>
      <c r="CS44" s="616"/>
      <c r="CT44" s="616"/>
      <c r="CU44" s="616"/>
      <c r="CV44" s="616"/>
      <c r="CW44" s="616"/>
      <c r="CX44" s="616"/>
      <c r="CY44" s="617"/>
      <c r="CZ44" s="618">
        <v>10.5</v>
      </c>
      <c r="DA44" s="619"/>
      <c r="DB44" s="619"/>
      <c r="DC44" s="620"/>
      <c r="DD44" s="621">
        <v>59885</v>
      </c>
      <c r="DE44" s="616"/>
      <c r="DF44" s="616"/>
      <c r="DG44" s="616"/>
      <c r="DH44" s="616"/>
      <c r="DI44" s="616"/>
      <c r="DJ44" s="616"/>
      <c r="DK44" s="617"/>
      <c r="DL44" s="622"/>
      <c r="DM44" s="623"/>
      <c r="DN44" s="623"/>
      <c r="DO44" s="623"/>
      <c r="DP44" s="623"/>
      <c r="DQ44" s="623"/>
      <c r="DR44" s="623"/>
      <c r="DS44" s="623"/>
      <c r="DT44" s="623"/>
      <c r="DU44" s="623"/>
      <c r="DV44" s="624"/>
      <c r="DW44" s="608"/>
      <c r="DX44" s="609"/>
      <c r="DY44" s="609"/>
      <c r="DZ44" s="609"/>
      <c r="EA44" s="609"/>
      <c r="EB44" s="609"/>
      <c r="EC44" s="610"/>
    </row>
    <row r="45" spans="2:133" ht="11.25" customHeight="1" x14ac:dyDescent="0.2">
      <c r="B45" s="350"/>
      <c r="C45" s="350"/>
      <c r="D45" s="350"/>
      <c r="E45" s="350"/>
      <c r="F45" s="350"/>
      <c r="G45" s="350"/>
      <c r="H45" s="350"/>
      <c r="I45" s="350"/>
      <c r="J45" s="350"/>
      <c r="K45" s="350"/>
      <c r="L45" s="350"/>
      <c r="M45" s="350"/>
      <c r="N45" s="350"/>
      <c r="O45" s="350"/>
      <c r="P45" s="350"/>
      <c r="Q45" s="350"/>
      <c r="R45" s="350"/>
      <c r="S45" s="350"/>
      <c r="T45" s="350"/>
      <c r="U45" s="350"/>
      <c r="V45" s="350"/>
      <c r="W45" s="350"/>
      <c r="X45" s="350"/>
      <c r="Y45" s="350"/>
      <c r="Z45" s="350"/>
      <c r="AA45" s="350"/>
      <c r="AB45" s="350"/>
      <c r="AC45" s="350"/>
      <c r="AD45" s="350"/>
      <c r="AE45" s="350"/>
      <c r="AF45" s="350"/>
      <c r="AG45" s="350"/>
      <c r="AH45" s="350"/>
      <c r="AI45" s="350"/>
      <c r="AJ45" s="350"/>
      <c r="AK45" s="350"/>
      <c r="AL45" s="350"/>
      <c r="AM45" s="350"/>
      <c r="AN45" s="350"/>
      <c r="AO45" s="350"/>
      <c r="CD45" s="638"/>
      <c r="CE45" s="639"/>
      <c r="CF45" s="612" t="s">
        <v>359</v>
      </c>
      <c r="CG45" s="613"/>
      <c r="CH45" s="613"/>
      <c r="CI45" s="613"/>
      <c r="CJ45" s="613"/>
      <c r="CK45" s="613"/>
      <c r="CL45" s="613"/>
      <c r="CM45" s="613"/>
      <c r="CN45" s="613"/>
      <c r="CO45" s="613"/>
      <c r="CP45" s="613"/>
      <c r="CQ45" s="614"/>
      <c r="CR45" s="615">
        <v>157303</v>
      </c>
      <c r="CS45" s="626"/>
      <c r="CT45" s="626"/>
      <c r="CU45" s="626"/>
      <c r="CV45" s="626"/>
      <c r="CW45" s="626"/>
      <c r="CX45" s="626"/>
      <c r="CY45" s="627"/>
      <c r="CZ45" s="618">
        <v>5.6</v>
      </c>
      <c r="DA45" s="628"/>
      <c r="DB45" s="628"/>
      <c r="DC45" s="629"/>
      <c r="DD45" s="621">
        <v>13837</v>
      </c>
      <c r="DE45" s="626"/>
      <c r="DF45" s="626"/>
      <c r="DG45" s="626"/>
      <c r="DH45" s="626"/>
      <c r="DI45" s="626"/>
      <c r="DJ45" s="626"/>
      <c r="DK45" s="627"/>
      <c r="DL45" s="622"/>
      <c r="DM45" s="623"/>
      <c r="DN45" s="623"/>
      <c r="DO45" s="623"/>
      <c r="DP45" s="623"/>
      <c r="DQ45" s="623"/>
      <c r="DR45" s="623"/>
      <c r="DS45" s="623"/>
      <c r="DT45" s="623"/>
      <c r="DU45" s="623"/>
      <c r="DV45" s="624"/>
      <c r="DW45" s="608"/>
      <c r="DX45" s="609"/>
      <c r="DY45" s="609"/>
      <c r="DZ45" s="609"/>
      <c r="EA45" s="609"/>
      <c r="EB45" s="609"/>
      <c r="EC45" s="610"/>
    </row>
    <row r="46" spans="2:133" ht="11.25" customHeight="1" x14ac:dyDescent="0.2">
      <c r="B46" s="351" t="s">
        <v>360</v>
      </c>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CD46" s="638"/>
      <c r="CE46" s="639"/>
      <c r="CF46" s="612" t="s">
        <v>361</v>
      </c>
      <c r="CG46" s="613"/>
      <c r="CH46" s="613"/>
      <c r="CI46" s="613"/>
      <c r="CJ46" s="613"/>
      <c r="CK46" s="613"/>
      <c r="CL46" s="613"/>
      <c r="CM46" s="613"/>
      <c r="CN46" s="613"/>
      <c r="CO46" s="613"/>
      <c r="CP46" s="613"/>
      <c r="CQ46" s="614"/>
      <c r="CR46" s="615">
        <v>134736</v>
      </c>
      <c r="CS46" s="616"/>
      <c r="CT46" s="616"/>
      <c r="CU46" s="616"/>
      <c r="CV46" s="616"/>
      <c r="CW46" s="616"/>
      <c r="CX46" s="616"/>
      <c r="CY46" s="617"/>
      <c r="CZ46" s="618">
        <v>4.8</v>
      </c>
      <c r="DA46" s="619"/>
      <c r="DB46" s="619"/>
      <c r="DC46" s="620"/>
      <c r="DD46" s="621">
        <v>46048</v>
      </c>
      <c r="DE46" s="616"/>
      <c r="DF46" s="616"/>
      <c r="DG46" s="616"/>
      <c r="DH46" s="616"/>
      <c r="DI46" s="616"/>
      <c r="DJ46" s="616"/>
      <c r="DK46" s="617"/>
      <c r="DL46" s="622"/>
      <c r="DM46" s="623"/>
      <c r="DN46" s="623"/>
      <c r="DO46" s="623"/>
      <c r="DP46" s="623"/>
      <c r="DQ46" s="623"/>
      <c r="DR46" s="623"/>
      <c r="DS46" s="623"/>
      <c r="DT46" s="623"/>
      <c r="DU46" s="623"/>
      <c r="DV46" s="624"/>
      <c r="DW46" s="608"/>
      <c r="DX46" s="609"/>
      <c r="DY46" s="609"/>
      <c r="DZ46" s="609"/>
      <c r="EA46" s="609"/>
      <c r="EB46" s="609"/>
      <c r="EC46" s="610"/>
    </row>
    <row r="47" spans="2:133" ht="11.25" customHeight="1" x14ac:dyDescent="0.2">
      <c r="B47" s="625" t="s">
        <v>362</v>
      </c>
      <c r="C47" s="625"/>
      <c r="D47" s="625"/>
      <c r="E47" s="625"/>
      <c r="F47" s="625"/>
      <c r="G47" s="625"/>
      <c r="H47" s="625"/>
      <c r="I47" s="625"/>
      <c r="J47" s="625"/>
      <c r="K47" s="625"/>
      <c r="L47" s="625"/>
      <c r="M47" s="625"/>
      <c r="N47" s="625"/>
      <c r="O47" s="625"/>
      <c r="P47" s="625"/>
      <c r="Q47" s="625"/>
      <c r="R47" s="625"/>
      <c r="S47" s="625"/>
      <c r="T47" s="625"/>
      <c r="U47" s="625"/>
      <c r="V47" s="625"/>
      <c r="W47" s="625"/>
      <c r="X47" s="625"/>
      <c r="Y47" s="625"/>
      <c r="Z47" s="625"/>
      <c r="AA47" s="625"/>
      <c r="AB47" s="625"/>
      <c r="AC47" s="625"/>
      <c r="AD47" s="625"/>
      <c r="AE47" s="625"/>
      <c r="AF47" s="625"/>
      <c r="AG47" s="625"/>
      <c r="AH47" s="625"/>
      <c r="AI47" s="625"/>
      <c r="AJ47" s="625"/>
      <c r="AK47" s="625"/>
      <c r="AL47" s="625"/>
      <c r="AM47" s="625"/>
      <c r="AN47" s="625"/>
      <c r="AO47" s="625"/>
      <c r="AP47" s="625"/>
      <c r="AQ47" s="625"/>
      <c r="AR47" s="625"/>
      <c r="AS47" s="625"/>
      <c r="AT47" s="625"/>
      <c r="AU47" s="625"/>
      <c r="AV47" s="625"/>
      <c r="AW47" s="625"/>
      <c r="AX47" s="625"/>
      <c r="AY47" s="625"/>
      <c r="AZ47" s="625"/>
      <c r="BA47" s="625"/>
      <c r="BB47" s="625"/>
      <c r="BC47" s="625"/>
      <c r="BD47" s="625"/>
      <c r="BE47" s="625"/>
      <c r="BF47" s="625"/>
      <c r="BG47" s="625"/>
      <c r="BH47" s="625"/>
      <c r="BI47" s="625"/>
      <c r="BJ47" s="625"/>
      <c r="BK47" s="625"/>
      <c r="BL47" s="625"/>
      <c r="BM47" s="625"/>
      <c r="BN47" s="625"/>
      <c r="BO47" s="625"/>
      <c r="BP47" s="625"/>
      <c r="BQ47" s="625"/>
      <c r="BR47" s="625"/>
      <c r="BS47" s="625"/>
      <c r="BT47" s="625"/>
      <c r="BU47" s="625"/>
      <c r="BV47" s="625"/>
      <c r="BW47" s="625"/>
      <c r="BX47" s="625"/>
      <c r="BY47" s="625"/>
      <c r="BZ47" s="625"/>
      <c r="CA47" s="625"/>
      <c r="CB47" s="625"/>
      <c r="CD47" s="638"/>
      <c r="CE47" s="639"/>
      <c r="CF47" s="612" t="s">
        <v>363</v>
      </c>
      <c r="CG47" s="613"/>
      <c r="CH47" s="613"/>
      <c r="CI47" s="613"/>
      <c r="CJ47" s="613"/>
      <c r="CK47" s="613"/>
      <c r="CL47" s="613"/>
      <c r="CM47" s="613"/>
      <c r="CN47" s="613"/>
      <c r="CO47" s="613"/>
      <c r="CP47" s="613"/>
      <c r="CQ47" s="614"/>
      <c r="CR47" s="615">
        <v>53807</v>
      </c>
      <c r="CS47" s="626"/>
      <c r="CT47" s="626"/>
      <c r="CU47" s="626"/>
      <c r="CV47" s="626"/>
      <c r="CW47" s="626"/>
      <c r="CX47" s="626"/>
      <c r="CY47" s="627"/>
      <c r="CZ47" s="618">
        <v>1.9</v>
      </c>
      <c r="DA47" s="628"/>
      <c r="DB47" s="628"/>
      <c r="DC47" s="629"/>
      <c r="DD47" s="621">
        <v>5317</v>
      </c>
      <c r="DE47" s="626"/>
      <c r="DF47" s="626"/>
      <c r="DG47" s="626"/>
      <c r="DH47" s="626"/>
      <c r="DI47" s="626"/>
      <c r="DJ47" s="626"/>
      <c r="DK47" s="627"/>
      <c r="DL47" s="622"/>
      <c r="DM47" s="623"/>
      <c r="DN47" s="623"/>
      <c r="DO47" s="623"/>
      <c r="DP47" s="623"/>
      <c r="DQ47" s="623"/>
      <c r="DR47" s="623"/>
      <c r="DS47" s="623"/>
      <c r="DT47" s="623"/>
      <c r="DU47" s="623"/>
      <c r="DV47" s="624"/>
      <c r="DW47" s="608"/>
      <c r="DX47" s="609"/>
      <c r="DY47" s="609"/>
      <c r="DZ47" s="609"/>
      <c r="EA47" s="609"/>
      <c r="EB47" s="609"/>
      <c r="EC47" s="610"/>
    </row>
    <row r="48" spans="2:133" ht="10.8" x14ac:dyDescent="0.2">
      <c r="B48" s="611" t="s">
        <v>364</v>
      </c>
      <c r="C48" s="611"/>
      <c r="D48" s="611"/>
      <c r="E48" s="611"/>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611"/>
      <c r="AM48" s="611"/>
      <c r="AN48" s="611"/>
      <c r="AO48" s="611"/>
      <c r="AP48" s="611"/>
      <c r="AQ48" s="611"/>
      <c r="AR48" s="611"/>
      <c r="AS48" s="611"/>
      <c r="AT48" s="611"/>
      <c r="AU48" s="611"/>
      <c r="AV48" s="611"/>
      <c r="AW48" s="611"/>
      <c r="AX48" s="611"/>
      <c r="AY48" s="611"/>
      <c r="AZ48" s="611"/>
      <c r="BA48" s="611"/>
      <c r="BB48" s="611"/>
      <c r="BC48" s="611"/>
      <c r="BD48" s="611"/>
      <c r="BE48" s="611"/>
      <c r="BF48" s="611"/>
      <c r="BG48" s="611"/>
      <c r="BH48" s="611"/>
      <c r="BI48" s="611"/>
      <c r="BJ48" s="611"/>
      <c r="BK48" s="611"/>
      <c r="BL48" s="611"/>
      <c r="BM48" s="611"/>
      <c r="BN48" s="611"/>
      <c r="BO48" s="611"/>
      <c r="BP48" s="611"/>
      <c r="BQ48" s="611"/>
      <c r="BR48" s="611"/>
      <c r="BS48" s="611"/>
      <c r="BT48" s="611"/>
      <c r="BU48" s="611"/>
      <c r="BV48" s="611"/>
      <c r="BW48" s="611"/>
      <c r="BX48" s="611"/>
      <c r="BY48" s="611"/>
      <c r="BZ48" s="611"/>
      <c r="CA48" s="611"/>
      <c r="CB48" s="611"/>
      <c r="CD48" s="640"/>
      <c r="CE48" s="641"/>
      <c r="CF48" s="612" t="s">
        <v>365</v>
      </c>
      <c r="CG48" s="613"/>
      <c r="CH48" s="613"/>
      <c r="CI48" s="613"/>
      <c r="CJ48" s="613"/>
      <c r="CK48" s="613"/>
      <c r="CL48" s="613"/>
      <c r="CM48" s="613"/>
      <c r="CN48" s="613"/>
      <c r="CO48" s="613"/>
      <c r="CP48" s="613"/>
      <c r="CQ48" s="614"/>
      <c r="CR48" s="615" t="s">
        <v>128</v>
      </c>
      <c r="CS48" s="616"/>
      <c r="CT48" s="616"/>
      <c r="CU48" s="616"/>
      <c r="CV48" s="616"/>
      <c r="CW48" s="616"/>
      <c r="CX48" s="616"/>
      <c r="CY48" s="617"/>
      <c r="CZ48" s="618" t="s">
        <v>128</v>
      </c>
      <c r="DA48" s="619"/>
      <c r="DB48" s="619"/>
      <c r="DC48" s="620"/>
      <c r="DD48" s="621" t="s">
        <v>128</v>
      </c>
      <c r="DE48" s="616"/>
      <c r="DF48" s="616"/>
      <c r="DG48" s="616"/>
      <c r="DH48" s="616"/>
      <c r="DI48" s="616"/>
      <c r="DJ48" s="616"/>
      <c r="DK48" s="617"/>
      <c r="DL48" s="622"/>
      <c r="DM48" s="623"/>
      <c r="DN48" s="623"/>
      <c r="DO48" s="623"/>
      <c r="DP48" s="623"/>
      <c r="DQ48" s="623"/>
      <c r="DR48" s="623"/>
      <c r="DS48" s="623"/>
      <c r="DT48" s="623"/>
      <c r="DU48" s="623"/>
      <c r="DV48" s="624"/>
      <c r="DW48" s="608"/>
      <c r="DX48" s="609"/>
      <c r="DY48" s="609"/>
      <c r="DZ48" s="609"/>
      <c r="EA48" s="609"/>
      <c r="EB48" s="609"/>
      <c r="EC48" s="610"/>
    </row>
    <row r="49" spans="2:133" ht="11.25" customHeight="1" x14ac:dyDescent="0.2">
      <c r="B49" s="352"/>
      <c r="C49" s="351"/>
      <c r="D49" s="351"/>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CD49" s="592" t="s">
        <v>366</v>
      </c>
      <c r="CE49" s="593"/>
      <c r="CF49" s="593"/>
      <c r="CG49" s="593"/>
      <c r="CH49" s="593"/>
      <c r="CI49" s="593"/>
      <c r="CJ49" s="593"/>
      <c r="CK49" s="593"/>
      <c r="CL49" s="593"/>
      <c r="CM49" s="593"/>
      <c r="CN49" s="593"/>
      <c r="CO49" s="593"/>
      <c r="CP49" s="593"/>
      <c r="CQ49" s="594"/>
      <c r="CR49" s="595">
        <v>2790166</v>
      </c>
      <c r="CS49" s="596"/>
      <c r="CT49" s="596"/>
      <c r="CU49" s="596"/>
      <c r="CV49" s="596"/>
      <c r="CW49" s="596"/>
      <c r="CX49" s="596"/>
      <c r="CY49" s="597"/>
      <c r="CZ49" s="598">
        <v>100</v>
      </c>
      <c r="DA49" s="599"/>
      <c r="DB49" s="599"/>
      <c r="DC49" s="600"/>
      <c r="DD49" s="601">
        <v>2059636</v>
      </c>
      <c r="DE49" s="596"/>
      <c r="DF49" s="596"/>
      <c r="DG49" s="596"/>
      <c r="DH49" s="596"/>
      <c r="DI49" s="596"/>
      <c r="DJ49" s="596"/>
      <c r="DK49" s="597"/>
      <c r="DL49" s="602"/>
      <c r="DM49" s="603"/>
      <c r="DN49" s="603"/>
      <c r="DO49" s="603"/>
      <c r="DP49" s="603"/>
      <c r="DQ49" s="603"/>
      <c r="DR49" s="603"/>
      <c r="DS49" s="603"/>
      <c r="DT49" s="603"/>
      <c r="DU49" s="603"/>
      <c r="DV49" s="604"/>
      <c r="DW49" s="605"/>
      <c r="DX49" s="606"/>
      <c r="DY49" s="606"/>
      <c r="DZ49" s="606"/>
      <c r="EA49" s="606"/>
      <c r="EB49" s="606"/>
      <c r="EC49" s="607"/>
    </row>
    <row r="50" spans="2:133" ht="10.8" hidden="1" x14ac:dyDescent="0.2">
      <c r="B50" s="353"/>
      <c r="C50" s="350"/>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67" zoomScale="70" zoomScaleNormal="25" zoomScaleSheetLayoutView="70" workbookViewId="0">
      <selection activeCell="AU79" sqref="AU79:AY79"/>
    </sheetView>
  </sheetViews>
  <sheetFormatPr defaultColWidth="0" defaultRowHeight="13.2" zeroHeight="1" x14ac:dyDescent="0.2"/>
  <cols>
    <col min="1" max="130" width="2.77734375" style="215" customWidth="1"/>
    <col min="131" max="131" width="1.6640625" style="215" customWidth="1"/>
    <col min="132" max="16384" width="9" style="215" hidden="1"/>
  </cols>
  <sheetData>
    <row r="1" spans="1:131" ht="11.25" customHeight="1" thickBot="1" x14ac:dyDescent="0.25">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25" customHeight="1" thickBot="1" x14ac:dyDescent="0.25">
      <c r="A2" s="1108" t="s">
        <v>367</v>
      </c>
      <c r="B2" s="1108"/>
      <c r="C2" s="1108"/>
      <c r="D2" s="1108"/>
      <c r="E2" s="1108"/>
      <c r="F2" s="1108"/>
      <c r="G2" s="1108"/>
      <c r="H2" s="1108"/>
      <c r="I2" s="1108"/>
      <c r="J2" s="1108"/>
      <c r="K2" s="1108"/>
      <c r="L2" s="1108"/>
      <c r="M2" s="1108"/>
      <c r="N2" s="1108"/>
      <c r="O2" s="1108"/>
      <c r="P2" s="1108"/>
      <c r="Q2" s="1108"/>
      <c r="R2" s="1108"/>
      <c r="S2" s="1108"/>
      <c r="T2" s="1108"/>
      <c r="U2" s="1108"/>
      <c r="V2" s="1108"/>
      <c r="W2" s="1108"/>
      <c r="X2" s="1108"/>
      <c r="Y2" s="1108"/>
      <c r="Z2" s="1108"/>
      <c r="AA2" s="1108"/>
      <c r="AB2" s="1108"/>
      <c r="AC2" s="1108"/>
      <c r="AD2" s="1108"/>
      <c r="AE2" s="1108"/>
      <c r="AF2" s="1108"/>
      <c r="AG2" s="1108"/>
      <c r="AH2" s="1108"/>
      <c r="AI2" s="1108"/>
      <c r="AJ2" s="1108"/>
      <c r="AK2" s="1108"/>
      <c r="AL2" s="1108"/>
      <c r="AM2" s="1108"/>
      <c r="AN2" s="1108"/>
      <c r="AO2" s="1108"/>
      <c r="AP2" s="1108"/>
      <c r="AQ2" s="1108"/>
      <c r="AR2" s="1108"/>
      <c r="AS2" s="1108"/>
      <c r="AT2" s="1108"/>
      <c r="AU2" s="1108"/>
      <c r="AV2" s="1108"/>
      <c r="AW2" s="1108"/>
      <c r="AX2" s="1108"/>
      <c r="AY2" s="1108"/>
      <c r="AZ2" s="1108"/>
      <c r="BA2" s="1108"/>
      <c r="BB2" s="1108"/>
      <c r="BC2" s="1108"/>
      <c r="BD2" s="1108"/>
      <c r="BE2" s="1108"/>
      <c r="BF2" s="1108"/>
      <c r="BG2" s="1108"/>
      <c r="BH2" s="1108"/>
      <c r="BI2" s="1108"/>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1109" t="s">
        <v>368</v>
      </c>
      <c r="DK2" s="1110"/>
      <c r="DL2" s="1110"/>
      <c r="DM2" s="1110"/>
      <c r="DN2" s="1110"/>
      <c r="DO2" s="1111"/>
      <c r="DP2" s="212"/>
      <c r="DQ2" s="1109" t="s">
        <v>369</v>
      </c>
      <c r="DR2" s="1110"/>
      <c r="DS2" s="1110"/>
      <c r="DT2" s="1110"/>
      <c r="DU2" s="1110"/>
      <c r="DV2" s="1110"/>
      <c r="DW2" s="1110"/>
      <c r="DX2" s="1110"/>
      <c r="DY2" s="1110"/>
      <c r="DZ2" s="1111"/>
      <c r="EA2" s="214"/>
    </row>
    <row r="3" spans="1:131" ht="11.25" customHeight="1" x14ac:dyDescent="0.2">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20" customFormat="1" ht="26.25" customHeight="1" thickBot="1" x14ac:dyDescent="0.25">
      <c r="A4" s="1077" t="s">
        <v>370</v>
      </c>
      <c r="B4" s="1077"/>
      <c r="C4" s="1077"/>
      <c r="D4" s="1077"/>
      <c r="E4" s="1077"/>
      <c r="F4" s="1077"/>
      <c r="G4" s="1077"/>
      <c r="H4" s="1077"/>
      <c r="I4" s="1077"/>
      <c r="J4" s="1077"/>
      <c r="K4" s="1077"/>
      <c r="L4" s="1077"/>
      <c r="M4" s="1077"/>
      <c r="N4" s="1077"/>
      <c r="O4" s="1077"/>
      <c r="P4" s="1077"/>
      <c r="Q4" s="1077"/>
      <c r="R4" s="1077"/>
      <c r="S4" s="1077"/>
      <c r="T4" s="1077"/>
      <c r="U4" s="1077"/>
      <c r="V4" s="1077"/>
      <c r="W4" s="1077"/>
      <c r="X4" s="1077"/>
      <c r="Y4" s="1077"/>
      <c r="Z4" s="1077"/>
      <c r="AA4" s="1077"/>
      <c r="AB4" s="1077"/>
      <c r="AC4" s="1077"/>
      <c r="AD4" s="1077"/>
      <c r="AE4" s="1077"/>
      <c r="AF4" s="1077"/>
      <c r="AG4" s="1077"/>
      <c r="AH4" s="1077"/>
      <c r="AI4" s="1077"/>
      <c r="AJ4" s="1077"/>
      <c r="AK4" s="1077"/>
      <c r="AL4" s="1077"/>
      <c r="AM4" s="1077"/>
      <c r="AN4" s="1077"/>
      <c r="AO4" s="1077"/>
      <c r="AP4" s="1077"/>
      <c r="AQ4" s="1077"/>
      <c r="AR4" s="1077"/>
      <c r="AS4" s="1077"/>
      <c r="AT4" s="1077"/>
      <c r="AU4" s="1077"/>
      <c r="AV4" s="1077"/>
      <c r="AW4" s="1077"/>
      <c r="AX4" s="1077"/>
      <c r="AY4" s="1077"/>
      <c r="AZ4" s="216"/>
      <c r="BA4" s="216"/>
      <c r="BB4" s="216"/>
      <c r="BC4" s="216"/>
      <c r="BD4" s="216"/>
      <c r="BE4" s="217"/>
      <c r="BF4" s="217"/>
      <c r="BG4" s="217"/>
      <c r="BH4" s="217"/>
      <c r="BI4" s="217"/>
      <c r="BJ4" s="217"/>
      <c r="BK4" s="217"/>
      <c r="BL4" s="217"/>
      <c r="BM4" s="217"/>
      <c r="BN4" s="217"/>
      <c r="BO4" s="217"/>
      <c r="BP4" s="217"/>
      <c r="BQ4" s="745" t="s">
        <v>371</v>
      </c>
      <c r="BR4" s="745"/>
      <c r="BS4" s="745"/>
      <c r="BT4" s="745"/>
      <c r="BU4" s="745"/>
      <c r="BV4" s="745"/>
      <c r="BW4" s="745"/>
      <c r="BX4" s="745"/>
      <c r="BY4" s="745"/>
      <c r="BZ4" s="745"/>
      <c r="CA4" s="745"/>
      <c r="CB4" s="745"/>
      <c r="CC4" s="745"/>
      <c r="CD4" s="745"/>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219"/>
    </row>
    <row r="5" spans="1:131" s="220" customFormat="1" ht="26.25" customHeight="1" x14ac:dyDescent="0.2">
      <c r="A5" s="1013" t="s">
        <v>372</v>
      </c>
      <c r="B5" s="1014"/>
      <c r="C5" s="1014"/>
      <c r="D5" s="1014"/>
      <c r="E5" s="1014"/>
      <c r="F5" s="1014"/>
      <c r="G5" s="1014"/>
      <c r="H5" s="1014"/>
      <c r="I5" s="1014"/>
      <c r="J5" s="1014"/>
      <c r="K5" s="1014"/>
      <c r="L5" s="1014"/>
      <c r="M5" s="1014"/>
      <c r="N5" s="1014"/>
      <c r="O5" s="1014"/>
      <c r="P5" s="1015"/>
      <c r="Q5" s="1019" t="s">
        <v>373</v>
      </c>
      <c r="R5" s="1020"/>
      <c r="S5" s="1020"/>
      <c r="T5" s="1020"/>
      <c r="U5" s="1021"/>
      <c r="V5" s="1019" t="s">
        <v>374</v>
      </c>
      <c r="W5" s="1020"/>
      <c r="X5" s="1020"/>
      <c r="Y5" s="1020"/>
      <c r="Z5" s="1021"/>
      <c r="AA5" s="1019" t="s">
        <v>375</v>
      </c>
      <c r="AB5" s="1020"/>
      <c r="AC5" s="1020"/>
      <c r="AD5" s="1020"/>
      <c r="AE5" s="1020"/>
      <c r="AF5" s="1112" t="s">
        <v>376</v>
      </c>
      <c r="AG5" s="1020"/>
      <c r="AH5" s="1020"/>
      <c r="AI5" s="1020"/>
      <c r="AJ5" s="1033"/>
      <c r="AK5" s="1020" t="s">
        <v>377</v>
      </c>
      <c r="AL5" s="1020"/>
      <c r="AM5" s="1020"/>
      <c r="AN5" s="1020"/>
      <c r="AO5" s="1021"/>
      <c r="AP5" s="1019" t="s">
        <v>378</v>
      </c>
      <c r="AQ5" s="1020"/>
      <c r="AR5" s="1020"/>
      <c r="AS5" s="1020"/>
      <c r="AT5" s="1021"/>
      <c r="AU5" s="1019" t="s">
        <v>379</v>
      </c>
      <c r="AV5" s="1020"/>
      <c r="AW5" s="1020"/>
      <c r="AX5" s="1020"/>
      <c r="AY5" s="1033"/>
      <c r="AZ5" s="216"/>
      <c r="BA5" s="216"/>
      <c r="BB5" s="216"/>
      <c r="BC5" s="216"/>
      <c r="BD5" s="216"/>
      <c r="BE5" s="217"/>
      <c r="BF5" s="217"/>
      <c r="BG5" s="217"/>
      <c r="BH5" s="217"/>
      <c r="BI5" s="217"/>
      <c r="BJ5" s="217"/>
      <c r="BK5" s="217"/>
      <c r="BL5" s="217"/>
      <c r="BM5" s="217"/>
      <c r="BN5" s="217"/>
      <c r="BO5" s="217"/>
      <c r="BP5" s="217"/>
      <c r="BQ5" s="1013" t="s">
        <v>380</v>
      </c>
      <c r="BR5" s="1014"/>
      <c r="BS5" s="1014"/>
      <c r="BT5" s="1014"/>
      <c r="BU5" s="1014"/>
      <c r="BV5" s="1014"/>
      <c r="BW5" s="1014"/>
      <c r="BX5" s="1014"/>
      <c r="BY5" s="1014"/>
      <c r="BZ5" s="1014"/>
      <c r="CA5" s="1014"/>
      <c r="CB5" s="1014"/>
      <c r="CC5" s="1014"/>
      <c r="CD5" s="1014"/>
      <c r="CE5" s="1014"/>
      <c r="CF5" s="1014"/>
      <c r="CG5" s="1015"/>
      <c r="CH5" s="1019" t="s">
        <v>381</v>
      </c>
      <c r="CI5" s="1020"/>
      <c r="CJ5" s="1020"/>
      <c r="CK5" s="1020"/>
      <c r="CL5" s="1021"/>
      <c r="CM5" s="1019" t="s">
        <v>382</v>
      </c>
      <c r="CN5" s="1020"/>
      <c r="CO5" s="1020"/>
      <c r="CP5" s="1020"/>
      <c r="CQ5" s="1021"/>
      <c r="CR5" s="1019" t="s">
        <v>383</v>
      </c>
      <c r="CS5" s="1020"/>
      <c r="CT5" s="1020"/>
      <c r="CU5" s="1020"/>
      <c r="CV5" s="1021"/>
      <c r="CW5" s="1019" t="s">
        <v>384</v>
      </c>
      <c r="CX5" s="1020"/>
      <c r="CY5" s="1020"/>
      <c r="CZ5" s="1020"/>
      <c r="DA5" s="1021"/>
      <c r="DB5" s="1019" t="s">
        <v>385</v>
      </c>
      <c r="DC5" s="1020"/>
      <c r="DD5" s="1020"/>
      <c r="DE5" s="1020"/>
      <c r="DF5" s="1021"/>
      <c r="DG5" s="1102" t="s">
        <v>386</v>
      </c>
      <c r="DH5" s="1103"/>
      <c r="DI5" s="1103"/>
      <c r="DJ5" s="1103"/>
      <c r="DK5" s="1104"/>
      <c r="DL5" s="1102" t="s">
        <v>387</v>
      </c>
      <c r="DM5" s="1103"/>
      <c r="DN5" s="1103"/>
      <c r="DO5" s="1103"/>
      <c r="DP5" s="1104"/>
      <c r="DQ5" s="1019" t="s">
        <v>388</v>
      </c>
      <c r="DR5" s="1020"/>
      <c r="DS5" s="1020"/>
      <c r="DT5" s="1020"/>
      <c r="DU5" s="1021"/>
      <c r="DV5" s="1019" t="s">
        <v>379</v>
      </c>
      <c r="DW5" s="1020"/>
      <c r="DX5" s="1020"/>
      <c r="DY5" s="1020"/>
      <c r="DZ5" s="1033"/>
      <c r="EA5" s="219"/>
    </row>
    <row r="6" spans="1:131" s="220" customFormat="1" ht="26.25" customHeight="1" thickBot="1" x14ac:dyDescent="0.25">
      <c r="A6" s="1016"/>
      <c r="B6" s="1017"/>
      <c r="C6" s="1017"/>
      <c r="D6" s="1017"/>
      <c r="E6" s="1017"/>
      <c r="F6" s="1017"/>
      <c r="G6" s="1017"/>
      <c r="H6" s="1017"/>
      <c r="I6" s="1017"/>
      <c r="J6" s="1017"/>
      <c r="K6" s="1017"/>
      <c r="L6" s="1017"/>
      <c r="M6" s="1017"/>
      <c r="N6" s="1017"/>
      <c r="O6" s="1017"/>
      <c r="P6" s="1018"/>
      <c r="Q6" s="1022"/>
      <c r="R6" s="1023"/>
      <c r="S6" s="1023"/>
      <c r="T6" s="1023"/>
      <c r="U6" s="1024"/>
      <c r="V6" s="1022"/>
      <c r="W6" s="1023"/>
      <c r="X6" s="1023"/>
      <c r="Y6" s="1023"/>
      <c r="Z6" s="1024"/>
      <c r="AA6" s="1022"/>
      <c r="AB6" s="1023"/>
      <c r="AC6" s="1023"/>
      <c r="AD6" s="1023"/>
      <c r="AE6" s="1023"/>
      <c r="AF6" s="1113"/>
      <c r="AG6" s="1023"/>
      <c r="AH6" s="1023"/>
      <c r="AI6" s="1023"/>
      <c r="AJ6" s="1034"/>
      <c r="AK6" s="1023"/>
      <c r="AL6" s="1023"/>
      <c r="AM6" s="1023"/>
      <c r="AN6" s="1023"/>
      <c r="AO6" s="1024"/>
      <c r="AP6" s="1022"/>
      <c r="AQ6" s="1023"/>
      <c r="AR6" s="1023"/>
      <c r="AS6" s="1023"/>
      <c r="AT6" s="1024"/>
      <c r="AU6" s="1022"/>
      <c r="AV6" s="1023"/>
      <c r="AW6" s="1023"/>
      <c r="AX6" s="1023"/>
      <c r="AY6" s="1034"/>
      <c r="AZ6" s="216"/>
      <c r="BA6" s="216"/>
      <c r="BB6" s="216"/>
      <c r="BC6" s="216"/>
      <c r="BD6" s="216"/>
      <c r="BE6" s="217"/>
      <c r="BF6" s="217"/>
      <c r="BG6" s="217"/>
      <c r="BH6" s="217"/>
      <c r="BI6" s="217"/>
      <c r="BJ6" s="217"/>
      <c r="BK6" s="217"/>
      <c r="BL6" s="217"/>
      <c r="BM6" s="217"/>
      <c r="BN6" s="217"/>
      <c r="BO6" s="217"/>
      <c r="BP6" s="217"/>
      <c r="BQ6" s="1016"/>
      <c r="BR6" s="1017"/>
      <c r="BS6" s="1017"/>
      <c r="BT6" s="1017"/>
      <c r="BU6" s="1017"/>
      <c r="BV6" s="1017"/>
      <c r="BW6" s="1017"/>
      <c r="BX6" s="1017"/>
      <c r="BY6" s="1017"/>
      <c r="BZ6" s="1017"/>
      <c r="CA6" s="1017"/>
      <c r="CB6" s="1017"/>
      <c r="CC6" s="1017"/>
      <c r="CD6" s="1017"/>
      <c r="CE6" s="1017"/>
      <c r="CF6" s="1017"/>
      <c r="CG6" s="1018"/>
      <c r="CH6" s="1022"/>
      <c r="CI6" s="1023"/>
      <c r="CJ6" s="1023"/>
      <c r="CK6" s="1023"/>
      <c r="CL6" s="1024"/>
      <c r="CM6" s="1022"/>
      <c r="CN6" s="1023"/>
      <c r="CO6" s="1023"/>
      <c r="CP6" s="1023"/>
      <c r="CQ6" s="1024"/>
      <c r="CR6" s="1022"/>
      <c r="CS6" s="1023"/>
      <c r="CT6" s="1023"/>
      <c r="CU6" s="1023"/>
      <c r="CV6" s="1024"/>
      <c r="CW6" s="1022"/>
      <c r="CX6" s="1023"/>
      <c r="CY6" s="1023"/>
      <c r="CZ6" s="1023"/>
      <c r="DA6" s="1024"/>
      <c r="DB6" s="1022"/>
      <c r="DC6" s="1023"/>
      <c r="DD6" s="1023"/>
      <c r="DE6" s="1023"/>
      <c r="DF6" s="1024"/>
      <c r="DG6" s="1105"/>
      <c r="DH6" s="1106"/>
      <c r="DI6" s="1106"/>
      <c r="DJ6" s="1106"/>
      <c r="DK6" s="1107"/>
      <c r="DL6" s="1105"/>
      <c r="DM6" s="1106"/>
      <c r="DN6" s="1106"/>
      <c r="DO6" s="1106"/>
      <c r="DP6" s="1107"/>
      <c r="DQ6" s="1022"/>
      <c r="DR6" s="1023"/>
      <c r="DS6" s="1023"/>
      <c r="DT6" s="1023"/>
      <c r="DU6" s="1024"/>
      <c r="DV6" s="1022"/>
      <c r="DW6" s="1023"/>
      <c r="DX6" s="1023"/>
      <c r="DY6" s="1023"/>
      <c r="DZ6" s="1034"/>
      <c r="EA6" s="219"/>
    </row>
    <row r="7" spans="1:131" s="220" customFormat="1" ht="26.25" customHeight="1" thickTop="1" x14ac:dyDescent="0.2">
      <c r="A7" s="221">
        <v>1</v>
      </c>
      <c r="B7" s="1065" t="s">
        <v>389</v>
      </c>
      <c r="C7" s="1066"/>
      <c r="D7" s="1066"/>
      <c r="E7" s="1066"/>
      <c r="F7" s="1066"/>
      <c r="G7" s="1066"/>
      <c r="H7" s="1066"/>
      <c r="I7" s="1066"/>
      <c r="J7" s="1066"/>
      <c r="K7" s="1066"/>
      <c r="L7" s="1066"/>
      <c r="M7" s="1066"/>
      <c r="N7" s="1066"/>
      <c r="O7" s="1066"/>
      <c r="P7" s="1067"/>
      <c r="Q7" s="1120">
        <v>2869</v>
      </c>
      <c r="R7" s="1121"/>
      <c r="S7" s="1121"/>
      <c r="T7" s="1121"/>
      <c r="U7" s="1121"/>
      <c r="V7" s="1121">
        <v>2787</v>
      </c>
      <c r="W7" s="1121"/>
      <c r="X7" s="1121"/>
      <c r="Y7" s="1121"/>
      <c r="Z7" s="1121"/>
      <c r="AA7" s="1121">
        <v>83</v>
      </c>
      <c r="AB7" s="1121"/>
      <c r="AC7" s="1121"/>
      <c r="AD7" s="1121"/>
      <c r="AE7" s="1122"/>
      <c r="AF7" s="1123">
        <v>65</v>
      </c>
      <c r="AG7" s="1124"/>
      <c r="AH7" s="1124"/>
      <c r="AI7" s="1124"/>
      <c r="AJ7" s="1125"/>
      <c r="AK7" s="1126">
        <v>8</v>
      </c>
      <c r="AL7" s="1127"/>
      <c r="AM7" s="1127"/>
      <c r="AN7" s="1127"/>
      <c r="AO7" s="1127"/>
      <c r="AP7" s="1127">
        <v>2753</v>
      </c>
      <c r="AQ7" s="1127"/>
      <c r="AR7" s="1127"/>
      <c r="AS7" s="1127"/>
      <c r="AT7" s="1127"/>
      <c r="AU7" s="1128"/>
      <c r="AV7" s="1128"/>
      <c r="AW7" s="1128"/>
      <c r="AX7" s="1128"/>
      <c r="AY7" s="1129"/>
      <c r="AZ7" s="216"/>
      <c r="BA7" s="216"/>
      <c r="BB7" s="216"/>
      <c r="BC7" s="216"/>
      <c r="BD7" s="216"/>
      <c r="BE7" s="217"/>
      <c r="BF7" s="217"/>
      <c r="BG7" s="217"/>
      <c r="BH7" s="217"/>
      <c r="BI7" s="217"/>
      <c r="BJ7" s="217"/>
      <c r="BK7" s="217"/>
      <c r="BL7" s="217"/>
      <c r="BM7" s="217"/>
      <c r="BN7" s="217"/>
      <c r="BO7" s="217"/>
      <c r="BP7" s="217"/>
      <c r="BQ7" s="221">
        <v>1</v>
      </c>
      <c r="BR7" s="222"/>
      <c r="BS7" s="1130" t="s">
        <v>582</v>
      </c>
      <c r="BT7" s="1131"/>
      <c r="BU7" s="1131"/>
      <c r="BV7" s="1131"/>
      <c r="BW7" s="1131"/>
      <c r="BX7" s="1131"/>
      <c r="BY7" s="1131"/>
      <c r="BZ7" s="1131"/>
      <c r="CA7" s="1131"/>
      <c r="CB7" s="1131"/>
      <c r="CC7" s="1131"/>
      <c r="CD7" s="1131"/>
      <c r="CE7" s="1131"/>
      <c r="CF7" s="1131"/>
      <c r="CG7" s="1132"/>
      <c r="CH7" s="1114">
        <v>32</v>
      </c>
      <c r="CI7" s="1115"/>
      <c r="CJ7" s="1115"/>
      <c r="CK7" s="1115"/>
      <c r="CL7" s="1116"/>
      <c r="CM7" s="1114">
        <v>60</v>
      </c>
      <c r="CN7" s="1115"/>
      <c r="CO7" s="1115"/>
      <c r="CP7" s="1115"/>
      <c r="CQ7" s="1116"/>
      <c r="CR7" s="1114">
        <v>30</v>
      </c>
      <c r="CS7" s="1115"/>
      <c r="CT7" s="1115"/>
      <c r="CU7" s="1115"/>
      <c r="CV7" s="1116"/>
      <c r="CW7" s="1114" t="s">
        <v>587</v>
      </c>
      <c r="CX7" s="1115"/>
      <c r="CY7" s="1115"/>
      <c r="CZ7" s="1115"/>
      <c r="DA7" s="1116"/>
      <c r="DB7" s="1114" t="s">
        <v>587</v>
      </c>
      <c r="DC7" s="1115"/>
      <c r="DD7" s="1115"/>
      <c r="DE7" s="1115"/>
      <c r="DF7" s="1116"/>
      <c r="DG7" s="1114" t="s">
        <v>588</v>
      </c>
      <c r="DH7" s="1115"/>
      <c r="DI7" s="1115"/>
      <c r="DJ7" s="1115"/>
      <c r="DK7" s="1116"/>
      <c r="DL7" s="1114" t="s">
        <v>583</v>
      </c>
      <c r="DM7" s="1115"/>
      <c r="DN7" s="1115"/>
      <c r="DO7" s="1115"/>
      <c r="DP7" s="1116"/>
      <c r="DQ7" s="1114" t="s">
        <v>583</v>
      </c>
      <c r="DR7" s="1115"/>
      <c r="DS7" s="1115"/>
      <c r="DT7" s="1115"/>
      <c r="DU7" s="1116"/>
      <c r="DV7" s="1117"/>
      <c r="DW7" s="1118"/>
      <c r="DX7" s="1118"/>
      <c r="DY7" s="1118"/>
      <c r="DZ7" s="1119"/>
      <c r="EA7" s="219"/>
    </row>
    <row r="8" spans="1:131" s="220" customFormat="1" ht="26.25" customHeight="1" x14ac:dyDescent="0.2">
      <c r="A8" s="223">
        <v>2</v>
      </c>
      <c r="B8" s="1048" t="s">
        <v>390</v>
      </c>
      <c r="C8" s="1049"/>
      <c r="D8" s="1049"/>
      <c r="E8" s="1049"/>
      <c r="F8" s="1049"/>
      <c r="G8" s="1049"/>
      <c r="H8" s="1049"/>
      <c r="I8" s="1049"/>
      <c r="J8" s="1049"/>
      <c r="K8" s="1049"/>
      <c r="L8" s="1049"/>
      <c r="M8" s="1049"/>
      <c r="N8" s="1049"/>
      <c r="O8" s="1049"/>
      <c r="P8" s="1050"/>
      <c r="Q8" s="1056">
        <v>11</v>
      </c>
      <c r="R8" s="1057"/>
      <c r="S8" s="1057"/>
      <c r="T8" s="1057"/>
      <c r="U8" s="1057"/>
      <c r="V8" s="1057">
        <v>11</v>
      </c>
      <c r="W8" s="1057"/>
      <c r="X8" s="1057"/>
      <c r="Y8" s="1057"/>
      <c r="Z8" s="1057"/>
      <c r="AA8" s="1057">
        <v>0</v>
      </c>
      <c r="AB8" s="1057"/>
      <c r="AC8" s="1057"/>
      <c r="AD8" s="1057"/>
      <c r="AE8" s="1058"/>
      <c r="AF8" s="1053">
        <v>0</v>
      </c>
      <c r="AG8" s="1054"/>
      <c r="AH8" s="1054"/>
      <c r="AI8" s="1054"/>
      <c r="AJ8" s="1055"/>
      <c r="AK8" s="1098" t="s">
        <v>585</v>
      </c>
      <c r="AL8" s="1099"/>
      <c r="AM8" s="1099"/>
      <c r="AN8" s="1099"/>
      <c r="AO8" s="1099"/>
      <c r="AP8" s="1099" t="s">
        <v>569</v>
      </c>
      <c r="AQ8" s="1099"/>
      <c r="AR8" s="1099"/>
      <c r="AS8" s="1099"/>
      <c r="AT8" s="1099"/>
      <c r="AU8" s="1100"/>
      <c r="AV8" s="1100"/>
      <c r="AW8" s="1100"/>
      <c r="AX8" s="1100"/>
      <c r="AY8" s="1101"/>
      <c r="AZ8" s="216"/>
      <c r="BA8" s="216"/>
      <c r="BB8" s="216"/>
      <c r="BC8" s="216"/>
      <c r="BD8" s="216"/>
      <c r="BE8" s="217"/>
      <c r="BF8" s="217"/>
      <c r="BG8" s="217"/>
      <c r="BH8" s="217"/>
      <c r="BI8" s="217"/>
      <c r="BJ8" s="217"/>
      <c r="BK8" s="217"/>
      <c r="BL8" s="217"/>
      <c r="BM8" s="217"/>
      <c r="BN8" s="217"/>
      <c r="BO8" s="217"/>
      <c r="BP8" s="217"/>
      <c r="BQ8" s="223">
        <v>2</v>
      </c>
      <c r="BR8" s="224"/>
      <c r="BS8" s="1010"/>
      <c r="BT8" s="1011"/>
      <c r="BU8" s="1011"/>
      <c r="BV8" s="1011"/>
      <c r="BW8" s="1011"/>
      <c r="BX8" s="1011"/>
      <c r="BY8" s="1011"/>
      <c r="BZ8" s="1011"/>
      <c r="CA8" s="1011"/>
      <c r="CB8" s="1011"/>
      <c r="CC8" s="1011"/>
      <c r="CD8" s="1011"/>
      <c r="CE8" s="1011"/>
      <c r="CF8" s="1011"/>
      <c r="CG8" s="1032"/>
      <c r="CH8" s="1007"/>
      <c r="CI8" s="1008"/>
      <c r="CJ8" s="1008"/>
      <c r="CK8" s="1008"/>
      <c r="CL8" s="1009"/>
      <c r="CM8" s="1007"/>
      <c r="CN8" s="1008"/>
      <c r="CO8" s="1008"/>
      <c r="CP8" s="1008"/>
      <c r="CQ8" s="1009"/>
      <c r="CR8" s="1007"/>
      <c r="CS8" s="1008"/>
      <c r="CT8" s="1008"/>
      <c r="CU8" s="1008"/>
      <c r="CV8" s="1009"/>
      <c r="CW8" s="1007"/>
      <c r="CX8" s="1008"/>
      <c r="CY8" s="1008"/>
      <c r="CZ8" s="1008"/>
      <c r="DA8" s="1009"/>
      <c r="DB8" s="1007"/>
      <c r="DC8" s="1008"/>
      <c r="DD8" s="1008"/>
      <c r="DE8" s="1008"/>
      <c r="DF8" s="1009"/>
      <c r="DG8" s="1007"/>
      <c r="DH8" s="1008"/>
      <c r="DI8" s="1008"/>
      <c r="DJ8" s="1008"/>
      <c r="DK8" s="1009"/>
      <c r="DL8" s="1007"/>
      <c r="DM8" s="1008"/>
      <c r="DN8" s="1008"/>
      <c r="DO8" s="1008"/>
      <c r="DP8" s="1009"/>
      <c r="DQ8" s="1007"/>
      <c r="DR8" s="1008"/>
      <c r="DS8" s="1008"/>
      <c r="DT8" s="1008"/>
      <c r="DU8" s="1009"/>
      <c r="DV8" s="1010"/>
      <c r="DW8" s="1011"/>
      <c r="DX8" s="1011"/>
      <c r="DY8" s="1011"/>
      <c r="DZ8" s="1012"/>
      <c r="EA8" s="219"/>
    </row>
    <row r="9" spans="1:131" s="220" customFormat="1" ht="26.25" customHeight="1" x14ac:dyDescent="0.2">
      <c r="A9" s="223">
        <v>3</v>
      </c>
      <c r="B9" s="1048"/>
      <c r="C9" s="1049"/>
      <c r="D9" s="1049"/>
      <c r="E9" s="1049"/>
      <c r="F9" s="1049"/>
      <c r="G9" s="1049"/>
      <c r="H9" s="1049"/>
      <c r="I9" s="1049"/>
      <c r="J9" s="1049"/>
      <c r="K9" s="1049"/>
      <c r="L9" s="1049"/>
      <c r="M9" s="1049"/>
      <c r="N9" s="1049"/>
      <c r="O9" s="1049"/>
      <c r="P9" s="1050"/>
      <c r="Q9" s="1056"/>
      <c r="R9" s="1057"/>
      <c r="S9" s="1057"/>
      <c r="T9" s="1057"/>
      <c r="U9" s="1057"/>
      <c r="V9" s="1057"/>
      <c r="W9" s="1057"/>
      <c r="X9" s="1057"/>
      <c r="Y9" s="1057"/>
      <c r="Z9" s="1057"/>
      <c r="AA9" s="1057"/>
      <c r="AB9" s="1057"/>
      <c r="AC9" s="1057"/>
      <c r="AD9" s="1057"/>
      <c r="AE9" s="1058"/>
      <c r="AF9" s="1053"/>
      <c r="AG9" s="1054"/>
      <c r="AH9" s="1054"/>
      <c r="AI9" s="1054"/>
      <c r="AJ9" s="1055"/>
      <c r="AK9" s="1098"/>
      <c r="AL9" s="1099"/>
      <c r="AM9" s="1099"/>
      <c r="AN9" s="1099"/>
      <c r="AO9" s="1099"/>
      <c r="AP9" s="1099"/>
      <c r="AQ9" s="1099"/>
      <c r="AR9" s="1099"/>
      <c r="AS9" s="1099"/>
      <c r="AT9" s="1099"/>
      <c r="AU9" s="1100"/>
      <c r="AV9" s="1100"/>
      <c r="AW9" s="1100"/>
      <c r="AX9" s="1100"/>
      <c r="AY9" s="1101"/>
      <c r="AZ9" s="216"/>
      <c r="BA9" s="216"/>
      <c r="BB9" s="216"/>
      <c r="BC9" s="216"/>
      <c r="BD9" s="216"/>
      <c r="BE9" s="217"/>
      <c r="BF9" s="217"/>
      <c r="BG9" s="217"/>
      <c r="BH9" s="217"/>
      <c r="BI9" s="217"/>
      <c r="BJ9" s="217"/>
      <c r="BK9" s="217"/>
      <c r="BL9" s="217"/>
      <c r="BM9" s="217"/>
      <c r="BN9" s="217"/>
      <c r="BO9" s="217"/>
      <c r="BP9" s="217"/>
      <c r="BQ9" s="223">
        <v>3</v>
      </c>
      <c r="BR9" s="224"/>
      <c r="BS9" s="1010"/>
      <c r="BT9" s="1011"/>
      <c r="BU9" s="1011"/>
      <c r="BV9" s="1011"/>
      <c r="BW9" s="1011"/>
      <c r="BX9" s="1011"/>
      <c r="BY9" s="1011"/>
      <c r="BZ9" s="1011"/>
      <c r="CA9" s="1011"/>
      <c r="CB9" s="1011"/>
      <c r="CC9" s="1011"/>
      <c r="CD9" s="1011"/>
      <c r="CE9" s="1011"/>
      <c r="CF9" s="1011"/>
      <c r="CG9" s="1032"/>
      <c r="CH9" s="1007"/>
      <c r="CI9" s="1008"/>
      <c r="CJ9" s="1008"/>
      <c r="CK9" s="1008"/>
      <c r="CL9" s="1009"/>
      <c r="CM9" s="1007"/>
      <c r="CN9" s="1008"/>
      <c r="CO9" s="1008"/>
      <c r="CP9" s="1008"/>
      <c r="CQ9" s="1009"/>
      <c r="CR9" s="1007"/>
      <c r="CS9" s="1008"/>
      <c r="CT9" s="1008"/>
      <c r="CU9" s="1008"/>
      <c r="CV9" s="1009"/>
      <c r="CW9" s="1007"/>
      <c r="CX9" s="1008"/>
      <c r="CY9" s="1008"/>
      <c r="CZ9" s="1008"/>
      <c r="DA9" s="1009"/>
      <c r="DB9" s="1007"/>
      <c r="DC9" s="1008"/>
      <c r="DD9" s="1008"/>
      <c r="DE9" s="1008"/>
      <c r="DF9" s="1009"/>
      <c r="DG9" s="1007"/>
      <c r="DH9" s="1008"/>
      <c r="DI9" s="1008"/>
      <c r="DJ9" s="1008"/>
      <c r="DK9" s="1009"/>
      <c r="DL9" s="1007"/>
      <c r="DM9" s="1008"/>
      <c r="DN9" s="1008"/>
      <c r="DO9" s="1008"/>
      <c r="DP9" s="1009"/>
      <c r="DQ9" s="1007"/>
      <c r="DR9" s="1008"/>
      <c r="DS9" s="1008"/>
      <c r="DT9" s="1008"/>
      <c r="DU9" s="1009"/>
      <c r="DV9" s="1010"/>
      <c r="DW9" s="1011"/>
      <c r="DX9" s="1011"/>
      <c r="DY9" s="1011"/>
      <c r="DZ9" s="1012"/>
      <c r="EA9" s="219"/>
    </row>
    <row r="10" spans="1:131" s="220" customFormat="1" ht="26.25" customHeight="1" x14ac:dyDescent="0.2">
      <c r="A10" s="223">
        <v>4</v>
      </c>
      <c r="B10" s="1048"/>
      <c r="C10" s="1049"/>
      <c r="D10" s="1049"/>
      <c r="E10" s="1049"/>
      <c r="F10" s="1049"/>
      <c r="G10" s="1049"/>
      <c r="H10" s="1049"/>
      <c r="I10" s="1049"/>
      <c r="J10" s="1049"/>
      <c r="K10" s="1049"/>
      <c r="L10" s="1049"/>
      <c r="M10" s="1049"/>
      <c r="N10" s="1049"/>
      <c r="O10" s="1049"/>
      <c r="P10" s="1050"/>
      <c r="Q10" s="1056"/>
      <c r="R10" s="1057"/>
      <c r="S10" s="1057"/>
      <c r="T10" s="1057"/>
      <c r="U10" s="1057"/>
      <c r="V10" s="1057"/>
      <c r="W10" s="1057"/>
      <c r="X10" s="1057"/>
      <c r="Y10" s="1057"/>
      <c r="Z10" s="1057"/>
      <c r="AA10" s="1057"/>
      <c r="AB10" s="1057"/>
      <c r="AC10" s="1057"/>
      <c r="AD10" s="1057"/>
      <c r="AE10" s="1058"/>
      <c r="AF10" s="1053"/>
      <c r="AG10" s="1054"/>
      <c r="AH10" s="1054"/>
      <c r="AI10" s="1054"/>
      <c r="AJ10" s="1055"/>
      <c r="AK10" s="1098"/>
      <c r="AL10" s="1099"/>
      <c r="AM10" s="1099"/>
      <c r="AN10" s="1099"/>
      <c r="AO10" s="1099"/>
      <c r="AP10" s="1099"/>
      <c r="AQ10" s="1099"/>
      <c r="AR10" s="1099"/>
      <c r="AS10" s="1099"/>
      <c r="AT10" s="1099"/>
      <c r="AU10" s="1100"/>
      <c r="AV10" s="1100"/>
      <c r="AW10" s="1100"/>
      <c r="AX10" s="1100"/>
      <c r="AY10" s="1101"/>
      <c r="AZ10" s="216"/>
      <c r="BA10" s="216"/>
      <c r="BB10" s="216"/>
      <c r="BC10" s="216"/>
      <c r="BD10" s="216"/>
      <c r="BE10" s="217"/>
      <c r="BF10" s="217"/>
      <c r="BG10" s="217"/>
      <c r="BH10" s="217"/>
      <c r="BI10" s="217"/>
      <c r="BJ10" s="217"/>
      <c r="BK10" s="217"/>
      <c r="BL10" s="217"/>
      <c r="BM10" s="217"/>
      <c r="BN10" s="217"/>
      <c r="BO10" s="217"/>
      <c r="BP10" s="217"/>
      <c r="BQ10" s="223">
        <v>4</v>
      </c>
      <c r="BR10" s="224"/>
      <c r="BS10" s="1010"/>
      <c r="BT10" s="1011"/>
      <c r="BU10" s="1011"/>
      <c r="BV10" s="1011"/>
      <c r="BW10" s="1011"/>
      <c r="BX10" s="1011"/>
      <c r="BY10" s="1011"/>
      <c r="BZ10" s="1011"/>
      <c r="CA10" s="1011"/>
      <c r="CB10" s="1011"/>
      <c r="CC10" s="1011"/>
      <c r="CD10" s="1011"/>
      <c r="CE10" s="1011"/>
      <c r="CF10" s="1011"/>
      <c r="CG10" s="1032"/>
      <c r="CH10" s="1007"/>
      <c r="CI10" s="1008"/>
      <c r="CJ10" s="1008"/>
      <c r="CK10" s="1008"/>
      <c r="CL10" s="1009"/>
      <c r="CM10" s="1007"/>
      <c r="CN10" s="1008"/>
      <c r="CO10" s="1008"/>
      <c r="CP10" s="1008"/>
      <c r="CQ10" s="1009"/>
      <c r="CR10" s="1007"/>
      <c r="CS10" s="1008"/>
      <c r="CT10" s="1008"/>
      <c r="CU10" s="1008"/>
      <c r="CV10" s="1009"/>
      <c r="CW10" s="1007"/>
      <c r="CX10" s="1008"/>
      <c r="CY10" s="1008"/>
      <c r="CZ10" s="1008"/>
      <c r="DA10" s="1009"/>
      <c r="DB10" s="1007"/>
      <c r="DC10" s="1008"/>
      <c r="DD10" s="1008"/>
      <c r="DE10" s="1008"/>
      <c r="DF10" s="1009"/>
      <c r="DG10" s="1007"/>
      <c r="DH10" s="1008"/>
      <c r="DI10" s="1008"/>
      <c r="DJ10" s="1008"/>
      <c r="DK10" s="1009"/>
      <c r="DL10" s="1007"/>
      <c r="DM10" s="1008"/>
      <c r="DN10" s="1008"/>
      <c r="DO10" s="1008"/>
      <c r="DP10" s="1009"/>
      <c r="DQ10" s="1007"/>
      <c r="DR10" s="1008"/>
      <c r="DS10" s="1008"/>
      <c r="DT10" s="1008"/>
      <c r="DU10" s="1009"/>
      <c r="DV10" s="1010"/>
      <c r="DW10" s="1011"/>
      <c r="DX10" s="1011"/>
      <c r="DY10" s="1011"/>
      <c r="DZ10" s="1012"/>
      <c r="EA10" s="219"/>
    </row>
    <row r="11" spans="1:131" s="220" customFormat="1" ht="26.25" customHeight="1" x14ac:dyDescent="0.2">
      <c r="A11" s="223">
        <v>5</v>
      </c>
      <c r="B11" s="1048"/>
      <c r="C11" s="1049"/>
      <c r="D11" s="1049"/>
      <c r="E11" s="1049"/>
      <c r="F11" s="1049"/>
      <c r="G11" s="1049"/>
      <c r="H11" s="1049"/>
      <c r="I11" s="1049"/>
      <c r="J11" s="1049"/>
      <c r="K11" s="1049"/>
      <c r="L11" s="1049"/>
      <c r="M11" s="1049"/>
      <c r="N11" s="1049"/>
      <c r="O11" s="1049"/>
      <c r="P11" s="1050"/>
      <c r="Q11" s="1056"/>
      <c r="R11" s="1057"/>
      <c r="S11" s="1057"/>
      <c r="T11" s="1057"/>
      <c r="U11" s="1057"/>
      <c r="V11" s="1057"/>
      <c r="W11" s="1057"/>
      <c r="X11" s="1057"/>
      <c r="Y11" s="1057"/>
      <c r="Z11" s="1057"/>
      <c r="AA11" s="1057"/>
      <c r="AB11" s="1057"/>
      <c r="AC11" s="1057"/>
      <c r="AD11" s="1057"/>
      <c r="AE11" s="1058"/>
      <c r="AF11" s="1053"/>
      <c r="AG11" s="1054"/>
      <c r="AH11" s="1054"/>
      <c r="AI11" s="1054"/>
      <c r="AJ11" s="1055"/>
      <c r="AK11" s="1098"/>
      <c r="AL11" s="1099"/>
      <c r="AM11" s="1099"/>
      <c r="AN11" s="1099"/>
      <c r="AO11" s="1099"/>
      <c r="AP11" s="1099"/>
      <c r="AQ11" s="1099"/>
      <c r="AR11" s="1099"/>
      <c r="AS11" s="1099"/>
      <c r="AT11" s="1099"/>
      <c r="AU11" s="1100"/>
      <c r="AV11" s="1100"/>
      <c r="AW11" s="1100"/>
      <c r="AX11" s="1100"/>
      <c r="AY11" s="1101"/>
      <c r="AZ11" s="216"/>
      <c r="BA11" s="216"/>
      <c r="BB11" s="216"/>
      <c r="BC11" s="216"/>
      <c r="BD11" s="216"/>
      <c r="BE11" s="217"/>
      <c r="BF11" s="217"/>
      <c r="BG11" s="217"/>
      <c r="BH11" s="217"/>
      <c r="BI11" s="217"/>
      <c r="BJ11" s="217"/>
      <c r="BK11" s="217"/>
      <c r="BL11" s="217"/>
      <c r="BM11" s="217"/>
      <c r="BN11" s="217"/>
      <c r="BO11" s="217"/>
      <c r="BP11" s="217"/>
      <c r="BQ11" s="223">
        <v>5</v>
      </c>
      <c r="BR11" s="224"/>
      <c r="BS11" s="1010"/>
      <c r="BT11" s="1011"/>
      <c r="BU11" s="1011"/>
      <c r="BV11" s="1011"/>
      <c r="BW11" s="1011"/>
      <c r="BX11" s="1011"/>
      <c r="BY11" s="1011"/>
      <c r="BZ11" s="1011"/>
      <c r="CA11" s="1011"/>
      <c r="CB11" s="1011"/>
      <c r="CC11" s="1011"/>
      <c r="CD11" s="1011"/>
      <c r="CE11" s="1011"/>
      <c r="CF11" s="1011"/>
      <c r="CG11" s="1032"/>
      <c r="CH11" s="1007"/>
      <c r="CI11" s="1008"/>
      <c r="CJ11" s="1008"/>
      <c r="CK11" s="1008"/>
      <c r="CL11" s="1009"/>
      <c r="CM11" s="1007"/>
      <c r="CN11" s="1008"/>
      <c r="CO11" s="1008"/>
      <c r="CP11" s="1008"/>
      <c r="CQ11" s="1009"/>
      <c r="CR11" s="1007"/>
      <c r="CS11" s="1008"/>
      <c r="CT11" s="1008"/>
      <c r="CU11" s="1008"/>
      <c r="CV11" s="1009"/>
      <c r="CW11" s="1007"/>
      <c r="CX11" s="1008"/>
      <c r="CY11" s="1008"/>
      <c r="CZ11" s="1008"/>
      <c r="DA11" s="1009"/>
      <c r="DB11" s="1007"/>
      <c r="DC11" s="1008"/>
      <c r="DD11" s="1008"/>
      <c r="DE11" s="1008"/>
      <c r="DF11" s="1009"/>
      <c r="DG11" s="1007"/>
      <c r="DH11" s="1008"/>
      <c r="DI11" s="1008"/>
      <c r="DJ11" s="1008"/>
      <c r="DK11" s="1009"/>
      <c r="DL11" s="1007"/>
      <c r="DM11" s="1008"/>
      <c r="DN11" s="1008"/>
      <c r="DO11" s="1008"/>
      <c r="DP11" s="1009"/>
      <c r="DQ11" s="1007"/>
      <c r="DR11" s="1008"/>
      <c r="DS11" s="1008"/>
      <c r="DT11" s="1008"/>
      <c r="DU11" s="1009"/>
      <c r="DV11" s="1010"/>
      <c r="DW11" s="1011"/>
      <c r="DX11" s="1011"/>
      <c r="DY11" s="1011"/>
      <c r="DZ11" s="1012"/>
      <c r="EA11" s="219"/>
    </row>
    <row r="12" spans="1:131" s="220" customFormat="1" ht="26.25" customHeight="1" x14ac:dyDescent="0.2">
      <c r="A12" s="223">
        <v>6</v>
      </c>
      <c r="B12" s="1048"/>
      <c r="C12" s="1049"/>
      <c r="D12" s="1049"/>
      <c r="E12" s="1049"/>
      <c r="F12" s="1049"/>
      <c r="G12" s="1049"/>
      <c r="H12" s="1049"/>
      <c r="I12" s="1049"/>
      <c r="J12" s="1049"/>
      <c r="K12" s="1049"/>
      <c r="L12" s="1049"/>
      <c r="M12" s="1049"/>
      <c r="N12" s="1049"/>
      <c r="O12" s="1049"/>
      <c r="P12" s="1050"/>
      <c r="Q12" s="1056"/>
      <c r="R12" s="1057"/>
      <c r="S12" s="1057"/>
      <c r="T12" s="1057"/>
      <c r="U12" s="1057"/>
      <c r="V12" s="1057"/>
      <c r="W12" s="1057"/>
      <c r="X12" s="1057"/>
      <c r="Y12" s="1057"/>
      <c r="Z12" s="1057"/>
      <c r="AA12" s="1057"/>
      <c r="AB12" s="1057"/>
      <c r="AC12" s="1057"/>
      <c r="AD12" s="1057"/>
      <c r="AE12" s="1058"/>
      <c r="AF12" s="1053"/>
      <c r="AG12" s="1054"/>
      <c r="AH12" s="1054"/>
      <c r="AI12" s="1054"/>
      <c r="AJ12" s="1055"/>
      <c r="AK12" s="1098"/>
      <c r="AL12" s="1099"/>
      <c r="AM12" s="1099"/>
      <c r="AN12" s="1099"/>
      <c r="AO12" s="1099"/>
      <c r="AP12" s="1099"/>
      <c r="AQ12" s="1099"/>
      <c r="AR12" s="1099"/>
      <c r="AS12" s="1099"/>
      <c r="AT12" s="1099"/>
      <c r="AU12" s="1100"/>
      <c r="AV12" s="1100"/>
      <c r="AW12" s="1100"/>
      <c r="AX12" s="1100"/>
      <c r="AY12" s="1101"/>
      <c r="AZ12" s="216"/>
      <c r="BA12" s="216"/>
      <c r="BB12" s="216"/>
      <c r="BC12" s="216"/>
      <c r="BD12" s="216"/>
      <c r="BE12" s="217"/>
      <c r="BF12" s="217"/>
      <c r="BG12" s="217"/>
      <c r="BH12" s="217"/>
      <c r="BI12" s="217"/>
      <c r="BJ12" s="217"/>
      <c r="BK12" s="217"/>
      <c r="BL12" s="217"/>
      <c r="BM12" s="217"/>
      <c r="BN12" s="217"/>
      <c r="BO12" s="217"/>
      <c r="BP12" s="217"/>
      <c r="BQ12" s="223">
        <v>6</v>
      </c>
      <c r="BR12" s="224"/>
      <c r="BS12" s="1010"/>
      <c r="BT12" s="1011"/>
      <c r="BU12" s="1011"/>
      <c r="BV12" s="1011"/>
      <c r="BW12" s="1011"/>
      <c r="BX12" s="1011"/>
      <c r="BY12" s="1011"/>
      <c r="BZ12" s="1011"/>
      <c r="CA12" s="1011"/>
      <c r="CB12" s="1011"/>
      <c r="CC12" s="1011"/>
      <c r="CD12" s="1011"/>
      <c r="CE12" s="1011"/>
      <c r="CF12" s="1011"/>
      <c r="CG12" s="1032"/>
      <c r="CH12" s="1007"/>
      <c r="CI12" s="1008"/>
      <c r="CJ12" s="1008"/>
      <c r="CK12" s="1008"/>
      <c r="CL12" s="1009"/>
      <c r="CM12" s="1007"/>
      <c r="CN12" s="1008"/>
      <c r="CO12" s="1008"/>
      <c r="CP12" s="1008"/>
      <c r="CQ12" s="1009"/>
      <c r="CR12" s="1007"/>
      <c r="CS12" s="1008"/>
      <c r="CT12" s="1008"/>
      <c r="CU12" s="1008"/>
      <c r="CV12" s="1009"/>
      <c r="CW12" s="1007"/>
      <c r="CX12" s="1008"/>
      <c r="CY12" s="1008"/>
      <c r="CZ12" s="1008"/>
      <c r="DA12" s="1009"/>
      <c r="DB12" s="1007"/>
      <c r="DC12" s="1008"/>
      <c r="DD12" s="1008"/>
      <c r="DE12" s="1008"/>
      <c r="DF12" s="1009"/>
      <c r="DG12" s="1007"/>
      <c r="DH12" s="1008"/>
      <c r="DI12" s="1008"/>
      <c r="DJ12" s="1008"/>
      <c r="DK12" s="1009"/>
      <c r="DL12" s="1007"/>
      <c r="DM12" s="1008"/>
      <c r="DN12" s="1008"/>
      <c r="DO12" s="1008"/>
      <c r="DP12" s="1009"/>
      <c r="DQ12" s="1007"/>
      <c r="DR12" s="1008"/>
      <c r="DS12" s="1008"/>
      <c r="DT12" s="1008"/>
      <c r="DU12" s="1009"/>
      <c r="DV12" s="1010"/>
      <c r="DW12" s="1011"/>
      <c r="DX12" s="1011"/>
      <c r="DY12" s="1011"/>
      <c r="DZ12" s="1012"/>
      <c r="EA12" s="219"/>
    </row>
    <row r="13" spans="1:131" s="220" customFormat="1" ht="26.25" customHeight="1" x14ac:dyDescent="0.2">
      <c r="A13" s="223">
        <v>7</v>
      </c>
      <c r="B13" s="1048"/>
      <c r="C13" s="1049"/>
      <c r="D13" s="1049"/>
      <c r="E13" s="1049"/>
      <c r="F13" s="1049"/>
      <c r="G13" s="1049"/>
      <c r="H13" s="1049"/>
      <c r="I13" s="1049"/>
      <c r="J13" s="1049"/>
      <c r="K13" s="1049"/>
      <c r="L13" s="1049"/>
      <c r="M13" s="1049"/>
      <c r="N13" s="1049"/>
      <c r="O13" s="1049"/>
      <c r="P13" s="1050"/>
      <c r="Q13" s="1056"/>
      <c r="R13" s="1057"/>
      <c r="S13" s="1057"/>
      <c r="T13" s="1057"/>
      <c r="U13" s="1057"/>
      <c r="V13" s="1057"/>
      <c r="W13" s="1057"/>
      <c r="X13" s="1057"/>
      <c r="Y13" s="1057"/>
      <c r="Z13" s="1057"/>
      <c r="AA13" s="1057"/>
      <c r="AB13" s="1057"/>
      <c r="AC13" s="1057"/>
      <c r="AD13" s="1057"/>
      <c r="AE13" s="1058"/>
      <c r="AF13" s="1053"/>
      <c r="AG13" s="1054"/>
      <c r="AH13" s="1054"/>
      <c r="AI13" s="1054"/>
      <c r="AJ13" s="1055"/>
      <c r="AK13" s="1098"/>
      <c r="AL13" s="1099"/>
      <c r="AM13" s="1099"/>
      <c r="AN13" s="1099"/>
      <c r="AO13" s="1099"/>
      <c r="AP13" s="1099"/>
      <c r="AQ13" s="1099"/>
      <c r="AR13" s="1099"/>
      <c r="AS13" s="1099"/>
      <c r="AT13" s="1099"/>
      <c r="AU13" s="1100"/>
      <c r="AV13" s="1100"/>
      <c r="AW13" s="1100"/>
      <c r="AX13" s="1100"/>
      <c r="AY13" s="1101"/>
      <c r="AZ13" s="216"/>
      <c r="BA13" s="216"/>
      <c r="BB13" s="216"/>
      <c r="BC13" s="216"/>
      <c r="BD13" s="216"/>
      <c r="BE13" s="217"/>
      <c r="BF13" s="217"/>
      <c r="BG13" s="217"/>
      <c r="BH13" s="217"/>
      <c r="BI13" s="217"/>
      <c r="BJ13" s="217"/>
      <c r="BK13" s="217"/>
      <c r="BL13" s="217"/>
      <c r="BM13" s="217"/>
      <c r="BN13" s="217"/>
      <c r="BO13" s="217"/>
      <c r="BP13" s="217"/>
      <c r="BQ13" s="223">
        <v>7</v>
      </c>
      <c r="BR13" s="224"/>
      <c r="BS13" s="1010"/>
      <c r="BT13" s="1011"/>
      <c r="BU13" s="1011"/>
      <c r="BV13" s="1011"/>
      <c r="BW13" s="1011"/>
      <c r="BX13" s="1011"/>
      <c r="BY13" s="1011"/>
      <c r="BZ13" s="1011"/>
      <c r="CA13" s="1011"/>
      <c r="CB13" s="1011"/>
      <c r="CC13" s="1011"/>
      <c r="CD13" s="1011"/>
      <c r="CE13" s="1011"/>
      <c r="CF13" s="1011"/>
      <c r="CG13" s="1032"/>
      <c r="CH13" s="1007"/>
      <c r="CI13" s="1008"/>
      <c r="CJ13" s="1008"/>
      <c r="CK13" s="1008"/>
      <c r="CL13" s="1009"/>
      <c r="CM13" s="1007"/>
      <c r="CN13" s="1008"/>
      <c r="CO13" s="1008"/>
      <c r="CP13" s="1008"/>
      <c r="CQ13" s="1009"/>
      <c r="CR13" s="1007"/>
      <c r="CS13" s="1008"/>
      <c r="CT13" s="1008"/>
      <c r="CU13" s="1008"/>
      <c r="CV13" s="1009"/>
      <c r="CW13" s="1007"/>
      <c r="CX13" s="1008"/>
      <c r="CY13" s="1008"/>
      <c r="CZ13" s="1008"/>
      <c r="DA13" s="1009"/>
      <c r="DB13" s="1007"/>
      <c r="DC13" s="1008"/>
      <c r="DD13" s="1008"/>
      <c r="DE13" s="1008"/>
      <c r="DF13" s="1009"/>
      <c r="DG13" s="1007"/>
      <c r="DH13" s="1008"/>
      <c r="DI13" s="1008"/>
      <c r="DJ13" s="1008"/>
      <c r="DK13" s="1009"/>
      <c r="DL13" s="1007"/>
      <c r="DM13" s="1008"/>
      <c r="DN13" s="1008"/>
      <c r="DO13" s="1008"/>
      <c r="DP13" s="1009"/>
      <c r="DQ13" s="1007"/>
      <c r="DR13" s="1008"/>
      <c r="DS13" s="1008"/>
      <c r="DT13" s="1008"/>
      <c r="DU13" s="1009"/>
      <c r="DV13" s="1010"/>
      <c r="DW13" s="1011"/>
      <c r="DX13" s="1011"/>
      <c r="DY13" s="1011"/>
      <c r="DZ13" s="1012"/>
      <c r="EA13" s="219"/>
    </row>
    <row r="14" spans="1:131" s="220" customFormat="1" ht="26.25" customHeight="1" x14ac:dyDescent="0.2">
      <c r="A14" s="223">
        <v>8</v>
      </c>
      <c r="B14" s="1048"/>
      <c r="C14" s="1049"/>
      <c r="D14" s="1049"/>
      <c r="E14" s="1049"/>
      <c r="F14" s="1049"/>
      <c r="G14" s="1049"/>
      <c r="H14" s="1049"/>
      <c r="I14" s="1049"/>
      <c r="J14" s="1049"/>
      <c r="K14" s="1049"/>
      <c r="L14" s="1049"/>
      <c r="M14" s="1049"/>
      <c r="N14" s="1049"/>
      <c r="O14" s="1049"/>
      <c r="P14" s="1050"/>
      <c r="Q14" s="1056"/>
      <c r="R14" s="1057"/>
      <c r="S14" s="1057"/>
      <c r="T14" s="1057"/>
      <c r="U14" s="1057"/>
      <c r="V14" s="1057"/>
      <c r="W14" s="1057"/>
      <c r="X14" s="1057"/>
      <c r="Y14" s="1057"/>
      <c r="Z14" s="1057"/>
      <c r="AA14" s="1057"/>
      <c r="AB14" s="1057"/>
      <c r="AC14" s="1057"/>
      <c r="AD14" s="1057"/>
      <c r="AE14" s="1058"/>
      <c r="AF14" s="1053"/>
      <c r="AG14" s="1054"/>
      <c r="AH14" s="1054"/>
      <c r="AI14" s="1054"/>
      <c r="AJ14" s="1055"/>
      <c r="AK14" s="1098"/>
      <c r="AL14" s="1099"/>
      <c r="AM14" s="1099"/>
      <c r="AN14" s="1099"/>
      <c r="AO14" s="1099"/>
      <c r="AP14" s="1099"/>
      <c r="AQ14" s="1099"/>
      <c r="AR14" s="1099"/>
      <c r="AS14" s="1099"/>
      <c r="AT14" s="1099"/>
      <c r="AU14" s="1100"/>
      <c r="AV14" s="1100"/>
      <c r="AW14" s="1100"/>
      <c r="AX14" s="1100"/>
      <c r="AY14" s="1101"/>
      <c r="AZ14" s="216"/>
      <c r="BA14" s="216"/>
      <c r="BB14" s="216"/>
      <c r="BC14" s="216"/>
      <c r="BD14" s="216"/>
      <c r="BE14" s="217"/>
      <c r="BF14" s="217"/>
      <c r="BG14" s="217"/>
      <c r="BH14" s="217"/>
      <c r="BI14" s="217"/>
      <c r="BJ14" s="217"/>
      <c r="BK14" s="217"/>
      <c r="BL14" s="217"/>
      <c r="BM14" s="217"/>
      <c r="BN14" s="217"/>
      <c r="BO14" s="217"/>
      <c r="BP14" s="217"/>
      <c r="BQ14" s="223">
        <v>8</v>
      </c>
      <c r="BR14" s="224"/>
      <c r="BS14" s="1010"/>
      <c r="BT14" s="1011"/>
      <c r="BU14" s="1011"/>
      <c r="BV14" s="1011"/>
      <c r="BW14" s="1011"/>
      <c r="BX14" s="1011"/>
      <c r="BY14" s="1011"/>
      <c r="BZ14" s="1011"/>
      <c r="CA14" s="1011"/>
      <c r="CB14" s="1011"/>
      <c r="CC14" s="1011"/>
      <c r="CD14" s="1011"/>
      <c r="CE14" s="1011"/>
      <c r="CF14" s="1011"/>
      <c r="CG14" s="1032"/>
      <c r="CH14" s="1007"/>
      <c r="CI14" s="1008"/>
      <c r="CJ14" s="1008"/>
      <c r="CK14" s="1008"/>
      <c r="CL14" s="1009"/>
      <c r="CM14" s="1007"/>
      <c r="CN14" s="1008"/>
      <c r="CO14" s="1008"/>
      <c r="CP14" s="1008"/>
      <c r="CQ14" s="1009"/>
      <c r="CR14" s="1007"/>
      <c r="CS14" s="1008"/>
      <c r="CT14" s="1008"/>
      <c r="CU14" s="1008"/>
      <c r="CV14" s="1009"/>
      <c r="CW14" s="1007"/>
      <c r="CX14" s="1008"/>
      <c r="CY14" s="1008"/>
      <c r="CZ14" s="1008"/>
      <c r="DA14" s="1009"/>
      <c r="DB14" s="1007"/>
      <c r="DC14" s="1008"/>
      <c r="DD14" s="1008"/>
      <c r="DE14" s="1008"/>
      <c r="DF14" s="1009"/>
      <c r="DG14" s="1007"/>
      <c r="DH14" s="1008"/>
      <c r="DI14" s="1008"/>
      <c r="DJ14" s="1008"/>
      <c r="DK14" s="1009"/>
      <c r="DL14" s="1007"/>
      <c r="DM14" s="1008"/>
      <c r="DN14" s="1008"/>
      <c r="DO14" s="1008"/>
      <c r="DP14" s="1009"/>
      <c r="DQ14" s="1007"/>
      <c r="DR14" s="1008"/>
      <c r="DS14" s="1008"/>
      <c r="DT14" s="1008"/>
      <c r="DU14" s="1009"/>
      <c r="DV14" s="1010"/>
      <c r="DW14" s="1011"/>
      <c r="DX14" s="1011"/>
      <c r="DY14" s="1011"/>
      <c r="DZ14" s="1012"/>
      <c r="EA14" s="219"/>
    </row>
    <row r="15" spans="1:131" s="220" customFormat="1" ht="26.25" customHeight="1" x14ac:dyDescent="0.2">
      <c r="A15" s="223">
        <v>9</v>
      </c>
      <c r="B15" s="1048"/>
      <c r="C15" s="1049"/>
      <c r="D15" s="1049"/>
      <c r="E15" s="1049"/>
      <c r="F15" s="1049"/>
      <c r="G15" s="1049"/>
      <c r="H15" s="1049"/>
      <c r="I15" s="1049"/>
      <c r="J15" s="1049"/>
      <c r="K15" s="1049"/>
      <c r="L15" s="1049"/>
      <c r="M15" s="1049"/>
      <c r="N15" s="1049"/>
      <c r="O15" s="1049"/>
      <c r="P15" s="1050"/>
      <c r="Q15" s="1056"/>
      <c r="R15" s="1057"/>
      <c r="S15" s="1057"/>
      <c r="T15" s="1057"/>
      <c r="U15" s="1057"/>
      <c r="V15" s="1057"/>
      <c r="W15" s="1057"/>
      <c r="X15" s="1057"/>
      <c r="Y15" s="1057"/>
      <c r="Z15" s="1057"/>
      <c r="AA15" s="1057"/>
      <c r="AB15" s="1057"/>
      <c r="AC15" s="1057"/>
      <c r="AD15" s="1057"/>
      <c r="AE15" s="1058"/>
      <c r="AF15" s="1053"/>
      <c r="AG15" s="1054"/>
      <c r="AH15" s="1054"/>
      <c r="AI15" s="1054"/>
      <c r="AJ15" s="1055"/>
      <c r="AK15" s="1098"/>
      <c r="AL15" s="1099"/>
      <c r="AM15" s="1099"/>
      <c r="AN15" s="1099"/>
      <c r="AO15" s="1099"/>
      <c r="AP15" s="1099"/>
      <c r="AQ15" s="1099"/>
      <c r="AR15" s="1099"/>
      <c r="AS15" s="1099"/>
      <c r="AT15" s="1099"/>
      <c r="AU15" s="1100"/>
      <c r="AV15" s="1100"/>
      <c r="AW15" s="1100"/>
      <c r="AX15" s="1100"/>
      <c r="AY15" s="1101"/>
      <c r="AZ15" s="216"/>
      <c r="BA15" s="216"/>
      <c r="BB15" s="216"/>
      <c r="BC15" s="216"/>
      <c r="BD15" s="216"/>
      <c r="BE15" s="217"/>
      <c r="BF15" s="217"/>
      <c r="BG15" s="217"/>
      <c r="BH15" s="217"/>
      <c r="BI15" s="217"/>
      <c r="BJ15" s="217"/>
      <c r="BK15" s="217"/>
      <c r="BL15" s="217"/>
      <c r="BM15" s="217"/>
      <c r="BN15" s="217"/>
      <c r="BO15" s="217"/>
      <c r="BP15" s="217"/>
      <c r="BQ15" s="223">
        <v>9</v>
      </c>
      <c r="BR15" s="224"/>
      <c r="BS15" s="1010"/>
      <c r="BT15" s="1011"/>
      <c r="BU15" s="1011"/>
      <c r="BV15" s="1011"/>
      <c r="BW15" s="1011"/>
      <c r="BX15" s="1011"/>
      <c r="BY15" s="1011"/>
      <c r="BZ15" s="1011"/>
      <c r="CA15" s="1011"/>
      <c r="CB15" s="1011"/>
      <c r="CC15" s="1011"/>
      <c r="CD15" s="1011"/>
      <c r="CE15" s="1011"/>
      <c r="CF15" s="1011"/>
      <c r="CG15" s="1032"/>
      <c r="CH15" s="1007"/>
      <c r="CI15" s="1008"/>
      <c r="CJ15" s="1008"/>
      <c r="CK15" s="1008"/>
      <c r="CL15" s="1009"/>
      <c r="CM15" s="1007"/>
      <c r="CN15" s="1008"/>
      <c r="CO15" s="1008"/>
      <c r="CP15" s="1008"/>
      <c r="CQ15" s="1009"/>
      <c r="CR15" s="1007"/>
      <c r="CS15" s="1008"/>
      <c r="CT15" s="1008"/>
      <c r="CU15" s="1008"/>
      <c r="CV15" s="1009"/>
      <c r="CW15" s="1007"/>
      <c r="CX15" s="1008"/>
      <c r="CY15" s="1008"/>
      <c r="CZ15" s="1008"/>
      <c r="DA15" s="1009"/>
      <c r="DB15" s="1007"/>
      <c r="DC15" s="1008"/>
      <c r="DD15" s="1008"/>
      <c r="DE15" s="1008"/>
      <c r="DF15" s="1009"/>
      <c r="DG15" s="1007"/>
      <c r="DH15" s="1008"/>
      <c r="DI15" s="1008"/>
      <c r="DJ15" s="1008"/>
      <c r="DK15" s="1009"/>
      <c r="DL15" s="1007"/>
      <c r="DM15" s="1008"/>
      <c r="DN15" s="1008"/>
      <c r="DO15" s="1008"/>
      <c r="DP15" s="1009"/>
      <c r="DQ15" s="1007"/>
      <c r="DR15" s="1008"/>
      <c r="DS15" s="1008"/>
      <c r="DT15" s="1008"/>
      <c r="DU15" s="1009"/>
      <c r="DV15" s="1010"/>
      <c r="DW15" s="1011"/>
      <c r="DX15" s="1011"/>
      <c r="DY15" s="1011"/>
      <c r="DZ15" s="1012"/>
      <c r="EA15" s="219"/>
    </row>
    <row r="16" spans="1:131" s="220" customFormat="1" ht="26.25" customHeight="1" x14ac:dyDescent="0.2">
      <c r="A16" s="223">
        <v>10</v>
      </c>
      <c r="B16" s="1048"/>
      <c r="C16" s="1049"/>
      <c r="D16" s="1049"/>
      <c r="E16" s="1049"/>
      <c r="F16" s="1049"/>
      <c r="G16" s="1049"/>
      <c r="H16" s="1049"/>
      <c r="I16" s="1049"/>
      <c r="J16" s="1049"/>
      <c r="K16" s="1049"/>
      <c r="L16" s="1049"/>
      <c r="M16" s="1049"/>
      <c r="N16" s="1049"/>
      <c r="O16" s="1049"/>
      <c r="P16" s="1050"/>
      <c r="Q16" s="1056"/>
      <c r="R16" s="1057"/>
      <c r="S16" s="1057"/>
      <c r="T16" s="1057"/>
      <c r="U16" s="1057"/>
      <c r="V16" s="1057"/>
      <c r="W16" s="1057"/>
      <c r="X16" s="1057"/>
      <c r="Y16" s="1057"/>
      <c r="Z16" s="1057"/>
      <c r="AA16" s="1057"/>
      <c r="AB16" s="1057"/>
      <c r="AC16" s="1057"/>
      <c r="AD16" s="1057"/>
      <c r="AE16" s="1058"/>
      <c r="AF16" s="1053"/>
      <c r="AG16" s="1054"/>
      <c r="AH16" s="1054"/>
      <c r="AI16" s="1054"/>
      <c r="AJ16" s="1055"/>
      <c r="AK16" s="1098"/>
      <c r="AL16" s="1099"/>
      <c r="AM16" s="1099"/>
      <c r="AN16" s="1099"/>
      <c r="AO16" s="1099"/>
      <c r="AP16" s="1099"/>
      <c r="AQ16" s="1099"/>
      <c r="AR16" s="1099"/>
      <c r="AS16" s="1099"/>
      <c r="AT16" s="1099"/>
      <c r="AU16" s="1100"/>
      <c r="AV16" s="1100"/>
      <c r="AW16" s="1100"/>
      <c r="AX16" s="1100"/>
      <c r="AY16" s="1101"/>
      <c r="AZ16" s="216"/>
      <c r="BA16" s="216"/>
      <c r="BB16" s="216"/>
      <c r="BC16" s="216"/>
      <c r="BD16" s="216"/>
      <c r="BE16" s="217"/>
      <c r="BF16" s="217"/>
      <c r="BG16" s="217"/>
      <c r="BH16" s="217"/>
      <c r="BI16" s="217"/>
      <c r="BJ16" s="217"/>
      <c r="BK16" s="217"/>
      <c r="BL16" s="217"/>
      <c r="BM16" s="217"/>
      <c r="BN16" s="217"/>
      <c r="BO16" s="217"/>
      <c r="BP16" s="217"/>
      <c r="BQ16" s="223">
        <v>10</v>
      </c>
      <c r="BR16" s="224"/>
      <c r="BS16" s="1010"/>
      <c r="BT16" s="1011"/>
      <c r="BU16" s="1011"/>
      <c r="BV16" s="1011"/>
      <c r="BW16" s="1011"/>
      <c r="BX16" s="1011"/>
      <c r="BY16" s="1011"/>
      <c r="BZ16" s="1011"/>
      <c r="CA16" s="1011"/>
      <c r="CB16" s="1011"/>
      <c r="CC16" s="1011"/>
      <c r="CD16" s="1011"/>
      <c r="CE16" s="1011"/>
      <c r="CF16" s="1011"/>
      <c r="CG16" s="1032"/>
      <c r="CH16" s="1007"/>
      <c r="CI16" s="1008"/>
      <c r="CJ16" s="1008"/>
      <c r="CK16" s="1008"/>
      <c r="CL16" s="1009"/>
      <c r="CM16" s="1007"/>
      <c r="CN16" s="1008"/>
      <c r="CO16" s="1008"/>
      <c r="CP16" s="1008"/>
      <c r="CQ16" s="1009"/>
      <c r="CR16" s="1007"/>
      <c r="CS16" s="1008"/>
      <c r="CT16" s="1008"/>
      <c r="CU16" s="1008"/>
      <c r="CV16" s="1009"/>
      <c r="CW16" s="1007"/>
      <c r="CX16" s="1008"/>
      <c r="CY16" s="1008"/>
      <c r="CZ16" s="1008"/>
      <c r="DA16" s="1009"/>
      <c r="DB16" s="1007"/>
      <c r="DC16" s="1008"/>
      <c r="DD16" s="1008"/>
      <c r="DE16" s="1008"/>
      <c r="DF16" s="1009"/>
      <c r="DG16" s="1007"/>
      <c r="DH16" s="1008"/>
      <c r="DI16" s="1008"/>
      <c r="DJ16" s="1008"/>
      <c r="DK16" s="1009"/>
      <c r="DL16" s="1007"/>
      <c r="DM16" s="1008"/>
      <c r="DN16" s="1008"/>
      <c r="DO16" s="1008"/>
      <c r="DP16" s="1009"/>
      <c r="DQ16" s="1007"/>
      <c r="DR16" s="1008"/>
      <c r="DS16" s="1008"/>
      <c r="DT16" s="1008"/>
      <c r="DU16" s="1009"/>
      <c r="DV16" s="1010"/>
      <c r="DW16" s="1011"/>
      <c r="DX16" s="1011"/>
      <c r="DY16" s="1011"/>
      <c r="DZ16" s="1012"/>
      <c r="EA16" s="219"/>
    </row>
    <row r="17" spans="1:131" s="220" customFormat="1" ht="26.25" customHeight="1" x14ac:dyDescent="0.2">
      <c r="A17" s="223">
        <v>11</v>
      </c>
      <c r="B17" s="1048"/>
      <c r="C17" s="1049"/>
      <c r="D17" s="1049"/>
      <c r="E17" s="1049"/>
      <c r="F17" s="1049"/>
      <c r="G17" s="1049"/>
      <c r="H17" s="1049"/>
      <c r="I17" s="1049"/>
      <c r="J17" s="1049"/>
      <c r="K17" s="1049"/>
      <c r="L17" s="1049"/>
      <c r="M17" s="1049"/>
      <c r="N17" s="1049"/>
      <c r="O17" s="1049"/>
      <c r="P17" s="1050"/>
      <c r="Q17" s="1056"/>
      <c r="R17" s="1057"/>
      <c r="S17" s="1057"/>
      <c r="T17" s="1057"/>
      <c r="U17" s="1057"/>
      <c r="V17" s="1057"/>
      <c r="W17" s="1057"/>
      <c r="X17" s="1057"/>
      <c r="Y17" s="1057"/>
      <c r="Z17" s="1057"/>
      <c r="AA17" s="1057"/>
      <c r="AB17" s="1057"/>
      <c r="AC17" s="1057"/>
      <c r="AD17" s="1057"/>
      <c r="AE17" s="1058"/>
      <c r="AF17" s="1053"/>
      <c r="AG17" s="1054"/>
      <c r="AH17" s="1054"/>
      <c r="AI17" s="1054"/>
      <c r="AJ17" s="1055"/>
      <c r="AK17" s="1098"/>
      <c r="AL17" s="1099"/>
      <c r="AM17" s="1099"/>
      <c r="AN17" s="1099"/>
      <c r="AO17" s="1099"/>
      <c r="AP17" s="1099"/>
      <c r="AQ17" s="1099"/>
      <c r="AR17" s="1099"/>
      <c r="AS17" s="1099"/>
      <c r="AT17" s="1099"/>
      <c r="AU17" s="1100"/>
      <c r="AV17" s="1100"/>
      <c r="AW17" s="1100"/>
      <c r="AX17" s="1100"/>
      <c r="AY17" s="1101"/>
      <c r="AZ17" s="216"/>
      <c r="BA17" s="216"/>
      <c r="BB17" s="216"/>
      <c r="BC17" s="216"/>
      <c r="BD17" s="216"/>
      <c r="BE17" s="217"/>
      <c r="BF17" s="217"/>
      <c r="BG17" s="217"/>
      <c r="BH17" s="217"/>
      <c r="BI17" s="217"/>
      <c r="BJ17" s="217"/>
      <c r="BK17" s="217"/>
      <c r="BL17" s="217"/>
      <c r="BM17" s="217"/>
      <c r="BN17" s="217"/>
      <c r="BO17" s="217"/>
      <c r="BP17" s="217"/>
      <c r="BQ17" s="223">
        <v>11</v>
      </c>
      <c r="BR17" s="224"/>
      <c r="BS17" s="1010"/>
      <c r="BT17" s="1011"/>
      <c r="BU17" s="1011"/>
      <c r="BV17" s="1011"/>
      <c r="BW17" s="1011"/>
      <c r="BX17" s="1011"/>
      <c r="BY17" s="1011"/>
      <c r="BZ17" s="1011"/>
      <c r="CA17" s="1011"/>
      <c r="CB17" s="1011"/>
      <c r="CC17" s="1011"/>
      <c r="CD17" s="1011"/>
      <c r="CE17" s="1011"/>
      <c r="CF17" s="1011"/>
      <c r="CG17" s="1032"/>
      <c r="CH17" s="1007"/>
      <c r="CI17" s="1008"/>
      <c r="CJ17" s="1008"/>
      <c r="CK17" s="1008"/>
      <c r="CL17" s="1009"/>
      <c r="CM17" s="1007"/>
      <c r="CN17" s="1008"/>
      <c r="CO17" s="1008"/>
      <c r="CP17" s="1008"/>
      <c r="CQ17" s="1009"/>
      <c r="CR17" s="1007"/>
      <c r="CS17" s="1008"/>
      <c r="CT17" s="1008"/>
      <c r="CU17" s="1008"/>
      <c r="CV17" s="1009"/>
      <c r="CW17" s="1007"/>
      <c r="CX17" s="1008"/>
      <c r="CY17" s="1008"/>
      <c r="CZ17" s="1008"/>
      <c r="DA17" s="1009"/>
      <c r="DB17" s="1007"/>
      <c r="DC17" s="1008"/>
      <c r="DD17" s="1008"/>
      <c r="DE17" s="1008"/>
      <c r="DF17" s="1009"/>
      <c r="DG17" s="1007"/>
      <c r="DH17" s="1008"/>
      <c r="DI17" s="1008"/>
      <c r="DJ17" s="1008"/>
      <c r="DK17" s="1009"/>
      <c r="DL17" s="1007"/>
      <c r="DM17" s="1008"/>
      <c r="DN17" s="1008"/>
      <c r="DO17" s="1008"/>
      <c r="DP17" s="1009"/>
      <c r="DQ17" s="1007"/>
      <c r="DR17" s="1008"/>
      <c r="DS17" s="1008"/>
      <c r="DT17" s="1008"/>
      <c r="DU17" s="1009"/>
      <c r="DV17" s="1010"/>
      <c r="DW17" s="1011"/>
      <c r="DX17" s="1011"/>
      <c r="DY17" s="1011"/>
      <c r="DZ17" s="1012"/>
      <c r="EA17" s="219"/>
    </row>
    <row r="18" spans="1:131" s="220" customFormat="1" ht="26.25" customHeight="1" x14ac:dyDescent="0.2">
      <c r="A18" s="223">
        <v>12</v>
      </c>
      <c r="B18" s="1048"/>
      <c r="C18" s="1049"/>
      <c r="D18" s="1049"/>
      <c r="E18" s="1049"/>
      <c r="F18" s="1049"/>
      <c r="G18" s="1049"/>
      <c r="H18" s="1049"/>
      <c r="I18" s="1049"/>
      <c r="J18" s="1049"/>
      <c r="K18" s="1049"/>
      <c r="L18" s="1049"/>
      <c r="M18" s="1049"/>
      <c r="N18" s="1049"/>
      <c r="O18" s="1049"/>
      <c r="P18" s="1050"/>
      <c r="Q18" s="1056"/>
      <c r="R18" s="1057"/>
      <c r="S18" s="1057"/>
      <c r="T18" s="1057"/>
      <c r="U18" s="1057"/>
      <c r="V18" s="1057"/>
      <c r="W18" s="1057"/>
      <c r="X18" s="1057"/>
      <c r="Y18" s="1057"/>
      <c r="Z18" s="1057"/>
      <c r="AA18" s="1057"/>
      <c r="AB18" s="1057"/>
      <c r="AC18" s="1057"/>
      <c r="AD18" s="1057"/>
      <c r="AE18" s="1058"/>
      <c r="AF18" s="1053"/>
      <c r="AG18" s="1054"/>
      <c r="AH18" s="1054"/>
      <c r="AI18" s="1054"/>
      <c r="AJ18" s="1055"/>
      <c r="AK18" s="1098"/>
      <c r="AL18" s="1099"/>
      <c r="AM18" s="1099"/>
      <c r="AN18" s="1099"/>
      <c r="AO18" s="1099"/>
      <c r="AP18" s="1099"/>
      <c r="AQ18" s="1099"/>
      <c r="AR18" s="1099"/>
      <c r="AS18" s="1099"/>
      <c r="AT18" s="1099"/>
      <c r="AU18" s="1100"/>
      <c r="AV18" s="1100"/>
      <c r="AW18" s="1100"/>
      <c r="AX18" s="1100"/>
      <c r="AY18" s="1101"/>
      <c r="AZ18" s="216"/>
      <c r="BA18" s="216"/>
      <c r="BB18" s="216"/>
      <c r="BC18" s="216"/>
      <c r="BD18" s="216"/>
      <c r="BE18" s="217"/>
      <c r="BF18" s="217"/>
      <c r="BG18" s="217"/>
      <c r="BH18" s="217"/>
      <c r="BI18" s="217"/>
      <c r="BJ18" s="217"/>
      <c r="BK18" s="217"/>
      <c r="BL18" s="217"/>
      <c r="BM18" s="217"/>
      <c r="BN18" s="217"/>
      <c r="BO18" s="217"/>
      <c r="BP18" s="217"/>
      <c r="BQ18" s="223">
        <v>12</v>
      </c>
      <c r="BR18" s="224"/>
      <c r="BS18" s="1010"/>
      <c r="BT18" s="1011"/>
      <c r="BU18" s="1011"/>
      <c r="BV18" s="1011"/>
      <c r="BW18" s="1011"/>
      <c r="BX18" s="1011"/>
      <c r="BY18" s="1011"/>
      <c r="BZ18" s="1011"/>
      <c r="CA18" s="1011"/>
      <c r="CB18" s="1011"/>
      <c r="CC18" s="1011"/>
      <c r="CD18" s="1011"/>
      <c r="CE18" s="1011"/>
      <c r="CF18" s="1011"/>
      <c r="CG18" s="1032"/>
      <c r="CH18" s="1007"/>
      <c r="CI18" s="1008"/>
      <c r="CJ18" s="1008"/>
      <c r="CK18" s="1008"/>
      <c r="CL18" s="1009"/>
      <c r="CM18" s="1007"/>
      <c r="CN18" s="1008"/>
      <c r="CO18" s="1008"/>
      <c r="CP18" s="1008"/>
      <c r="CQ18" s="1009"/>
      <c r="CR18" s="1007"/>
      <c r="CS18" s="1008"/>
      <c r="CT18" s="1008"/>
      <c r="CU18" s="1008"/>
      <c r="CV18" s="1009"/>
      <c r="CW18" s="1007"/>
      <c r="CX18" s="1008"/>
      <c r="CY18" s="1008"/>
      <c r="CZ18" s="1008"/>
      <c r="DA18" s="1009"/>
      <c r="DB18" s="1007"/>
      <c r="DC18" s="1008"/>
      <c r="DD18" s="1008"/>
      <c r="DE18" s="1008"/>
      <c r="DF18" s="1009"/>
      <c r="DG18" s="1007"/>
      <c r="DH18" s="1008"/>
      <c r="DI18" s="1008"/>
      <c r="DJ18" s="1008"/>
      <c r="DK18" s="1009"/>
      <c r="DL18" s="1007"/>
      <c r="DM18" s="1008"/>
      <c r="DN18" s="1008"/>
      <c r="DO18" s="1008"/>
      <c r="DP18" s="1009"/>
      <c r="DQ18" s="1007"/>
      <c r="DR18" s="1008"/>
      <c r="DS18" s="1008"/>
      <c r="DT18" s="1008"/>
      <c r="DU18" s="1009"/>
      <c r="DV18" s="1010"/>
      <c r="DW18" s="1011"/>
      <c r="DX18" s="1011"/>
      <c r="DY18" s="1011"/>
      <c r="DZ18" s="1012"/>
      <c r="EA18" s="219"/>
    </row>
    <row r="19" spans="1:131" s="220" customFormat="1" ht="26.25" customHeight="1" x14ac:dyDescent="0.2">
      <c r="A19" s="223">
        <v>13</v>
      </c>
      <c r="B19" s="1048"/>
      <c r="C19" s="1049"/>
      <c r="D19" s="1049"/>
      <c r="E19" s="1049"/>
      <c r="F19" s="1049"/>
      <c r="G19" s="1049"/>
      <c r="H19" s="1049"/>
      <c r="I19" s="1049"/>
      <c r="J19" s="1049"/>
      <c r="K19" s="1049"/>
      <c r="L19" s="1049"/>
      <c r="M19" s="1049"/>
      <c r="N19" s="1049"/>
      <c r="O19" s="1049"/>
      <c r="P19" s="1050"/>
      <c r="Q19" s="1056"/>
      <c r="R19" s="1057"/>
      <c r="S19" s="1057"/>
      <c r="T19" s="1057"/>
      <c r="U19" s="1057"/>
      <c r="V19" s="1057"/>
      <c r="W19" s="1057"/>
      <c r="X19" s="1057"/>
      <c r="Y19" s="1057"/>
      <c r="Z19" s="1057"/>
      <c r="AA19" s="1057"/>
      <c r="AB19" s="1057"/>
      <c r="AC19" s="1057"/>
      <c r="AD19" s="1057"/>
      <c r="AE19" s="1058"/>
      <c r="AF19" s="1053"/>
      <c r="AG19" s="1054"/>
      <c r="AH19" s="1054"/>
      <c r="AI19" s="1054"/>
      <c r="AJ19" s="1055"/>
      <c r="AK19" s="1098"/>
      <c r="AL19" s="1099"/>
      <c r="AM19" s="1099"/>
      <c r="AN19" s="1099"/>
      <c r="AO19" s="1099"/>
      <c r="AP19" s="1099"/>
      <c r="AQ19" s="1099"/>
      <c r="AR19" s="1099"/>
      <c r="AS19" s="1099"/>
      <c r="AT19" s="1099"/>
      <c r="AU19" s="1100"/>
      <c r="AV19" s="1100"/>
      <c r="AW19" s="1100"/>
      <c r="AX19" s="1100"/>
      <c r="AY19" s="1101"/>
      <c r="AZ19" s="216"/>
      <c r="BA19" s="216"/>
      <c r="BB19" s="216"/>
      <c r="BC19" s="216"/>
      <c r="BD19" s="216"/>
      <c r="BE19" s="217"/>
      <c r="BF19" s="217"/>
      <c r="BG19" s="217"/>
      <c r="BH19" s="217"/>
      <c r="BI19" s="217"/>
      <c r="BJ19" s="217"/>
      <c r="BK19" s="217"/>
      <c r="BL19" s="217"/>
      <c r="BM19" s="217"/>
      <c r="BN19" s="217"/>
      <c r="BO19" s="217"/>
      <c r="BP19" s="217"/>
      <c r="BQ19" s="223">
        <v>13</v>
      </c>
      <c r="BR19" s="224"/>
      <c r="BS19" s="1010"/>
      <c r="BT19" s="1011"/>
      <c r="BU19" s="1011"/>
      <c r="BV19" s="1011"/>
      <c r="BW19" s="1011"/>
      <c r="BX19" s="1011"/>
      <c r="BY19" s="1011"/>
      <c r="BZ19" s="1011"/>
      <c r="CA19" s="1011"/>
      <c r="CB19" s="1011"/>
      <c r="CC19" s="1011"/>
      <c r="CD19" s="1011"/>
      <c r="CE19" s="1011"/>
      <c r="CF19" s="1011"/>
      <c r="CG19" s="1032"/>
      <c r="CH19" s="1007"/>
      <c r="CI19" s="1008"/>
      <c r="CJ19" s="1008"/>
      <c r="CK19" s="1008"/>
      <c r="CL19" s="1009"/>
      <c r="CM19" s="1007"/>
      <c r="CN19" s="1008"/>
      <c r="CO19" s="1008"/>
      <c r="CP19" s="1008"/>
      <c r="CQ19" s="1009"/>
      <c r="CR19" s="1007"/>
      <c r="CS19" s="1008"/>
      <c r="CT19" s="1008"/>
      <c r="CU19" s="1008"/>
      <c r="CV19" s="1009"/>
      <c r="CW19" s="1007"/>
      <c r="CX19" s="1008"/>
      <c r="CY19" s="1008"/>
      <c r="CZ19" s="1008"/>
      <c r="DA19" s="1009"/>
      <c r="DB19" s="1007"/>
      <c r="DC19" s="1008"/>
      <c r="DD19" s="1008"/>
      <c r="DE19" s="1008"/>
      <c r="DF19" s="1009"/>
      <c r="DG19" s="1007"/>
      <c r="DH19" s="1008"/>
      <c r="DI19" s="1008"/>
      <c r="DJ19" s="1008"/>
      <c r="DK19" s="1009"/>
      <c r="DL19" s="1007"/>
      <c r="DM19" s="1008"/>
      <c r="DN19" s="1008"/>
      <c r="DO19" s="1008"/>
      <c r="DP19" s="1009"/>
      <c r="DQ19" s="1007"/>
      <c r="DR19" s="1008"/>
      <c r="DS19" s="1008"/>
      <c r="DT19" s="1008"/>
      <c r="DU19" s="1009"/>
      <c r="DV19" s="1010"/>
      <c r="DW19" s="1011"/>
      <c r="DX19" s="1011"/>
      <c r="DY19" s="1011"/>
      <c r="DZ19" s="1012"/>
      <c r="EA19" s="219"/>
    </row>
    <row r="20" spans="1:131" s="220" customFormat="1" ht="26.25" customHeight="1" x14ac:dyDescent="0.2">
      <c r="A20" s="223">
        <v>14</v>
      </c>
      <c r="B20" s="1048"/>
      <c r="C20" s="1049"/>
      <c r="D20" s="1049"/>
      <c r="E20" s="1049"/>
      <c r="F20" s="1049"/>
      <c r="G20" s="1049"/>
      <c r="H20" s="1049"/>
      <c r="I20" s="1049"/>
      <c r="J20" s="1049"/>
      <c r="K20" s="1049"/>
      <c r="L20" s="1049"/>
      <c r="M20" s="1049"/>
      <c r="N20" s="1049"/>
      <c r="O20" s="1049"/>
      <c r="P20" s="1050"/>
      <c r="Q20" s="1056"/>
      <c r="R20" s="1057"/>
      <c r="S20" s="1057"/>
      <c r="T20" s="1057"/>
      <c r="U20" s="1057"/>
      <c r="V20" s="1057"/>
      <c r="W20" s="1057"/>
      <c r="X20" s="1057"/>
      <c r="Y20" s="1057"/>
      <c r="Z20" s="1057"/>
      <c r="AA20" s="1057"/>
      <c r="AB20" s="1057"/>
      <c r="AC20" s="1057"/>
      <c r="AD20" s="1057"/>
      <c r="AE20" s="1058"/>
      <c r="AF20" s="1053"/>
      <c r="AG20" s="1054"/>
      <c r="AH20" s="1054"/>
      <c r="AI20" s="1054"/>
      <c r="AJ20" s="1055"/>
      <c r="AK20" s="1098"/>
      <c r="AL20" s="1099"/>
      <c r="AM20" s="1099"/>
      <c r="AN20" s="1099"/>
      <c r="AO20" s="1099"/>
      <c r="AP20" s="1099"/>
      <c r="AQ20" s="1099"/>
      <c r="AR20" s="1099"/>
      <c r="AS20" s="1099"/>
      <c r="AT20" s="1099"/>
      <c r="AU20" s="1100"/>
      <c r="AV20" s="1100"/>
      <c r="AW20" s="1100"/>
      <c r="AX20" s="1100"/>
      <c r="AY20" s="1101"/>
      <c r="AZ20" s="216"/>
      <c r="BA20" s="216"/>
      <c r="BB20" s="216"/>
      <c r="BC20" s="216"/>
      <c r="BD20" s="216"/>
      <c r="BE20" s="217"/>
      <c r="BF20" s="217"/>
      <c r="BG20" s="217"/>
      <c r="BH20" s="217"/>
      <c r="BI20" s="217"/>
      <c r="BJ20" s="217"/>
      <c r="BK20" s="217"/>
      <c r="BL20" s="217"/>
      <c r="BM20" s="217"/>
      <c r="BN20" s="217"/>
      <c r="BO20" s="217"/>
      <c r="BP20" s="217"/>
      <c r="BQ20" s="223">
        <v>14</v>
      </c>
      <c r="BR20" s="224"/>
      <c r="BS20" s="1010"/>
      <c r="BT20" s="1011"/>
      <c r="BU20" s="1011"/>
      <c r="BV20" s="1011"/>
      <c r="BW20" s="1011"/>
      <c r="BX20" s="1011"/>
      <c r="BY20" s="1011"/>
      <c r="BZ20" s="1011"/>
      <c r="CA20" s="1011"/>
      <c r="CB20" s="1011"/>
      <c r="CC20" s="1011"/>
      <c r="CD20" s="1011"/>
      <c r="CE20" s="1011"/>
      <c r="CF20" s="1011"/>
      <c r="CG20" s="1032"/>
      <c r="CH20" s="1007"/>
      <c r="CI20" s="1008"/>
      <c r="CJ20" s="1008"/>
      <c r="CK20" s="1008"/>
      <c r="CL20" s="1009"/>
      <c r="CM20" s="1007"/>
      <c r="CN20" s="1008"/>
      <c r="CO20" s="1008"/>
      <c r="CP20" s="1008"/>
      <c r="CQ20" s="1009"/>
      <c r="CR20" s="1007"/>
      <c r="CS20" s="1008"/>
      <c r="CT20" s="1008"/>
      <c r="CU20" s="1008"/>
      <c r="CV20" s="1009"/>
      <c r="CW20" s="1007"/>
      <c r="CX20" s="1008"/>
      <c r="CY20" s="1008"/>
      <c r="CZ20" s="1008"/>
      <c r="DA20" s="1009"/>
      <c r="DB20" s="1007"/>
      <c r="DC20" s="1008"/>
      <c r="DD20" s="1008"/>
      <c r="DE20" s="1008"/>
      <c r="DF20" s="1009"/>
      <c r="DG20" s="1007"/>
      <c r="DH20" s="1008"/>
      <c r="DI20" s="1008"/>
      <c r="DJ20" s="1008"/>
      <c r="DK20" s="1009"/>
      <c r="DL20" s="1007"/>
      <c r="DM20" s="1008"/>
      <c r="DN20" s="1008"/>
      <c r="DO20" s="1008"/>
      <c r="DP20" s="1009"/>
      <c r="DQ20" s="1007"/>
      <c r="DR20" s="1008"/>
      <c r="DS20" s="1008"/>
      <c r="DT20" s="1008"/>
      <c r="DU20" s="1009"/>
      <c r="DV20" s="1010"/>
      <c r="DW20" s="1011"/>
      <c r="DX20" s="1011"/>
      <c r="DY20" s="1011"/>
      <c r="DZ20" s="1012"/>
      <c r="EA20" s="219"/>
    </row>
    <row r="21" spans="1:131" s="220" customFormat="1" ht="26.25" customHeight="1" thickBot="1" x14ac:dyDescent="0.25">
      <c r="A21" s="223">
        <v>15</v>
      </c>
      <c r="B21" s="1048"/>
      <c r="C21" s="1049"/>
      <c r="D21" s="1049"/>
      <c r="E21" s="1049"/>
      <c r="F21" s="1049"/>
      <c r="G21" s="1049"/>
      <c r="H21" s="1049"/>
      <c r="I21" s="1049"/>
      <c r="J21" s="1049"/>
      <c r="K21" s="1049"/>
      <c r="L21" s="1049"/>
      <c r="M21" s="1049"/>
      <c r="N21" s="1049"/>
      <c r="O21" s="1049"/>
      <c r="P21" s="1050"/>
      <c r="Q21" s="1056"/>
      <c r="R21" s="1057"/>
      <c r="S21" s="1057"/>
      <c r="T21" s="1057"/>
      <c r="U21" s="1057"/>
      <c r="V21" s="1057"/>
      <c r="W21" s="1057"/>
      <c r="X21" s="1057"/>
      <c r="Y21" s="1057"/>
      <c r="Z21" s="1057"/>
      <c r="AA21" s="1057"/>
      <c r="AB21" s="1057"/>
      <c r="AC21" s="1057"/>
      <c r="AD21" s="1057"/>
      <c r="AE21" s="1058"/>
      <c r="AF21" s="1053"/>
      <c r="AG21" s="1054"/>
      <c r="AH21" s="1054"/>
      <c r="AI21" s="1054"/>
      <c r="AJ21" s="1055"/>
      <c r="AK21" s="1098"/>
      <c r="AL21" s="1099"/>
      <c r="AM21" s="1099"/>
      <c r="AN21" s="1099"/>
      <c r="AO21" s="1099"/>
      <c r="AP21" s="1099"/>
      <c r="AQ21" s="1099"/>
      <c r="AR21" s="1099"/>
      <c r="AS21" s="1099"/>
      <c r="AT21" s="1099"/>
      <c r="AU21" s="1100"/>
      <c r="AV21" s="1100"/>
      <c r="AW21" s="1100"/>
      <c r="AX21" s="1100"/>
      <c r="AY21" s="1101"/>
      <c r="AZ21" s="216"/>
      <c r="BA21" s="216"/>
      <c r="BB21" s="216"/>
      <c r="BC21" s="216"/>
      <c r="BD21" s="216"/>
      <c r="BE21" s="217"/>
      <c r="BF21" s="217"/>
      <c r="BG21" s="217"/>
      <c r="BH21" s="217"/>
      <c r="BI21" s="217"/>
      <c r="BJ21" s="217"/>
      <c r="BK21" s="217"/>
      <c r="BL21" s="217"/>
      <c r="BM21" s="217"/>
      <c r="BN21" s="217"/>
      <c r="BO21" s="217"/>
      <c r="BP21" s="217"/>
      <c r="BQ21" s="223">
        <v>15</v>
      </c>
      <c r="BR21" s="224"/>
      <c r="BS21" s="1010"/>
      <c r="BT21" s="1011"/>
      <c r="BU21" s="1011"/>
      <c r="BV21" s="1011"/>
      <c r="BW21" s="1011"/>
      <c r="BX21" s="1011"/>
      <c r="BY21" s="1011"/>
      <c r="BZ21" s="1011"/>
      <c r="CA21" s="1011"/>
      <c r="CB21" s="1011"/>
      <c r="CC21" s="1011"/>
      <c r="CD21" s="1011"/>
      <c r="CE21" s="1011"/>
      <c r="CF21" s="1011"/>
      <c r="CG21" s="1032"/>
      <c r="CH21" s="1007"/>
      <c r="CI21" s="1008"/>
      <c r="CJ21" s="1008"/>
      <c r="CK21" s="1008"/>
      <c r="CL21" s="1009"/>
      <c r="CM21" s="1007"/>
      <c r="CN21" s="1008"/>
      <c r="CO21" s="1008"/>
      <c r="CP21" s="1008"/>
      <c r="CQ21" s="1009"/>
      <c r="CR21" s="1007"/>
      <c r="CS21" s="1008"/>
      <c r="CT21" s="1008"/>
      <c r="CU21" s="1008"/>
      <c r="CV21" s="1009"/>
      <c r="CW21" s="1007"/>
      <c r="CX21" s="1008"/>
      <c r="CY21" s="1008"/>
      <c r="CZ21" s="1008"/>
      <c r="DA21" s="1009"/>
      <c r="DB21" s="1007"/>
      <c r="DC21" s="1008"/>
      <c r="DD21" s="1008"/>
      <c r="DE21" s="1008"/>
      <c r="DF21" s="1009"/>
      <c r="DG21" s="1007"/>
      <c r="DH21" s="1008"/>
      <c r="DI21" s="1008"/>
      <c r="DJ21" s="1008"/>
      <c r="DK21" s="1009"/>
      <c r="DL21" s="1007"/>
      <c r="DM21" s="1008"/>
      <c r="DN21" s="1008"/>
      <c r="DO21" s="1008"/>
      <c r="DP21" s="1009"/>
      <c r="DQ21" s="1007"/>
      <c r="DR21" s="1008"/>
      <c r="DS21" s="1008"/>
      <c r="DT21" s="1008"/>
      <c r="DU21" s="1009"/>
      <c r="DV21" s="1010"/>
      <c r="DW21" s="1011"/>
      <c r="DX21" s="1011"/>
      <c r="DY21" s="1011"/>
      <c r="DZ21" s="1012"/>
      <c r="EA21" s="219"/>
    </row>
    <row r="22" spans="1:131" s="220" customFormat="1" ht="26.25" customHeight="1" x14ac:dyDescent="0.2">
      <c r="A22" s="223">
        <v>16</v>
      </c>
      <c r="B22" s="1048"/>
      <c r="C22" s="1049"/>
      <c r="D22" s="1049"/>
      <c r="E22" s="1049"/>
      <c r="F22" s="1049"/>
      <c r="G22" s="1049"/>
      <c r="H22" s="1049"/>
      <c r="I22" s="1049"/>
      <c r="J22" s="1049"/>
      <c r="K22" s="1049"/>
      <c r="L22" s="1049"/>
      <c r="M22" s="1049"/>
      <c r="N22" s="1049"/>
      <c r="O22" s="1049"/>
      <c r="P22" s="1050"/>
      <c r="Q22" s="1091"/>
      <c r="R22" s="1092"/>
      <c r="S22" s="1092"/>
      <c r="T22" s="1092"/>
      <c r="U22" s="1092"/>
      <c r="V22" s="1092"/>
      <c r="W22" s="1092"/>
      <c r="X22" s="1092"/>
      <c r="Y22" s="1092"/>
      <c r="Z22" s="1092"/>
      <c r="AA22" s="1092"/>
      <c r="AB22" s="1092"/>
      <c r="AC22" s="1092"/>
      <c r="AD22" s="1092"/>
      <c r="AE22" s="1093"/>
      <c r="AF22" s="1053"/>
      <c r="AG22" s="1054"/>
      <c r="AH22" s="1054"/>
      <c r="AI22" s="1054"/>
      <c r="AJ22" s="1055"/>
      <c r="AK22" s="1094"/>
      <c r="AL22" s="1095"/>
      <c r="AM22" s="1095"/>
      <c r="AN22" s="1095"/>
      <c r="AO22" s="1095"/>
      <c r="AP22" s="1095"/>
      <c r="AQ22" s="1095"/>
      <c r="AR22" s="1095"/>
      <c r="AS22" s="1095"/>
      <c r="AT22" s="1095"/>
      <c r="AU22" s="1096"/>
      <c r="AV22" s="1096"/>
      <c r="AW22" s="1096"/>
      <c r="AX22" s="1096"/>
      <c r="AY22" s="1097"/>
      <c r="AZ22" s="1046" t="s">
        <v>391</v>
      </c>
      <c r="BA22" s="1046"/>
      <c r="BB22" s="1046"/>
      <c r="BC22" s="1046"/>
      <c r="BD22" s="1047"/>
      <c r="BE22" s="217"/>
      <c r="BF22" s="217"/>
      <c r="BG22" s="217"/>
      <c r="BH22" s="217"/>
      <c r="BI22" s="217"/>
      <c r="BJ22" s="217"/>
      <c r="BK22" s="217"/>
      <c r="BL22" s="217"/>
      <c r="BM22" s="217"/>
      <c r="BN22" s="217"/>
      <c r="BO22" s="217"/>
      <c r="BP22" s="217"/>
      <c r="BQ22" s="223">
        <v>16</v>
      </c>
      <c r="BR22" s="224"/>
      <c r="BS22" s="1010"/>
      <c r="BT22" s="1011"/>
      <c r="BU22" s="1011"/>
      <c r="BV22" s="1011"/>
      <c r="BW22" s="1011"/>
      <c r="BX22" s="1011"/>
      <c r="BY22" s="1011"/>
      <c r="BZ22" s="1011"/>
      <c r="CA22" s="1011"/>
      <c r="CB22" s="1011"/>
      <c r="CC22" s="1011"/>
      <c r="CD22" s="1011"/>
      <c r="CE22" s="1011"/>
      <c r="CF22" s="1011"/>
      <c r="CG22" s="1032"/>
      <c r="CH22" s="1007"/>
      <c r="CI22" s="1008"/>
      <c r="CJ22" s="1008"/>
      <c r="CK22" s="1008"/>
      <c r="CL22" s="1009"/>
      <c r="CM22" s="1007"/>
      <c r="CN22" s="1008"/>
      <c r="CO22" s="1008"/>
      <c r="CP22" s="1008"/>
      <c r="CQ22" s="1009"/>
      <c r="CR22" s="1007"/>
      <c r="CS22" s="1008"/>
      <c r="CT22" s="1008"/>
      <c r="CU22" s="1008"/>
      <c r="CV22" s="1009"/>
      <c r="CW22" s="1007"/>
      <c r="CX22" s="1008"/>
      <c r="CY22" s="1008"/>
      <c r="CZ22" s="1008"/>
      <c r="DA22" s="1009"/>
      <c r="DB22" s="1007"/>
      <c r="DC22" s="1008"/>
      <c r="DD22" s="1008"/>
      <c r="DE22" s="1008"/>
      <c r="DF22" s="1009"/>
      <c r="DG22" s="1007"/>
      <c r="DH22" s="1008"/>
      <c r="DI22" s="1008"/>
      <c r="DJ22" s="1008"/>
      <c r="DK22" s="1009"/>
      <c r="DL22" s="1007"/>
      <c r="DM22" s="1008"/>
      <c r="DN22" s="1008"/>
      <c r="DO22" s="1008"/>
      <c r="DP22" s="1009"/>
      <c r="DQ22" s="1007"/>
      <c r="DR22" s="1008"/>
      <c r="DS22" s="1008"/>
      <c r="DT22" s="1008"/>
      <c r="DU22" s="1009"/>
      <c r="DV22" s="1010"/>
      <c r="DW22" s="1011"/>
      <c r="DX22" s="1011"/>
      <c r="DY22" s="1011"/>
      <c r="DZ22" s="1012"/>
      <c r="EA22" s="219"/>
    </row>
    <row r="23" spans="1:131" s="220" customFormat="1" ht="26.25" customHeight="1" thickBot="1" x14ac:dyDescent="0.25">
      <c r="A23" s="225" t="s">
        <v>392</v>
      </c>
      <c r="B23" s="952" t="s">
        <v>393</v>
      </c>
      <c r="C23" s="953"/>
      <c r="D23" s="953"/>
      <c r="E23" s="953"/>
      <c r="F23" s="953"/>
      <c r="G23" s="953"/>
      <c r="H23" s="953"/>
      <c r="I23" s="953"/>
      <c r="J23" s="953"/>
      <c r="K23" s="953"/>
      <c r="L23" s="953"/>
      <c r="M23" s="953"/>
      <c r="N23" s="953"/>
      <c r="O23" s="953"/>
      <c r="P23" s="963"/>
      <c r="Q23" s="1085">
        <v>2873</v>
      </c>
      <c r="R23" s="1079"/>
      <c r="S23" s="1079"/>
      <c r="T23" s="1079"/>
      <c r="U23" s="1079"/>
      <c r="V23" s="1079">
        <v>2790</v>
      </c>
      <c r="W23" s="1079"/>
      <c r="X23" s="1079"/>
      <c r="Y23" s="1079"/>
      <c r="Z23" s="1079"/>
      <c r="AA23" s="1079">
        <v>83</v>
      </c>
      <c r="AB23" s="1079"/>
      <c r="AC23" s="1079"/>
      <c r="AD23" s="1079"/>
      <c r="AE23" s="1086"/>
      <c r="AF23" s="1087">
        <v>65</v>
      </c>
      <c r="AG23" s="1079"/>
      <c r="AH23" s="1079"/>
      <c r="AI23" s="1079"/>
      <c r="AJ23" s="1088"/>
      <c r="AK23" s="1089"/>
      <c r="AL23" s="1090"/>
      <c r="AM23" s="1090"/>
      <c r="AN23" s="1090"/>
      <c r="AO23" s="1090"/>
      <c r="AP23" s="1079">
        <v>2753</v>
      </c>
      <c r="AQ23" s="1079"/>
      <c r="AR23" s="1079"/>
      <c r="AS23" s="1079"/>
      <c r="AT23" s="1079"/>
      <c r="AU23" s="1080"/>
      <c r="AV23" s="1080"/>
      <c r="AW23" s="1080"/>
      <c r="AX23" s="1080"/>
      <c r="AY23" s="1081"/>
      <c r="AZ23" s="1082" t="s">
        <v>128</v>
      </c>
      <c r="BA23" s="1083"/>
      <c r="BB23" s="1083"/>
      <c r="BC23" s="1083"/>
      <c r="BD23" s="1084"/>
      <c r="BE23" s="217"/>
      <c r="BF23" s="217"/>
      <c r="BG23" s="217"/>
      <c r="BH23" s="217"/>
      <c r="BI23" s="217"/>
      <c r="BJ23" s="217"/>
      <c r="BK23" s="217"/>
      <c r="BL23" s="217"/>
      <c r="BM23" s="217"/>
      <c r="BN23" s="217"/>
      <c r="BO23" s="217"/>
      <c r="BP23" s="217"/>
      <c r="BQ23" s="223">
        <v>17</v>
      </c>
      <c r="BR23" s="224"/>
      <c r="BS23" s="1010"/>
      <c r="BT23" s="1011"/>
      <c r="BU23" s="1011"/>
      <c r="BV23" s="1011"/>
      <c r="BW23" s="1011"/>
      <c r="BX23" s="1011"/>
      <c r="BY23" s="1011"/>
      <c r="BZ23" s="1011"/>
      <c r="CA23" s="1011"/>
      <c r="CB23" s="1011"/>
      <c r="CC23" s="1011"/>
      <c r="CD23" s="1011"/>
      <c r="CE23" s="1011"/>
      <c r="CF23" s="1011"/>
      <c r="CG23" s="1032"/>
      <c r="CH23" s="1007"/>
      <c r="CI23" s="1008"/>
      <c r="CJ23" s="1008"/>
      <c r="CK23" s="1008"/>
      <c r="CL23" s="1009"/>
      <c r="CM23" s="1007"/>
      <c r="CN23" s="1008"/>
      <c r="CO23" s="1008"/>
      <c r="CP23" s="1008"/>
      <c r="CQ23" s="1009"/>
      <c r="CR23" s="1007"/>
      <c r="CS23" s="1008"/>
      <c r="CT23" s="1008"/>
      <c r="CU23" s="1008"/>
      <c r="CV23" s="1009"/>
      <c r="CW23" s="1007"/>
      <c r="CX23" s="1008"/>
      <c r="CY23" s="1008"/>
      <c r="CZ23" s="1008"/>
      <c r="DA23" s="1009"/>
      <c r="DB23" s="1007"/>
      <c r="DC23" s="1008"/>
      <c r="DD23" s="1008"/>
      <c r="DE23" s="1008"/>
      <c r="DF23" s="1009"/>
      <c r="DG23" s="1007"/>
      <c r="DH23" s="1008"/>
      <c r="DI23" s="1008"/>
      <c r="DJ23" s="1008"/>
      <c r="DK23" s="1009"/>
      <c r="DL23" s="1007"/>
      <c r="DM23" s="1008"/>
      <c r="DN23" s="1008"/>
      <c r="DO23" s="1008"/>
      <c r="DP23" s="1009"/>
      <c r="DQ23" s="1007"/>
      <c r="DR23" s="1008"/>
      <c r="DS23" s="1008"/>
      <c r="DT23" s="1008"/>
      <c r="DU23" s="1009"/>
      <c r="DV23" s="1010"/>
      <c r="DW23" s="1011"/>
      <c r="DX23" s="1011"/>
      <c r="DY23" s="1011"/>
      <c r="DZ23" s="1012"/>
      <c r="EA23" s="219"/>
    </row>
    <row r="24" spans="1:131" s="220" customFormat="1" ht="26.25" customHeight="1" x14ac:dyDescent="0.2">
      <c r="A24" s="1078" t="s">
        <v>394</v>
      </c>
      <c r="B24" s="1078"/>
      <c r="C24" s="1078"/>
      <c r="D24" s="1078"/>
      <c r="E24" s="1078"/>
      <c r="F24" s="1078"/>
      <c r="G24" s="1078"/>
      <c r="H24" s="1078"/>
      <c r="I24" s="1078"/>
      <c r="J24" s="1078"/>
      <c r="K24" s="1078"/>
      <c r="L24" s="1078"/>
      <c r="M24" s="1078"/>
      <c r="N24" s="1078"/>
      <c r="O24" s="1078"/>
      <c r="P24" s="1078"/>
      <c r="Q24" s="1078"/>
      <c r="R24" s="1078"/>
      <c r="S24" s="1078"/>
      <c r="T24" s="1078"/>
      <c r="U24" s="1078"/>
      <c r="V24" s="1078"/>
      <c r="W24" s="1078"/>
      <c r="X24" s="1078"/>
      <c r="Y24" s="1078"/>
      <c r="Z24" s="1078"/>
      <c r="AA24" s="1078"/>
      <c r="AB24" s="1078"/>
      <c r="AC24" s="1078"/>
      <c r="AD24" s="1078"/>
      <c r="AE24" s="1078"/>
      <c r="AF24" s="1078"/>
      <c r="AG24" s="1078"/>
      <c r="AH24" s="1078"/>
      <c r="AI24" s="1078"/>
      <c r="AJ24" s="1078"/>
      <c r="AK24" s="1078"/>
      <c r="AL24" s="1078"/>
      <c r="AM24" s="1078"/>
      <c r="AN24" s="1078"/>
      <c r="AO24" s="1078"/>
      <c r="AP24" s="1078"/>
      <c r="AQ24" s="1078"/>
      <c r="AR24" s="1078"/>
      <c r="AS24" s="1078"/>
      <c r="AT24" s="1078"/>
      <c r="AU24" s="1078"/>
      <c r="AV24" s="1078"/>
      <c r="AW24" s="1078"/>
      <c r="AX24" s="1078"/>
      <c r="AY24" s="1078"/>
      <c r="AZ24" s="216"/>
      <c r="BA24" s="216"/>
      <c r="BB24" s="216"/>
      <c r="BC24" s="216"/>
      <c r="BD24" s="216"/>
      <c r="BE24" s="217"/>
      <c r="BF24" s="217"/>
      <c r="BG24" s="217"/>
      <c r="BH24" s="217"/>
      <c r="BI24" s="217"/>
      <c r="BJ24" s="217"/>
      <c r="BK24" s="217"/>
      <c r="BL24" s="217"/>
      <c r="BM24" s="217"/>
      <c r="BN24" s="217"/>
      <c r="BO24" s="217"/>
      <c r="BP24" s="217"/>
      <c r="BQ24" s="223">
        <v>18</v>
      </c>
      <c r="BR24" s="224"/>
      <c r="BS24" s="1010"/>
      <c r="BT24" s="1011"/>
      <c r="BU24" s="1011"/>
      <c r="BV24" s="1011"/>
      <c r="BW24" s="1011"/>
      <c r="BX24" s="1011"/>
      <c r="BY24" s="1011"/>
      <c r="BZ24" s="1011"/>
      <c r="CA24" s="1011"/>
      <c r="CB24" s="1011"/>
      <c r="CC24" s="1011"/>
      <c r="CD24" s="1011"/>
      <c r="CE24" s="1011"/>
      <c r="CF24" s="1011"/>
      <c r="CG24" s="1032"/>
      <c r="CH24" s="1007"/>
      <c r="CI24" s="1008"/>
      <c r="CJ24" s="1008"/>
      <c r="CK24" s="1008"/>
      <c r="CL24" s="1009"/>
      <c r="CM24" s="1007"/>
      <c r="CN24" s="1008"/>
      <c r="CO24" s="1008"/>
      <c r="CP24" s="1008"/>
      <c r="CQ24" s="1009"/>
      <c r="CR24" s="1007"/>
      <c r="CS24" s="1008"/>
      <c r="CT24" s="1008"/>
      <c r="CU24" s="1008"/>
      <c r="CV24" s="1009"/>
      <c r="CW24" s="1007"/>
      <c r="CX24" s="1008"/>
      <c r="CY24" s="1008"/>
      <c r="CZ24" s="1008"/>
      <c r="DA24" s="1009"/>
      <c r="DB24" s="1007"/>
      <c r="DC24" s="1008"/>
      <c r="DD24" s="1008"/>
      <c r="DE24" s="1008"/>
      <c r="DF24" s="1009"/>
      <c r="DG24" s="1007"/>
      <c r="DH24" s="1008"/>
      <c r="DI24" s="1008"/>
      <c r="DJ24" s="1008"/>
      <c r="DK24" s="1009"/>
      <c r="DL24" s="1007"/>
      <c r="DM24" s="1008"/>
      <c r="DN24" s="1008"/>
      <c r="DO24" s="1008"/>
      <c r="DP24" s="1009"/>
      <c r="DQ24" s="1007"/>
      <c r="DR24" s="1008"/>
      <c r="DS24" s="1008"/>
      <c r="DT24" s="1008"/>
      <c r="DU24" s="1009"/>
      <c r="DV24" s="1010"/>
      <c r="DW24" s="1011"/>
      <c r="DX24" s="1011"/>
      <c r="DY24" s="1011"/>
      <c r="DZ24" s="1012"/>
      <c r="EA24" s="219"/>
    </row>
    <row r="25" spans="1:131" ht="26.25" customHeight="1" thickBot="1" x14ac:dyDescent="0.25">
      <c r="A25" s="1077" t="s">
        <v>395</v>
      </c>
      <c r="B25" s="1077"/>
      <c r="C25" s="1077"/>
      <c r="D25" s="1077"/>
      <c r="E25" s="1077"/>
      <c r="F25" s="1077"/>
      <c r="G25" s="1077"/>
      <c r="H25" s="1077"/>
      <c r="I25" s="1077"/>
      <c r="J25" s="1077"/>
      <c r="K25" s="1077"/>
      <c r="L25" s="1077"/>
      <c r="M25" s="1077"/>
      <c r="N25" s="1077"/>
      <c r="O25" s="1077"/>
      <c r="P25" s="1077"/>
      <c r="Q25" s="1077"/>
      <c r="R25" s="1077"/>
      <c r="S25" s="1077"/>
      <c r="T25" s="1077"/>
      <c r="U25" s="1077"/>
      <c r="V25" s="1077"/>
      <c r="W25" s="1077"/>
      <c r="X25" s="1077"/>
      <c r="Y25" s="1077"/>
      <c r="Z25" s="1077"/>
      <c r="AA25" s="1077"/>
      <c r="AB25" s="1077"/>
      <c r="AC25" s="1077"/>
      <c r="AD25" s="1077"/>
      <c r="AE25" s="1077"/>
      <c r="AF25" s="1077"/>
      <c r="AG25" s="1077"/>
      <c r="AH25" s="1077"/>
      <c r="AI25" s="1077"/>
      <c r="AJ25" s="1077"/>
      <c r="AK25" s="1077"/>
      <c r="AL25" s="1077"/>
      <c r="AM25" s="1077"/>
      <c r="AN25" s="1077"/>
      <c r="AO25" s="1077"/>
      <c r="AP25" s="1077"/>
      <c r="AQ25" s="1077"/>
      <c r="AR25" s="1077"/>
      <c r="AS25" s="1077"/>
      <c r="AT25" s="1077"/>
      <c r="AU25" s="1077"/>
      <c r="AV25" s="1077"/>
      <c r="AW25" s="1077"/>
      <c r="AX25" s="1077"/>
      <c r="AY25" s="1077"/>
      <c r="AZ25" s="1077"/>
      <c r="BA25" s="1077"/>
      <c r="BB25" s="1077"/>
      <c r="BC25" s="1077"/>
      <c r="BD25" s="1077"/>
      <c r="BE25" s="1077"/>
      <c r="BF25" s="1077"/>
      <c r="BG25" s="1077"/>
      <c r="BH25" s="1077"/>
      <c r="BI25" s="1077"/>
      <c r="BJ25" s="216"/>
      <c r="BK25" s="216"/>
      <c r="BL25" s="216"/>
      <c r="BM25" s="216"/>
      <c r="BN25" s="216"/>
      <c r="BO25" s="226"/>
      <c r="BP25" s="226"/>
      <c r="BQ25" s="223">
        <v>19</v>
      </c>
      <c r="BR25" s="224"/>
      <c r="BS25" s="1010"/>
      <c r="BT25" s="1011"/>
      <c r="BU25" s="1011"/>
      <c r="BV25" s="1011"/>
      <c r="BW25" s="1011"/>
      <c r="BX25" s="1011"/>
      <c r="BY25" s="1011"/>
      <c r="BZ25" s="1011"/>
      <c r="CA25" s="1011"/>
      <c r="CB25" s="1011"/>
      <c r="CC25" s="1011"/>
      <c r="CD25" s="1011"/>
      <c r="CE25" s="1011"/>
      <c r="CF25" s="1011"/>
      <c r="CG25" s="1032"/>
      <c r="CH25" s="1007"/>
      <c r="CI25" s="1008"/>
      <c r="CJ25" s="1008"/>
      <c r="CK25" s="1008"/>
      <c r="CL25" s="1009"/>
      <c r="CM25" s="1007"/>
      <c r="CN25" s="1008"/>
      <c r="CO25" s="1008"/>
      <c r="CP25" s="1008"/>
      <c r="CQ25" s="1009"/>
      <c r="CR25" s="1007"/>
      <c r="CS25" s="1008"/>
      <c r="CT25" s="1008"/>
      <c r="CU25" s="1008"/>
      <c r="CV25" s="1009"/>
      <c r="CW25" s="1007"/>
      <c r="CX25" s="1008"/>
      <c r="CY25" s="1008"/>
      <c r="CZ25" s="1008"/>
      <c r="DA25" s="1009"/>
      <c r="DB25" s="1007"/>
      <c r="DC25" s="1008"/>
      <c r="DD25" s="1008"/>
      <c r="DE25" s="1008"/>
      <c r="DF25" s="1009"/>
      <c r="DG25" s="1007"/>
      <c r="DH25" s="1008"/>
      <c r="DI25" s="1008"/>
      <c r="DJ25" s="1008"/>
      <c r="DK25" s="1009"/>
      <c r="DL25" s="1007"/>
      <c r="DM25" s="1008"/>
      <c r="DN25" s="1008"/>
      <c r="DO25" s="1008"/>
      <c r="DP25" s="1009"/>
      <c r="DQ25" s="1007"/>
      <c r="DR25" s="1008"/>
      <c r="DS25" s="1008"/>
      <c r="DT25" s="1008"/>
      <c r="DU25" s="1009"/>
      <c r="DV25" s="1010"/>
      <c r="DW25" s="1011"/>
      <c r="DX25" s="1011"/>
      <c r="DY25" s="1011"/>
      <c r="DZ25" s="1012"/>
      <c r="EA25" s="214"/>
    </row>
    <row r="26" spans="1:131" ht="26.25" customHeight="1" x14ac:dyDescent="0.2">
      <c r="A26" s="1013" t="s">
        <v>372</v>
      </c>
      <c r="B26" s="1014"/>
      <c r="C26" s="1014"/>
      <c r="D26" s="1014"/>
      <c r="E26" s="1014"/>
      <c r="F26" s="1014"/>
      <c r="G26" s="1014"/>
      <c r="H26" s="1014"/>
      <c r="I26" s="1014"/>
      <c r="J26" s="1014"/>
      <c r="K26" s="1014"/>
      <c r="L26" s="1014"/>
      <c r="M26" s="1014"/>
      <c r="N26" s="1014"/>
      <c r="O26" s="1014"/>
      <c r="P26" s="1015"/>
      <c r="Q26" s="1019" t="s">
        <v>396</v>
      </c>
      <c r="R26" s="1020"/>
      <c r="S26" s="1020"/>
      <c r="T26" s="1020"/>
      <c r="U26" s="1021"/>
      <c r="V26" s="1019" t="s">
        <v>397</v>
      </c>
      <c r="W26" s="1020"/>
      <c r="X26" s="1020"/>
      <c r="Y26" s="1020"/>
      <c r="Z26" s="1021"/>
      <c r="AA26" s="1019" t="s">
        <v>398</v>
      </c>
      <c r="AB26" s="1020"/>
      <c r="AC26" s="1020"/>
      <c r="AD26" s="1020"/>
      <c r="AE26" s="1020"/>
      <c r="AF26" s="1073" t="s">
        <v>399</v>
      </c>
      <c r="AG26" s="1026"/>
      <c r="AH26" s="1026"/>
      <c r="AI26" s="1026"/>
      <c r="AJ26" s="1074"/>
      <c r="AK26" s="1020" t="s">
        <v>400</v>
      </c>
      <c r="AL26" s="1020"/>
      <c r="AM26" s="1020"/>
      <c r="AN26" s="1020"/>
      <c r="AO26" s="1021"/>
      <c r="AP26" s="1019" t="s">
        <v>401</v>
      </c>
      <c r="AQ26" s="1020"/>
      <c r="AR26" s="1020"/>
      <c r="AS26" s="1020"/>
      <c r="AT26" s="1021"/>
      <c r="AU26" s="1019" t="s">
        <v>402</v>
      </c>
      <c r="AV26" s="1020"/>
      <c r="AW26" s="1020"/>
      <c r="AX26" s="1020"/>
      <c r="AY26" s="1021"/>
      <c r="AZ26" s="1019" t="s">
        <v>403</v>
      </c>
      <c r="BA26" s="1020"/>
      <c r="BB26" s="1020"/>
      <c r="BC26" s="1020"/>
      <c r="BD26" s="1021"/>
      <c r="BE26" s="1019" t="s">
        <v>379</v>
      </c>
      <c r="BF26" s="1020"/>
      <c r="BG26" s="1020"/>
      <c r="BH26" s="1020"/>
      <c r="BI26" s="1033"/>
      <c r="BJ26" s="216"/>
      <c r="BK26" s="216"/>
      <c r="BL26" s="216"/>
      <c r="BM26" s="216"/>
      <c r="BN26" s="216"/>
      <c r="BO26" s="226"/>
      <c r="BP26" s="226"/>
      <c r="BQ26" s="223">
        <v>20</v>
      </c>
      <c r="BR26" s="224"/>
      <c r="BS26" s="1010"/>
      <c r="BT26" s="1011"/>
      <c r="BU26" s="1011"/>
      <c r="BV26" s="1011"/>
      <c r="BW26" s="1011"/>
      <c r="BX26" s="1011"/>
      <c r="BY26" s="1011"/>
      <c r="BZ26" s="1011"/>
      <c r="CA26" s="1011"/>
      <c r="CB26" s="1011"/>
      <c r="CC26" s="1011"/>
      <c r="CD26" s="1011"/>
      <c r="CE26" s="1011"/>
      <c r="CF26" s="1011"/>
      <c r="CG26" s="1032"/>
      <c r="CH26" s="1007"/>
      <c r="CI26" s="1008"/>
      <c r="CJ26" s="1008"/>
      <c r="CK26" s="1008"/>
      <c r="CL26" s="1009"/>
      <c r="CM26" s="1007"/>
      <c r="CN26" s="1008"/>
      <c r="CO26" s="1008"/>
      <c r="CP26" s="1008"/>
      <c r="CQ26" s="1009"/>
      <c r="CR26" s="1007"/>
      <c r="CS26" s="1008"/>
      <c r="CT26" s="1008"/>
      <c r="CU26" s="1008"/>
      <c r="CV26" s="1009"/>
      <c r="CW26" s="1007"/>
      <c r="CX26" s="1008"/>
      <c r="CY26" s="1008"/>
      <c r="CZ26" s="1008"/>
      <c r="DA26" s="1009"/>
      <c r="DB26" s="1007"/>
      <c r="DC26" s="1008"/>
      <c r="DD26" s="1008"/>
      <c r="DE26" s="1008"/>
      <c r="DF26" s="1009"/>
      <c r="DG26" s="1007"/>
      <c r="DH26" s="1008"/>
      <c r="DI26" s="1008"/>
      <c r="DJ26" s="1008"/>
      <c r="DK26" s="1009"/>
      <c r="DL26" s="1007"/>
      <c r="DM26" s="1008"/>
      <c r="DN26" s="1008"/>
      <c r="DO26" s="1008"/>
      <c r="DP26" s="1009"/>
      <c r="DQ26" s="1007"/>
      <c r="DR26" s="1008"/>
      <c r="DS26" s="1008"/>
      <c r="DT26" s="1008"/>
      <c r="DU26" s="1009"/>
      <c r="DV26" s="1010"/>
      <c r="DW26" s="1011"/>
      <c r="DX26" s="1011"/>
      <c r="DY26" s="1011"/>
      <c r="DZ26" s="1012"/>
      <c r="EA26" s="214"/>
    </row>
    <row r="27" spans="1:131" ht="26.25" customHeight="1" thickBot="1" x14ac:dyDescent="0.25">
      <c r="A27" s="1016"/>
      <c r="B27" s="1017"/>
      <c r="C27" s="1017"/>
      <c r="D27" s="1017"/>
      <c r="E27" s="1017"/>
      <c r="F27" s="1017"/>
      <c r="G27" s="1017"/>
      <c r="H27" s="1017"/>
      <c r="I27" s="1017"/>
      <c r="J27" s="1017"/>
      <c r="K27" s="1017"/>
      <c r="L27" s="1017"/>
      <c r="M27" s="1017"/>
      <c r="N27" s="1017"/>
      <c r="O27" s="1017"/>
      <c r="P27" s="1018"/>
      <c r="Q27" s="1022"/>
      <c r="R27" s="1023"/>
      <c r="S27" s="1023"/>
      <c r="T27" s="1023"/>
      <c r="U27" s="1024"/>
      <c r="V27" s="1022"/>
      <c r="W27" s="1023"/>
      <c r="X27" s="1023"/>
      <c r="Y27" s="1023"/>
      <c r="Z27" s="1024"/>
      <c r="AA27" s="1022"/>
      <c r="AB27" s="1023"/>
      <c r="AC27" s="1023"/>
      <c r="AD27" s="1023"/>
      <c r="AE27" s="1023"/>
      <c r="AF27" s="1075"/>
      <c r="AG27" s="1029"/>
      <c r="AH27" s="1029"/>
      <c r="AI27" s="1029"/>
      <c r="AJ27" s="1076"/>
      <c r="AK27" s="1023"/>
      <c r="AL27" s="1023"/>
      <c r="AM27" s="1023"/>
      <c r="AN27" s="1023"/>
      <c r="AO27" s="1024"/>
      <c r="AP27" s="1022"/>
      <c r="AQ27" s="1023"/>
      <c r="AR27" s="1023"/>
      <c r="AS27" s="1023"/>
      <c r="AT27" s="1024"/>
      <c r="AU27" s="1022"/>
      <c r="AV27" s="1023"/>
      <c r="AW27" s="1023"/>
      <c r="AX27" s="1023"/>
      <c r="AY27" s="1024"/>
      <c r="AZ27" s="1022"/>
      <c r="BA27" s="1023"/>
      <c r="BB27" s="1023"/>
      <c r="BC27" s="1023"/>
      <c r="BD27" s="1024"/>
      <c r="BE27" s="1022"/>
      <c r="BF27" s="1023"/>
      <c r="BG27" s="1023"/>
      <c r="BH27" s="1023"/>
      <c r="BI27" s="1034"/>
      <c r="BJ27" s="216"/>
      <c r="BK27" s="216"/>
      <c r="BL27" s="216"/>
      <c r="BM27" s="216"/>
      <c r="BN27" s="216"/>
      <c r="BO27" s="226"/>
      <c r="BP27" s="226"/>
      <c r="BQ27" s="223">
        <v>21</v>
      </c>
      <c r="BR27" s="224"/>
      <c r="BS27" s="1010"/>
      <c r="BT27" s="1011"/>
      <c r="BU27" s="1011"/>
      <c r="BV27" s="1011"/>
      <c r="BW27" s="1011"/>
      <c r="BX27" s="1011"/>
      <c r="BY27" s="1011"/>
      <c r="BZ27" s="1011"/>
      <c r="CA27" s="1011"/>
      <c r="CB27" s="1011"/>
      <c r="CC27" s="1011"/>
      <c r="CD27" s="1011"/>
      <c r="CE27" s="1011"/>
      <c r="CF27" s="1011"/>
      <c r="CG27" s="1032"/>
      <c r="CH27" s="1007"/>
      <c r="CI27" s="1008"/>
      <c r="CJ27" s="1008"/>
      <c r="CK27" s="1008"/>
      <c r="CL27" s="1009"/>
      <c r="CM27" s="1007"/>
      <c r="CN27" s="1008"/>
      <c r="CO27" s="1008"/>
      <c r="CP27" s="1008"/>
      <c r="CQ27" s="1009"/>
      <c r="CR27" s="1007"/>
      <c r="CS27" s="1008"/>
      <c r="CT27" s="1008"/>
      <c r="CU27" s="1008"/>
      <c r="CV27" s="1009"/>
      <c r="CW27" s="1007"/>
      <c r="CX27" s="1008"/>
      <c r="CY27" s="1008"/>
      <c r="CZ27" s="1008"/>
      <c r="DA27" s="1009"/>
      <c r="DB27" s="1007"/>
      <c r="DC27" s="1008"/>
      <c r="DD27" s="1008"/>
      <c r="DE27" s="1008"/>
      <c r="DF27" s="1009"/>
      <c r="DG27" s="1007"/>
      <c r="DH27" s="1008"/>
      <c r="DI27" s="1008"/>
      <c r="DJ27" s="1008"/>
      <c r="DK27" s="1009"/>
      <c r="DL27" s="1007"/>
      <c r="DM27" s="1008"/>
      <c r="DN27" s="1008"/>
      <c r="DO27" s="1008"/>
      <c r="DP27" s="1009"/>
      <c r="DQ27" s="1007"/>
      <c r="DR27" s="1008"/>
      <c r="DS27" s="1008"/>
      <c r="DT27" s="1008"/>
      <c r="DU27" s="1009"/>
      <c r="DV27" s="1010"/>
      <c r="DW27" s="1011"/>
      <c r="DX27" s="1011"/>
      <c r="DY27" s="1011"/>
      <c r="DZ27" s="1012"/>
      <c r="EA27" s="214"/>
    </row>
    <row r="28" spans="1:131" ht="26.25" customHeight="1" thickTop="1" x14ac:dyDescent="0.2">
      <c r="A28" s="227">
        <v>1</v>
      </c>
      <c r="B28" s="1065" t="s">
        <v>404</v>
      </c>
      <c r="C28" s="1066"/>
      <c r="D28" s="1066"/>
      <c r="E28" s="1066"/>
      <c r="F28" s="1066"/>
      <c r="G28" s="1066"/>
      <c r="H28" s="1066"/>
      <c r="I28" s="1066"/>
      <c r="J28" s="1066"/>
      <c r="K28" s="1066"/>
      <c r="L28" s="1066"/>
      <c r="M28" s="1066"/>
      <c r="N28" s="1066"/>
      <c r="O28" s="1066"/>
      <c r="P28" s="1067"/>
      <c r="Q28" s="1068">
        <v>450</v>
      </c>
      <c r="R28" s="1069"/>
      <c r="S28" s="1069"/>
      <c r="T28" s="1069"/>
      <c r="U28" s="1069"/>
      <c r="V28" s="1069">
        <v>378</v>
      </c>
      <c r="W28" s="1069"/>
      <c r="X28" s="1069"/>
      <c r="Y28" s="1069"/>
      <c r="Z28" s="1069"/>
      <c r="AA28" s="1069">
        <v>72</v>
      </c>
      <c r="AB28" s="1069"/>
      <c r="AC28" s="1069"/>
      <c r="AD28" s="1069"/>
      <c r="AE28" s="1070"/>
      <c r="AF28" s="1071">
        <v>72</v>
      </c>
      <c r="AG28" s="1069"/>
      <c r="AH28" s="1069"/>
      <c r="AI28" s="1069"/>
      <c r="AJ28" s="1072"/>
      <c r="AK28" s="1060">
        <v>37</v>
      </c>
      <c r="AL28" s="1061"/>
      <c r="AM28" s="1061"/>
      <c r="AN28" s="1061"/>
      <c r="AO28" s="1061"/>
      <c r="AP28" s="1061" t="s">
        <v>569</v>
      </c>
      <c r="AQ28" s="1061"/>
      <c r="AR28" s="1061"/>
      <c r="AS28" s="1061"/>
      <c r="AT28" s="1061"/>
      <c r="AU28" s="1061" t="s">
        <v>569</v>
      </c>
      <c r="AV28" s="1061"/>
      <c r="AW28" s="1061"/>
      <c r="AX28" s="1061"/>
      <c r="AY28" s="1061"/>
      <c r="AZ28" s="1062" t="s">
        <v>569</v>
      </c>
      <c r="BA28" s="1062"/>
      <c r="BB28" s="1062"/>
      <c r="BC28" s="1062"/>
      <c r="BD28" s="1062"/>
      <c r="BE28" s="1063"/>
      <c r="BF28" s="1063"/>
      <c r="BG28" s="1063"/>
      <c r="BH28" s="1063"/>
      <c r="BI28" s="1064"/>
      <c r="BJ28" s="216"/>
      <c r="BK28" s="216"/>
      <c r="BL28" s="216"/>
      <c r="BM28" s="216"/>
      <c r="BN28" s="216"/>
      <c r="BO28" s="226"/>
      <c r="BP28" s="226"/>
      <c r="BQ28" s="223">
        <v>22</v>
      </c>
      <c r="BR28" s="224"/>
      <c r="BS28" s="1010"/>
      <c r="BT28" s="1011"/>
      <c r="BU28" s="1011"/>
      <c r="BV28" s="1011"/>
      <c r="BW28" s="1011"/>
      <c r="BX28" s="1011"/>
      <c r="BY28" s="1011"/>
      <c r="BZ28" s="1011"/>
      <c r="CA28" s="1011"/>
      <c r="CB28" s="1011"/>
      <c r="CC28" s="1011"/>
      <c r="CD28" s="1011"/>
      <c r="CE28" s="1011"/>
      <c r="CF28" s="1011"/>
      <c r="CG28" s="1032"/>
      <c r="CH28" s="1007"/>
      <c r="CI28" s="1008"/>
      <c r="CJ28" s="1008"/>
      <c r="CK28" s="1008"/>
      <c r="CL28" s="1009"/>
      <c r="CM28" s="1007"/>
      <c r="CN28" s="1008"/>
      <c r="CO28" s="1008"/>
      <c r="CP28" s="1008"/>
      <c r="CQ28" s="1009"/>
      <c r="CR28" s="1007"/>
      <c r="CS28" s="1008"/>
      <c r="CT28" s="1008"/>
      <c r="CU28" s="1008"/>
      <c r="CV28" s="1009"/>
      <c r="CW28" s="1007"/>
      <c r="CX28" s="1008"/>
      <c r="CY28" s="1008"/>
      <c r="CZ28" s="1008"/>
      <c r="DA28" s="1009"/>
      <c r="DB28" s="1007"/>
      <c r="DC28" s="1008"/>
      <c r="DD28" s="1008"/>
      <c r="DE28" s="1008"/>
      <c r="DF28" s="1009"/>
      <c r="DG28" s="1007"/>
      <c r="DH28" s="1008"/>
      <c r="DI28" s="1008"/>
      <c r="DJ28" s="1008"/>
      <c r="DK28" s="1009"/>
      <c r="DL28" s="1007"/>
      <c r="DM28" s="1008"/>
      <c r="DN28" s="1008"/>
      <c r="DO28" s="1008"/>
      <c r="DP28" s="1009"/>
      <c r="DQ28" s="1007"/>
      <c r="DR28" s="1008"/>
      <c r="DS28" s="1008"/>
      <c r="DT28" s="1008"/>
      <c r="DU28" s="1009"/>
      <c r="DV28" s="1010"/>
      <c r="DW28" s="1011"/>
      <c r="DX28" s="1011"/>
      <c r="DY28" s="1011"/>
      <c r="DZ28" s="1012"/>
      <c r="EA28" s="214"/>
    </row>
    <row r="29" spans="1:131" ht="26.25" customHeight="1" x14ac:dyDescent="0.2">
      <c r="A29" s="227">
        <v>2</v>
      </c>
      <c r="B29" s="1048" t="s">
        <v>405</v>
      </c>
      <c r="C29" s="1049"/>
      <c r="D29" s="1049"/>
      <c r="E29" s="1049"/>
      <c r="F29" s="1049"/>
      <c r="G29" s="1049"/>
      <c r="H29" s="1049"/>
      <c r="I29" s="1049"/>
      <c r="J29" s="1049"/>
      <c r="K29" s="1049"/>
      <c r="L29" s="1049"/>
      <c r="M29" s="1049"/>
      <c r="N29" s="1049"/>
      <c r="O29" s="1049"/>
      <c r="P29" s="1050"/>
      <c r="Q29" s="1056">
        <v>488</v>
      </c>
      <c r="R29" s="1057"/>
      <c r="S29" s="1057"/>
      <c r="T29" s="1057"/>
      <c r="U29" s="1057"/>
      <c r="V29" s="1057">
        <v>445</v>
      </c>
      <c r="W29" s="1057"/>
      <c r="X29" s="1057"/>
      <c r="Y29" s="1057"/>
      <c r="Z29" s="1057"/>
      <c r="AA29" s="1057">
        <v>42</v>
      </c>
      <c r="AB29" s="1057"/>
      <c r="AC29" s="1057"/>
      <c r="AD29" s="1057"/>
      <c r="AE29" s="1058"/>
      <c r="AF29" s="1053">
        <v>42</v>
      </c>
      <c r="AG29" s="1054"/>
      <c r="AH29" s="1054"/>
      <c r="AI29" s="1054"/>
      <c r="AJ29" s="1055"/>
      <c r="AK29" s="998">
        <v>85</v>
      </c>
      <c r="AL29" s="986"/>
      <c r="AM29" s="986"/>
      <c r="AN29" s="986"/>
      <c r="AO29" s="986"/>
      <c r="AP29" s="986">
        <v>5</v>
      </c>
      <c r="AQ29" s="986"/>
      <c r="AR29" s="986"/>
      <c r="AS29" s="986"/>
      <c r="AT29" s="986"/>
      <c r="AU29" s="986" t="s">
        <v>569</v>
      </c>
      <c r="AV29" s="986"/>
      <c r="AW29" s="986"/>
      <c r="AX29" s="986"/>
      <c r="AY29" s="986"/>
      <c r="AZ29" s="1059" t="s">
        <v>569</v>
      </c>
      <c r="BA29" s="1059"/>
      <c r="BB29" s="1059"/>
      <c r="BC29" s="1059"/>
      <c r="BD29" s="1059"/>
      <c r="BE29" s="987"/>
      <c r="BF29" s="987"/>
      <c r="BG29" s="987"/>
      <c r="BH29" s="987"/>
      <c r="BI29" s="988"/>
      <c r="BJ29" s="216"/>
      <c r="BK29" s="216"/>
      <c r="BL29" s="216"/>
      <c r="BM29" s="216"/>
      <c r="BN29" s="216"/>
      <c r="BO29" s="226"/>
      <c r="BP29" s="226"/>
      <c r="BQ29" s="223">
        <v>23</v>
      </c>
      <c r="BR29" s="224"/>
      <c r="BS29" s="1010"/>
      <c r="BT29" s="1011"/>
      <c r="BU29" s="1011"/>
      <c r="BV29" s="1011"/>
      <c r="BW29" s="1011"/>
      <c r="BX29" s="1011"/>
      <c r="BY29" s="1011"/>
      <c r="BZ29" s="1011"/>
      <c r="CA29" s="1011"/>
      <c r="CB29" s="1011"/>
      <c r="CC29" s="1011"/>
      <c r="CD29" s="1011"/>
      <c r="CE29" s="1011"/>
      <c r="CF29" s="1011"/>
      <c r="CG29" s="1032"/>
      <c r="CH29" s="1007"/>
      <c r="CI29" s="1008"/>
      <c r="CJ29" s="1008"/>
      <c r="CK29" s="1008"/>
      <c r="CL29" s="1009"/>
      <c r="CM29" s="1007"/>
      <c r="CN29" s="1008"/>
      <c r="CO29" s="1008"/>
      <c r="CP29" s="1008"/>
      <c r="CQ29" s="1009"/>
      <c r="CR29" s="1007"/>
      <c r="CS29" s="1008"/>
      <c r="CT29" s="1008"/>
      <c r="CU29" s="1008"/>
      <c r="CV29" s="1009"/>
      <c r="CW29" s="1007"/>
      <c r="CX29" s="1008"/>
      <c r="CY29" s="1008"/>
      <c r="CZ29" s="1008"/>
      <c r="DA29" s="1009"/>
      <c r="DB29" s="1007"/>
      <c r="DC29" s="1008"/>
      <c r="DD29" s="1008"/>
      <c r="DE29" s="1008"/>
      <c r="DF29" s="1009"/>
      <c r="DG29" s="1007"/>
      <c r="DH29" s="1008"/>
      <c r="DI29" s="1008"/>
      <c r="DJ29" s="1008"/>
      <c r="DK29" s="1009"/>
      <c r="DL29" s="1007"/>
      <c r="DM29" s="1008"/>
      <c r="DN29" s="1008"/>
      <c r="DO29" s="1008"/>
      <c r="DP29" s="1009"/>
      <c r="DQ29" s="1007"/>
      <c r="DR29" s="1008"/>
      <c r="DS29" s="1008"/>
      <c r="DT29" s="1008"/>
      <c r="DU29" s="1009"/>
      <c r="DV29" s="1010"/>
      <c r="DW29" s="1011"/>
      <c r="DX29" s="1011"/>
      <c r="DY29" s="1011"/>
      <c r="DZ29" s="1012"/>
      <c r="EA29" s="214"/>
    </row>
    <row r="30" spans="1:131" ht="26.25" customHeight="1" x14ac:dyDescent="0.2">
      <c r="A30" s="227">
        <v>3</v>
      </c>
      <c r="B30" s="1048" t="s">
        <v>406</v>
      </c>
      <c r="C30" s="1049"/>
      <c r="D30" s="1049"/>
      <c r="E30" s="1049"/>
      <c r="F30" s="1049"/>
      <c r="G30" s="1049"/>
      <c r="H30" s="1049"/>
      <c r="I30" s="1049"/>
      <c r="J30" s="1049"/>
      <c r="K30" s="1049"/>
      <c r="L30" s="1049"/>
      <c r="M30" s="1049"/>
      <c r="N30" s="1049"/>
      <c r="O30" s="1049"/>
      <c r="P30" s="1050"/>
      <c r="Q30" s="1056">
        <v>7</v>
      </c>
      <c r="R30" s="1057"/>
      <c r="S30" s="1057"/>
      <c r="T30" s="1057"/>
      <c r="U30" s="1057"/>
      <c r="V30" s="1057">
        <v>3</v>
      </c>
      <c r="W30" s="1057"/>
      <c r="X30" s="1057"/>
      <c r="Y30" s="1057"/>
      <c r="Z30" s="1057"/>
      <c r="AA30" s="1057">
        <v>4</v>
      </c>
      <c r="AB30" s="1057"/>
      <c r="AC30" s="1057"/>
      <c r="AD30" s="1057"/>
      <c r="AE30" s="1058"/>
      <c r="AF30" s="1053">
        <v>4</v>
      </c>
      <c r="AG30" s="1054"/>
      <c r="AH30" s="1054"/>
      <c r="AI30" s="1054"/>
      <c r="AJ30" s="1055"/>
      <c r="AK30" s="998" t="s">
        <v>586</v>
      </c>
      <c r="AL30" s="986"/>
      <c r="AM30" s="986"/>
      <c r="AN30" s="986"/>
      <c r="AO30" s="986"/>
      <c r="AP30" s="986" t="s">
        <v>569</v>
      </c>
      <c r="AQ30" s="986"/>
      <c r="AR30" s="986"/>
      <c r="AS30" s="986"/>
      <c r="AT30" s="986"/>
      <c r="AU30" s="986" t="s">
        <v>569</v>
      </c>
      <c r="AV30" s="986"/>
      <c r="AW30" s="986"/>
      <c r="AX30" s="986"/>
      <c r="AY30" s="986"/>
      <c r="AZ30" s="1059" t="s">
        <v>569</v>
      </c>
      <c r="BA30" s="1059"/>
      <c r="BB30" s="1059"/>
      <c r="BC30" s="1059"/>
      <c r="BD30" s="1059"/>
      <c r="BE30" s="987"/>
      <c r="BF30" s="987"/>
      <c r="BG30" s="987"/>
      <c r="BH30" s="987"/>
      <c r="BI30" s="988"/>
      <c r="BJ30" s="216"/>
      <c r="BK30" s="216"/>
      <c r="BL30" s="216"/>
      <c r="BM30" s="216"/>
      <c r="BN30" s="216"/>
      <c r="BO30" s="226"/>
      <c r="BP30" s="226"/>
      <c r="BQ30" s="223">
        <v>24</v>
      </c>
      <c r="BR30" s="224"/>
      <c r="BS30" s="1010"/>
      <c r="BT30" s="1011"/>
      <c r="BU30" s="1011"/>
      <c r="BV30" s="1011"/>
      <c r="BW30" s="1011"/>
      <c r="BX30" s="1011"/>
      <c r="BY30" s="1011"/>
      <c r="BZ30" s="1011"/>
      <c r="CA30" s="1011"/>
      <c r="CB30" s="1011"/>
      <c r="CC30" s="1011"/>
      <c r="CD30" s="1011"/>
      <c r="CE30" s="1011"/>
      <c r="CF30" s="1011"/>
      <c r="CG30" s="1032"/>
      <c r="CH30" s="1007"/>
      <c r="CI30" s="1008"/>
      <c r="CJ30" s="1008"/>
      <c r="CK30" s="1008"/>
      <c r="CL30" s="1009"/>
      <c r="CM30" s="1007"/>
      <c r="CN30" s="1008"/>
      <c r="CO30" s="1008"/>
      <c r="CP30" s="1008"/>
      <c r="CQ30" s="1009"/>
      <c r="CR30" s="1007"/>
      <c r="CS30" s="1008"/>
      <c r="CT30" s="1008"/>
      <c r="CU30" s="1008"/>
      <c r="CV30" s="1009"/>
      <c r="CW30" s="1007"/>
      <c r="CX30" s="1008"/>
      <c r="CY30" s="1008"/>
      <c r="CZ30" s="1008"/>
      <c r="DA30" s="1009"/>
      <c r="DB30" s="1007"/>
      <c r="DC30" s="1008"/>
      <c r="DD30" s="1008"/>
      <c r="DE30" s="1008"/>
      <c r="DF30" s="1009"/>
      <c r="DG30" s="1007"/>
      <c r="DH30" s="1008"/>
      <c r="DI30" s="1008"/>
      <c r="DJ30" s="1008"/>
      <c r="DK30" s="1009"/>
      <c r="DL30" s="1007"/>
      <c r="DM30" s="1008"/>
      <c r="DN30" s="1008"/>
      <c r="DO30" s="1008"/>
      <c r="DP30" s="1009"/>
      <c r="DQ30" s="1007"/>
      <c r="DR30" s="1008"/>
      <c r="DS30" s="1008"/>
      <c r="DT30" s="1008"/>
      <c r="DU30" s="1009"/>
      <c r="DV30" s="1010"/>
      <c r="DW30" s="1011"/>
      <c r="DX30" s="1011"/>
      <c r="DY30" s="1011"/>
      <c r="DZ30" s="1012"/>
      <c r="EA30" s="214"/>
    </row>
    <row r="31" spans="1:131" ht="26.25" customHeight="1" x14ac:dyDescent="0.2">
      <c r="A31" s="227">
        <v>4</v>
      </c>
      <c r="B31" s="1048" t="s">
        <v>407</v>
      </c>
      <c r="C31" s="1049"/>
      <c r="D31" s="1049"/>
      <c r="E31" s="1049"/>
      <c r="F31" s="1049"/>
      <c r="G31" s="1049"/>
      <c r="H31" s="1049"/>
      <c r="I31" s="1049"/>
      <c r="J31" s="1049"/>
      <c r="K31" s="1049"/>
      <c r="L31" s="1049"/>
      <c r="M31" s="1049"/>
      <c r="N31" s="1049"/>
      <c r="O31" s="1049"/>
      <c r="P31" s="1050"/>
      <c r="Q31" s="1056">
        <v>67</v>
      </c>
      <c r="R31" s="1057"/>
      <c r="S31" s="1057"/>
      <c r="T31" s="1057"/>
      <c r="U31" s="1057"/>
      <c r="V31" s="1057">
        <v>64</v>
      </c>
      <c r="W31" s="1057"/>
      <c r="X31" s="1057"/>
      <c r="Y31" s="1057"/>
      <c r="Z31" s="1057"/>
      <c r="AA31" s="1057">
        <v>3</v>
      </c>
      <c r="AB31" s="1057"/>
      <c r="AC31" s="1057"/>
      <c r="AD31" s="1057"/>
      <c r="AE31" s="1058"/>
      <c r="AF31" s="1053">
        <v>3</v>
      </c>
      <c r="AG31" s="1054"/>
      <c r="AH31" s="1054"/>
      <c r="AI31" s="1054"/>
      <c r="AJ31" s="1055"/>
      <c r="AK31" s="998">
        <v>20</v>
      </c>
      <c r="AL31" s="986"/>
      <c r="AM31" s="986"/>
      <c r="AN31" s="986"/>
      <c r="AO31" s="986"/>
      <c r="AP31" s="986" t="s">
        <v>569</v>
      </c>
      <c r="AQ31" s="986"/>
      <c r="AR31" s="986"/>
      <c r="AS31" s="986"/>
      <c r="AT31" s="986"/>
      <c r="AU31" s="986" t="s">
        <v>569</v>
      </c>
      <c r="AV31" s="986"/>
      <c r="AW31" s="986"/>
      <c r="AX31" s="986"/>
      <c r="AY31" s="986"/>
      <c r="AZ31" s="1059" t="s">
        <v>569</v>
      </c>
      <c r="BA31" s="1059"/>
      <c r="BB31" s="1059"/>
      <c r="BC31" s="1059"/>
      <c r="BD31" s="1059"/>
      <c r="BE31" s="987"/>
      <c r="BF31" s="987"/>
      <c r="BG31" s="987"/>
      <c r="BH31" s="987"/>
      <c r="BI31" s="988"/>
      <c r="BJ31" s="216"/>
      <c r="BK31" s="216"/>
      <c r="BL31" s="216"/>
      <c r="BM31" s="216"/>
      <c r="BN31" s="216"/>
      <c r="BO31" s="226"/>
      <c r="BP31" s="226"/>
      <c r="BQ31" s="223">
        <v>25</v>
      </c>
      <c r="BR31" s="224"/>
      <c r="BS31" s="1010"/>
      <c r="BT31" s="1011"/>
      <c r="BU31" s="1011"/>
      <c r="BV31" s="1011"/>
      <c r="BW31" s="1011"/>
      <c r="BX31" s="1011"/>
      <c r="BY31" s="1011"/>
      <c r="BZ31" s="1011"/>
      <c r="CA31" s="1011"/>
      <c r="CB31" s="1011"/>
      <c r="CC31" s="1011"/>
      <c r="CD31" s="1011"/>
      <c r="CE31" s="1011"/>
      <c r="CF31" s="1011"/>
      <c r="CG31" s="1032"/>
      <c r="CH31" s="1007"/>
      <c r="CI31" s="1008"/>
      <c r="CJ31" s="1008"/>
      <c r="CK31" s="1008"/>
      <c r="CL31" s="1009"/>
      <c r="CM31" s="1007"/>
      <c r="CN31" s="1008"/>
      <c r="CO31" s="1008"/>
      <c r="CP31" s="1008"/>
      <c r="CQ31" s="1009"/>
      <c r="CR31" s="1007"/>
      <c r="CS31" s="1008"/>
      <c r="CT31" s="1008"/>
      <c r="CU31" s="1008"/>
      <c r="CV31" s="1009"/>
      <c r="CW31" s="1007"/>
      <c r="CX31" s="1008"/>
      <c r="CY31" s="1008"/>
      <c r="CZ31" s="1008"/>
      <c r="DA31" s="1009"/>
      <c r="DB31" s="1007"/>
      <c r="DC31" s="1008"/>
      <c r="DD31" s="1008"/>
      <c r="DE31" s="1008"/>
      <c r="DF31" s="1009"/>
      <c r="DG31" s="1007"/>
      <c r="DH31" s="1008"/>
      <c r="DI31" s="1008"/>
      <c r="DJ31" s="1008"/>
      <c r="DK31" s="1009"/>
      <c r="DL31" s="1007"/>
      <c r="DM31" s="1008"/>
      <c r="DN31" s="1008"/>
      <c r="DO31" s="1008"/>
      <c r="DP31" s="1009"/>
      <c r="DQ31" s="1007"/>
      <c r="DR31" s="1008"/>
      <c r="DS31" s="1008"/>
      <c r="DT31" s="1008"/>
      <c r="DU31" s="1009"/>
      <c r="DV31" s="1010"/>
      <c r="DW31" s="1011"/>
      <c r="DX31" s="1011"/>
      <c r="DY31" s="1011"/>
      <c r="DZ31" s="1012"/>
      <c r="EA31" s="214"/>
    </row>
    <row r="32" spans="1:131" ht="26.25" customHeight="1" x14ac:dyDescent="0.2">
      <c r="A32" s="227">
        <v>5</v>
      </c>
      <c r="B32" s="1048" t="s">
        <v>408</v>
      </c>
      <c r="C32" s="1049"/>
      <c r="D32" s="1049"/>
      <c r="E32" s="1049"/>
      <c r="F32" s="1049"/>
      <c r="G32" s="1049"/>
      <c r="H32" s="1049"/>
      <c r="I32" s="1049"/>
      <c r="J32" s="1049"/>
      <c r="K32" s="1049"/>
      <c r="L32" s="1049"/>
      <c r="M32" s="1049"/>
      <c r="N32" s="1049"/>
      <c r="O32" s="1049"/>
      <c r="P32" s="1050"/>
      <c r="Q32" s="1056">
        <v>203</v>
      </c>
      <c r="R32" s="1057"/>
      <c r="S32" s="1057"/>
      <c r="T32" s="1057"/>
      <c r="U32" s="1057"/>
      <c r="V32" s="1057">
        <v>202</v>
      </c>
      <c r="W32" s="1057"/>
      <c r="X32" s="1057"/>
      <c r="Y32" s="1057"/>
      <c r="Z32" s="1057"/>
      <c r="AA32" s="1057">
        <v>1</v>
      </c>
      <c r="AB32" s="1057"/>
      <c r="AC32" s="1057"/>
      <c r="AD32" s="1057"/>
      <c r="AE32" s="1058"/>
      <c r="AF32" s="1053">
        <v>1</v>
      </c>
      <c r="AG32" s="1054"/>
      <c r="AH32" s="1054"/>
      <c r="AI32" s="1054"/>
      <c r="AJ32" s="1055"/>
      <c r="AK32" s="998">
        <v>106</v>
      </c>
      <c r="AL32" s="986"/>
      <c r="AM32" s="986"/>
      <c r="AN32" s="986"/>
      <c r="AO32" s="986"/>
      <c r="AP32" s="986">
        <v>942</v>
      </c>
      <c r="AQ32" s="986"/>
      <c r="AR32" s="986"/>
      <c r="AS32" s="986"/>
      <c r="AT32" s="986"/>
      <c r="AU32" s="986">
        <v>892</v>
      </c>
      <c r="AV32" s="986"/>
      <c r="AW32" s="986"/>
      <c r="AX32" s="986"/>
      <c r="AY32" s="986"/>
      <c r="AZ32" s="1059" t="s">
        <v>569</v>
      </c>
      <c r="BA32" s="1059"/>
      <c r="BB32" s="1059"/>
      <c r="BC32" s="1059"/>
      <c r="BD32" s="1059"/>
      <c r="BE32" s="987" t="s">
        <v>409</v>
      </c>
      <c r="BF32" s="987"/>
      <c r="BG32" s="987"/>
      <c r="BH32" s="987"/>
      <c r="BI32" s="988"/>
      <c r="BJ32" s="216"/>
      <c r="BK32" s="216"/>
      <c r="BL32" s="216"/>
      <c r="BM32" s="216"/>
      <c r="BN32" s="216"/>
      <c r="BO32" s="226"/>
      <c r="BP32" s="226"/>
      <c r="BQ32" s="223">
        <v>26</v>
      </c>
      <c r="BR32" s="224"/>
      <c r="BS32" s="1010"/>
      <c r="BT32" s="1011"/>
      <c r="BU32" s="1011"/>
      <c r="BV32" s="1011"/>
      <c r="BW32" s="1011"/>
      <c r="BX32" s="1011"/>
      <c r="BY32" s="1011"/>
      <c r="BZ32" s="1011"/>
      <c r="CA32" s="1011"/>
      <c r="CB32" s="1011"/>
      <c r="CC32" s="1011"/>
      <c r="CD32" s="1011"/>
      <c r="CE32" s="1011"/>
      <c r="CF32" s="1011"/>
      <c r="CG32" s="1032"/>
      <c r="CH32" s="1007"/>
      <c r="CI32" s="1008"/>
      <c r="CJ32" s="1008"/>
      <c r="CK32" s="1008"/>
      <c r="CL32" s="1009"/>
      <c r="CM32" s="1007"/>
      <c r="CN32" s="1008"/>
      <c r="CO32" s="1008"/>
      <c r="CP32" s="1008"/>
      <c r="CQ32" s="1009"/>
      <c r="CR32" s="1007"/>
      <c r="CS32" s="1008"/>
      <c r="CT32" s="1008"/>
      <c r="CU32" s="1008"/>
      <c r="CV32" s="1009"/>
      <c r="CW32" s="1007"/>
      <c r="CX32" s="1008"/>
      <c r="CY32" s="1008"/>
      <c r="CZ32" s="1008"/>
      <c r="DA32" s="1009"/>
      <c r="DB32" s="1007"/>
      <c r="DC32" s="1008"/>
      <c r="DD32" s="1008"/>
      <c r="DE32" s="1008"/>
      <c r="DF32" s="1009"/>
      <c r="DG32" s="1007"/>
      <c r="DH32" s="1008"/>
      <c r="DI32" s="1008"/>
      <c r="DJ32" s="1008"/>
      <c r="DK32" s="1009"/>
      <c r="DL32" s="1007"/>
      <c r="DM32" s="1008"/>
      <c r="DN32" s="1008"/>
      <c r="DO32" s="1008"/>
      <c r="DP32" s="1009"/>
      <c r="DQ32" s="1007"/>
      <c r="DR32" s="1008"/>
      <c r="DS32" s="1008"/>
      <c r="DT32" s="1008"/>
      <c r="DU32" s="1009"/>
      <c r="DV32" s="1010"/>
      <c r="DW32" s="1011"/>
      <c r="DX32" s="1011"/>
      <c r="DY32" s="1011"/>
      <c r="DZ32" s="1012"/>
      <c r="EA32" s="214"/>
    </row>
    <row r="33" spans="1:131" ht="26.25" customHeight="1" x14ac:dyDescent="0.2">
      <c r="A33" s="227">
        <v>6</v>
      </c>
      <c r="B33" s="1048"/>
      <c r="C33" s="1049"/>
      <c r="D33" s="1049"/>
      <c r="E33" s="1049"/>
      <c r="F33" s="1049"/>
      <c r="G33" s="1049"/>
      <c r="H33" s="1049"/>
      <c r="I33" s="1049"/>
      <c r="J33" s="1049"/>
      <c r="K33" s="1049"/>
      <c r="L33" s="1049"/>
      <c r="M33" s="1049"/>
      <c r="N33" s="1049"/>
      <c r="O33" s="1049"/>
      <c r="P33" s="1050"/>
      <c r="Q33" s="1056"/>
      <c r="R33" s="1057"/>
      <c r="S33" s="1057"/>
      <c r="T33" s="1057"/>
      <c r="U33" s="1057"/>
      <c r="V33" s="1057"/>
      <c r="W33" s="1057"/>
      <c r="X33" s="1057"/>
      <c r="Y33" s="1057"/>
      <c r="Z33" s="1057"/>
      <c r="AA33" s="1057"/>
      <c r="AB33" s="1057"/>
      <c r="AC33" s="1057"/>
      <c r="AD33" s="1057"/>
      <c r="AE33" s="1058"/>
      <c r="AF33" s="1053"/>
      <c r="AG33" s="1054"/>
      <c r="AH33" s="1054"/>
      <c r="AI33" s="1054"/>
      <c r="AJ33" s="1055"/>
      <c r="AK33" s="998"/>
      <c r="AL33" s="986"/>
      <c r="AM33" s="986"/>
      <c r="AN33" s="986"/>
      <c r="AO33" s="986"/>
      <c r="AP33" s="986"/>
      <c r="AQ33" s="986"/>
      <c r="AR33" s="986"/>
      <c r="AS33" s="986"/>
      <c r="AT33" s="986"/>
      <c r="AU33" s="986"/>
      <c r="AV33" s="986"/>
      <c r="AW33" s="986"/>
      <c r="AX33" s="986"/>
      <c r="AY33" s="986"/>
      <c r="AZ33" s="1059"/>
      <c r="BA33" s="1059"/>
      <c r="BB33" s="1059"/>
      <c r="BC33" s="1059"/>
      <c r="BD33" s="1059"/>
      <c r="BE33" s="987"/>
      <c r="BF33" s="987"/>
      <c r="BG33" s="987"/>
      <c r="BH33" s="987"/>
      <c r="BI33" s="988"/>
      <c r="BJ33" s="216"/>
      <c r="BK33" s="216"/>
      <c r="BL33" s="216"/>
      <c r="BM33" s="216"/>
      <c r="BN33" s="216"/>
      <c r="BO33" s="226"/>
      <c r="BP33" s="226"/>
      <c r="BQ33" s="223">
        <v>27</v>
      </c>
      <c r="BR33" s="224"/>
      <c r="BS33" s="1010"/>
      <c r="BT33" s="1011"/>
      <c r="BU33" s="1011"/>
      <c r="BV33" s="1011"/>
      <c r="BW33" s="1011"/>
      <c r="BX33" s="1011"/>
      <c r="BY33" s="1011"/>
      <c r="BZ33" s="1011"/>
      <c r="CA33" s="1011"/>
      <c r="CB33" s="1011"/>
      <c r="CC33" s="1011"/>
      <c r="CD33" s="1011"/>
      <c r="CE33" s="1011"/>
      <c r="CF33" s="1011"/>
      <c r="CG33" s="1032"/>
      <c r="CH33" s="1007"/>
      <c r="CI33" s="1008"/>
      <c r="CJ33" s="1008"/>
      <c r="CK33" s="1008"/>
      <c r="CL33" s="1009"/>
      <c r="CM33" s="1007"/>
      <c r="CN33" s="1008"/>
      <c r="CO33" s="1008"/>
      <c r="CP33" s="1008"/>
      <c r="CQ33" s="1009"/>
      <c r="CR33" s="1007"/>
      <c r="CS33" s="1008"/>
      <c r="CT33" s="1008"/>
      <c r="CU33" s="1008"/>
      <c r="CV33" s="1009"/>
      <c r="CW33" s="1007"/>
      <c r="CX33" s="1008"/>
      <c r="CY33" s="1008"/>
      <c r="CZ33" s="1008"/>
      <c r="DA33" s="1009"/>
      <c r="DB33" s="1007"/>
      <c r="DC33" s="1008"/>
      <c r="DD33" s="1008"/>
      <c r="DE33" s="1008"/>
      <c r="DF33" s="1009"/>
      <c r="DG33" s="1007"/>
      <c r="DH33" s="1008"/>
      <c r="DI33" s="1008"/>
      <c r="DJ33" s="1008"/>
      <c r="DK33" s="1009"/>
      <c r="DL33" s="1007"/>
      <c r="DM33" s="1008"/>
      <c r="DN33" s="1008"/>
      <c r="DO33" s="1008"/>
      <c r="DP33" s="1009"/>
      <c r="DQ33" s="1007"/>
      <c r="DR33" s="1008"/>
      <c r="DS33" s="1008"/>
      <c r="DT33" s="1008"/>
      <c r="DU33" s="1009"/>
      <c r="DV33" s="1010"/>
      <c r="DW33" s="1011"/>
      <c r="DX33" s="1011"/>
      <c r="DY33" s="1011"/>
      <c r="DZ33" s="1012"/>
      <c r="EA33" s="214"/>
    </row>
    <row r="34" spans="1:131" ht="26.25" customHeight="1" x14ac:dyDescent="0.2">
      <c r="A34" s="227">
        <v>7</v>
      </c>
      <c r="B34" s="1048"/>
      <c r="C34" s="1049"/>
      <c r="D34" s="1049"/>
      <c r="E34" s="1049"/>
      <c r="F34" s="1049"/>
      <c r="G34" s="1049"/>
      <c r="H34" s="1049"/>
      <c r="I34" s="1049"/>
      <c r="J34" s="1049"/>
      <c r="K34" s="1049"/>
      <c r="L34" s="1049"/>
      <c r="M34" s="1049"/>
      <c r="N34" s="1049"/>
      <c r="O34" s="1049"/>
      <c r="P34" s="1050"/>
      <c r="Q34" s="1056"/>
      <c r="R34" s="1057"/>
      <c r="S34" s="1057"/>
      <c r="T34" s="1057"/>
      <c r="U34" s="1057"/>
      <c r="V34" s="1057"/>
      <c r="W34" s="1057"/>
      <c r="X34" s="1057"/>
      <c r="Y34" s="1057"/>
      <c r="Z34" s="1057"/>
      <c r="AA34" s="1057"/>
      <c r="AB34" s="1057"/>
      <c r="AC34" s="1057"/>
      <c r="AD34" s="1057"/>
      <c r="AE34" s="1058"/>
      <c r="AF34" s="1053"/>
      <c r="AG34" s="1054"/>
      <c r="AH34" s="1054"/>
      <c r="AI34" s="1054"/>
      <c r="AJ34" s="1055"/>
      <c r="AK34" s="998"/>
      <c r="AL34" s="986"/>
      <c r="AM34" s="986"/>
      <c r="AN34" s="986"/>
      <c r="AO34" s="986"/>
      <c r="AP34" s="986"/>
      <c r="AQ34" s="986"/>
      <c r="AR34" s="986"/>
      <c r="AS34" s="986"/>
      <c r="AT34" s="986"/>
      <c r="AU34" s="986"/>
      <c r="AV34" s="986"/>
      <c r="AW34" s="986"/>
      <c r="AX34" s="986"/>
      <c r="AY34" s="986"/>
      <c r="AZ34" s="1059"/>
      <c r="BA34" s="1059"/>
      <c r="BB34" s="1059"/>
      <c r="BC34" s="1059"/>
      <c r="BD34" s="1059"/>
      <c r="BE34" s="987"/>
      <c r="BF34" s="987"/>
      <c r="BG34" s="987"/>
      <c r="BH34" s="987"/>
      <c r="BI34" s="988"/>
      <c r="BJ34" s="216"/>
      <c r="BK34" s="216"/>
      <c r="BL34" s="216"/>
      <c r="BM34" s="216"/>
      <c r="BN34" s="216"/>
      <c r="BO34" s="226"/>
      <c r="BP34" s="226"/>
      <c r="BQ34" s="223">
        <v>28</v>
      </c>
      <c r="BR34" s="224"/>
      <c r="BS34" s="1010"/>
      <c r="BT34" s="1011"/>
      <c r="BU34" s="1011"/>
      <c r="BV34" s="1011"/>
      <c r="BW34" s="1011"/>
      <c r="BX34" s="1011"/>
      <c r="BY34" s="1011"/>
      <c r="BZ34" s="1011"/>
      <c r="CA34" s="1011"/>
      <c r="CB34" s="1011"/>
      <c r="CC34" s="1011"/>
      <c r="CD34" s="1011"/>
      <c r="CE34" s="1011"/>
      <c r="CF34" s="1011"/>
      <c r="CG34" s="1032"/>
      <c r="CH34" s="1007"/>
      <c r="CI34" s="1008"/>
      <c r="CJ34" s="1008"/>
      <c r="CK34" s="1008"/>
      <c r="CL34" s="1009"/>
      <c r="CM34" s="1007"/>
      <c r="CN34" s="1008"/>
      <c r="CO34" s="1008"/>
      <c r="CP34" s="1008"/>
      <c r="CQ34" s="1009"/>
      <c r="CR34" s="1007"/>
      <c r="CS34" s="1008"/>
      <c r="CT34" s="1008"/>
      <c r="CU34" s="1008"/>
      <c r="CV34" s="1009"/>
      <c r="CW34" s="1007"/>
      <c r="CX34" s="1008"/>
      <c r="CY34" s="1008"/>
      <c r="CZ34" s="1008"/>
      <c r="DA34" s="1009"/>
      <c r="DB34" s="1007"/>
      <c r="DC34" s="1008"/>
      <c r="DD34" s="1008"/>
      <c r="DE34" s="1008"/>
      <c r="DF34" s="1009"/>
      <c r="DG34" s="1007"/>
      <c r="DH34" s="1008"/>
      <c r="DI34" s="1008"/>
      <c r="DJ34" s="1008"/>
      <c r="DK34" s="1009"/>
      <c r="DL34" s="1007"/>
      <c r="DM34" s="1008"/>
      <c r="DN34" s="1008"/>
      <c r="DO34" s="1008"/>
      <c r="DP34" s="1009"/>
      <c r="DQ34" s="1007"/>
      <c r="DR34" s="1008"/>
      <c r="DS34" s="1008"/>
      <c r="DT34" s="1008"/>
      <c r="DU34" s="1009"/>
      <c r="DV34" s="1010"/>
      <c r="DW34" s="1011"/>
      <c r="DX34" s="1011"/>
      <c r="DY34" s="1011"/>
      <c r="DZ34" s="1012"/>
      <c r="EA34" s="214"/>
    </row>
    <row r="35" spans="1:131" ht="26.25" customHeight="1" x14ac:dyDescent="0.2">
      <c r="A35" s="227">
        <v>8</v>
      </c>
      <c r="B35" s="1048"/>
      <c r="C35" s="1049"/>
      <c r="D35" s="1049"/>
      <c r="E35" s="1049"/>
      <c r="F35" s="1049"/>
      <c r="G35" s="1049"/>
      <c r="H35" s="1049"/>
      <c r="I35" s="1049"/>
      <c r="J35" s="1049"/>
      <c r="K35" s="1049"/>
      <c r="L35" s="1049"/>
      <c r="M35" s="1049"/>
      <c r="N35" s="1049"/>
      <c r="O35" s="1049"/>
      <c r="P35" s="1050"/>
      <c r="Q35" s="1056"/>
      <c r="R35" s="1057"/>
      <c r="S35" s="1057"/>
      <c r="T35" s="1057"/>
      <c r="U35" s="1057"/>
      <c r="V35" s="1057"/>
      <c r="W35" s="1057"/>
      <c r="X35" s="1057"/>
      <c r="Y35" s="1057"/>
      <c r="Z35" s="1057"/>
      <c r="AA35" s="1057"/>
      <c r="AB35" s="1057"/>
      <c r="AC35" s="1057"/>
      <c r="AD35" s="1057"/>
      <c r="AE35" s="1058"/>
      <c r="AF35" s="1053"/>
      <c r="AG35" s="1054"/>
      <c r="AH35" s="1054"/>
      <c r="AI35" s="1054"/>
      <c r="AJ35" s="1055"/>
      <c r="AK35" s="998"/>
      <c r="AL35" s="986"/>
      <c r="AM35" s="986"/>
      <c r="AN35" s="986"/>
      <c r="AO35" s="986"/>
      <c r="AP35" s="986"/>
      <c r="AQ35" s="986"/>
      <c r="AR35" s="986"/>
      <c r="AS35" s="986"/>
      <c r="AT35" s="986"/>
      <c r="AU35" s="986"/>
      <c r="AV35" s="986"/>
      <c r="AW35" s="986"/>
      <c r="AX35" s="986"/>
      <c r="AY35" s="986"/>
      <c r="AZ35" s="1059"/>
      <c r="BA35" s="1059"/>
      <c r="BB35" s="1059"/>
      <c r="BC35" s="1059"/>
      <c r="BD35" s="1059"/>
      <c r="BE35" s="987"/>
      <c r="BF35" s="987"/>
      <c r="BG35" s="987"/>
      <c r="BH35" s="987"/>
      <c r="BI35" s="988"/>
      <c r="BJ35" s="216"/>
      <c r="BK35" s="216"/>
      <c r="BL35" s="216"/>
      <c r="BM35" s="216"/>
      <c r="BN35" s="216"/>
      <c r="BO35" s="226"/>
      <c r="BP35" s="226"/>
      <c r="BQ35" s="223">
        <v>29</v>
      </c>
      <c r="BR35" s="224"/>
      <c r="BS35" s="1010"/>
      <c r="BT35" s="1011"/>
      <c r="BU35" s="1011"/>
      <c r="BV35" s="1011"/>
      <c r="BW35" s="1011"/>
      <c r="BX35" s="1011"/>
      <c r="BY35" s="1011"/>
      <c r="BZ35" s="1011"/>
      <c r="CA35" s="1011"/>
      <c r="CB35" s="1011"/>
      <c r="CC35" s="1011"/>
      <c r="CD35" s="1011"/>
      <c r="CE35" s="1011"/>
      <c r="CF35" s="1011"/>
      <c r="CG35" s="1032"/>
      <c r="CH35" s="1007"/>
      <c r="CI35" s="1008"/>
      <c r="CJ35" s="1008"/>
      <c r="CK35" s="1008"/>
      <c r="CL35" s="1009"/>
      <c r="CM35" s="1007"/>
      <c r="CN35" s="1008"/>
      <c r="CO35" s="1008"/>
      <c r="CP35" s="1008"/>
      <c r="CQ35" s="1009"/>
      <c r="CR35" s="1007"/>
      <c r="CS35" s="1008"/>
      <c r="CT35" s="1008"/>
      <c r="CU35" s="1008"/>
      <c r="CV35" s="1009"/>
      <c r="CW35" s="1007"/>
      <c r="CX35" s="1008"/>
      <c r="CY35" s="1008"/>
      <c r="CZ35" s="1008"/>
      <c r="DA35" s="1009"/>
      <c r="DB35" s="1007"/>
      <c r="DC35" s="1008"/>
      <c r="DD35" s="1008"/>
      <c r="DE35" s="1008"/>
      <c r="DF35" s="1009"/>
      <c r="DG35" s="1007"/>
      <c r="DH35" s="1008"/>
      <c r="DI35" s="1008"/>
      <c r="DJ35" s="1008"/>
      <c r="DK35" s="1009"/>
      <c r="DL35" s="1007"/>
      <c r="DM35" s="1008"/>
      <c r="DN35" s="1008"/>
      <c r="DO35" s="1008"/>
      <c r="DP35" s="1009"/>
      <c r="DQ35" s="1007"/>
      <c r="DR35" s="1008"/>
      <c r="DS35" s="1008"/>
      <c r="DT35" s="1008"/>
      <c r="DU35" s="1009"/>
      <c r="DV35" s="1010"/>
      <c r="DW35" s="1011"/>
      <c r="DX35" s="1011"/>
      <c r="DY35" s="1011"/>
      <c r="DZ35" s="1012"/>
      <c r="EA35" s="214"/>
    </row>
    <row r="36" spans="1:131" ht="26.25" customHeight="1" x14ac:dyDescent="0.2">
      <c r="A36" s="227">
        <v>9</v>
      </c>
      <c r="B36" s="1048"/>
      <c r="C36" s="1049"/>
      <c r="D36" s="1049"/>
      <c r="E36" s="1049"/>
      <c r="F36" s="1049"/>
      <c r="G36" s="1049"/>
      <c r="H36" s="1049"/>
      <c r="I36" s="1049"/>
      <c r="J36" s="1049"/>
      <c r="K36" s="1049"/>
      <c r="L36" s="1049"/>
      <c r="M36" s="1049"/>
      <c r="N36" s="1049"/>
      <c r="O36" s="1049"/>
      <c r="P36" s="1050"/>
      <c r="Q36" s="1056"/>
      <c r="R36" s="1057"/>
      <c r="S36" s="1057"/>
      <c r="T36" s="1057"/>
      <c r="U36" s="1057"/>
      <c r="V36" s="1057"/>
      <c r="W36" s="1057"/>
      <c r="X36" s="1057"/>
      <c r="Y36" s="1057"/>
      <c r="Z36" s="1057"/>
      <c r="AA36" s="1057"/>
      <c r="AB36" s="1057"/>
      <c r="AC36" s="1057"/>
      <c r="AD36" s="1057"/>
      <c r="AE36" s="1058"/>
      <c r="AF36" s="1053"/>
      <c r="AG36" s="1054"/>
      <c r="AH36" s="1054"/>
      <c r="AI36" s="1054"/>
      <c r="AJ36" s="1055"/>
      <c r="AK36" s="998"/>
      <c r="AL36" s="986"/>
      <c r="AM36" s="986"/>
      <c r="AN36" s="986"/>
      <c r="AO36" s="986"/>
      <c r="AP36" s="986"/>
      <c r="AQ36" s="986"/>
      <c r="AR36" s="986"/>
      <c r="AS36" s="986"/>
      <c r="AT36" s="986"/>
      <c r="AU36" s="986"/>
      <c r="AV36" s="986"/>
      <c r="AW36" s="986"/>
      <c r="AX36" s="986"/>
      <c r="AY36" s="986"/>
      <c r="AZ36" s="1059"/>
      <c r="BA36" s="1059"/>
      <c r="BB36" s="1059"/>
      <c r="BC36" s="1059"/>
      <c r="BD36" s="1059"/>
      <c r="BE36" s="987"/>
      <c r="BF36" s="987"/>
      <c r="BG36" s="987"/>
      <c r="BH36" s="987"/>
      <c r="BI36" s="988"/>
      <c r="BJ36" s="216"/>
      <c r="BK36" s="216"/>
      <c r="BL36" s="216"/>
      <c r="BM36" s="216"/>
      <c r="BN36" s="216"/>
      <c r="BO36" s="226"/>
      <c r="BP36" s="226"/>
      <c r="BQ36" s="223">
        <v>30</v>
      </c>
      <c r="BR36" s="224"/>
      <c r="BS36" s="1010"/>
      <c r="BT36" s="1011"/>
      <c r="BU36" s="1011"/>
      <c r="BV36" s="1011"/>
      <c r="BW36" s="1011"/>
      <c r="BX36" s="1011"/>
      <c r="BY36" s="1011"/>
      <c r="BZ36" s="1011"/>
      <c r="CA36" s="1011"/>
      <c r="CB36" s="1011"/>
      <c r="CC36" s="1011"/>
      <c r="CD36" s="1011"/>
      <c r="CE36" s="1011"/>
      <c r="CF36" s="1011"/>
      <c r="CG36" s="1032"/>
      <c r="CH36" s="1007"/>
      <c r="CI36" s="1008"/>
      <c r="CJ36" s="1008"/>
      <c r="CK36" s="1008"/>
      <c r="CL36" s="1009"/>
      <c r="CM36" s="1007"/>
      <c r="CN36" s="1008"/>
      <c r="CO36" s="1008"/>
      <c r="CP36" s="1008"/>
      <c r="CQ36" s="1009"/>
      <c r="CR36" s="1007"/>
      <c r="CS36" s="1008"/>
      <c r="CT36" s="1008"/>
      <c r="CU36" s="1008"/>
      <c r="CV36" s="1009"/>
      <c r="CW36" s="1007"/>
      <c r="CX36" s="1008"/>
      <c r="CY36" s="1008"/>
      <c r="CZ36" s="1008"/>
      <c r="DA36" s="1009"/>
      <c r="DB36" s="1007"/>
      <c r="DC36" s="1008"/>
      <c r="DD36" s="1008"/>
      <c r="DE36" s="1008"/>
      <c r="DF36" s="1009"/>
      <c r="DG36" s="1007"/>
      <c r="DH36" s="1008"/>
      <c r="DI36" s="1008"/>
      <c r="DJ36" s="1008"/>
      <c r="DK36" s="1009"/>
      <c r="DL36" s="1007"/>
      <c r="DM36" s="1008"/>
      <c r="DN36" s="1008"/>
      <c r="DO36" s="1008"/>
      <c r="DP36" s="1009"/>
      <c r="DQ36" s="1007"/>
      <c r="DR36" s="1008"/>
      <c r="DS36" s="1008"/>
      <c r="DT36" s="1008"/>
      <c r="DU36" s="1009"/>
      <c r="DV36" s="1010"/>
      <c r="DW36" s="1011"/>
      <c r="DX36" s="1011"/>
      <c r="DY36" s="1011"/>
      <c r="DZ36" s="1012"/>
      <c r="EA36" s="214"/>
    </row>
    <row r="37" spans="1:131" ht="26.25" customHeight="1" x14ac:dyDescent="0.2">
      <c r="A37" s="227">
        <v>10</v>
      </c>
      <c r="B37" s="1048"/>
      <c r="C37" s="1049"/>
      <c r="D37" s="1049"/>
      <c r="E37" s="1049"/>
      <c r="F37" s="1049"/>
      <c r="G37" s="1049"/>
      <c r="H37" s="1049"/>
      <c r="I37" s="1049"/>
      <c r="J37" s="1049"/>
      <c r="K37" s="1049"/>
      <c r="L37" s="1049"/>
      <c r="M37" s="1049"/>
      <c r="N37" s="1049"/>
      <c r="O37" s="1049"/>
      <c r="P37" s="1050"/>
      <c r="Q37" s="1056"/>
      <c r="R37" s="1057"/>
      <c r="S37" s="1057"/>
      <c r="T37" s="1057"/>
      <c r="U37" s="1057"/>
      <c r="V37" s="1057"/>
      <c r="W37" s="1057"/>
      <c r="X37" s="1057"/>
      <c r="Y37" s="1057"/>
      <c r="Z37" s="1057"/>
      <c r="AA37" s="1057"/>
      <c r="AB37" s="1057"/>
      <c r="AC37" s="1057"/>
      <c r="AD37" s="1057"/>
      <c r="AE37" s="1058"/>
      <c r="AF37" s="1053"/>
      <c r="AG37" s="1054"/>
      <c r="AH37" s="1054"/>
      <c r="AI37" s="1054"/>
      <c r="AJ37" s="1055"/>
      <c r="AK37" s="998"/>
      <c r="AL37" s="986"/>
      <c r="AM37" s="986"/>
      <c r="AN37" s="986"/>
      <c r="AO37" s="986"/>
      <c r="AP37" s="986"/>
      <c r="AQ37" s="986"/>
      <c r="AR37" s="986"/>
      <c r="AS37" s="986"/>
      <c r="AT37" s="986"/>
      <c r="AU37" s="986"/>
      <c r="AV37" s="986"/>
      <c r="AW37" s="986"/>
      <c r="AX37" s="986"/>
      <c r="AY37" s="986"/>
      <c r="AZ37" s="1059"/>
      <c r="BA37" s="1059"/>
      <c r="BB37" s="1059"/>
      <c r="BC37" s="1059"/>
      <c r="BD37" s="1059"/>
      <c r="BE37" s="987"/>
      <c r="BF37" s="987"/>
      <c r="BG37" s="987"/>
      <c r="BH37" s="987"/>
      <c r="BI37" s="988"/>
      <c r="BJ37" s="216"/>
      <c r="BK37" s="216"/>
      <c r="BL37" s="216"/>
      <c r="BM37" s="216"/>
      <c r="BN37" s="216"/>
      <c r="BO37" s="226"/>
      <c r="BP37" s="226"/>
      <c r="BQ37" s="223">
        <v>31</v>
      </c>
      <c r="BR37" s="224"/>
      <c r="BS37" s="1010"/>
      <c r="BT37" s="1011"/>
      <c r="BU37" s="1011"/>
      <c r="BV37" s="1011"/>
      <c r="BW37" s="1011"/>
      <c r="BX37" s="1011"/>
      <c r="BY37" s="1011"/>
      <c r="BZ37" s="1011"/>
      <c r="CA37" s="1011"/>
      <c r="CB37" s="1011"/>
      <c r="CC37" s="1011"/>
      <c r="CD37" s="1011"/>
      <c r="CE37" s="1011"/>
      <c r="CF37" s="1011"/>
      <c r="CG37" s="1032"/>
      <c r="CH37" s="1007"/>
      <c r="CI37" s="1008"/>
      <c r="CJ37" s="1008"/>
      <c r="CK37" s="1008"/>
      <c r="CL37" s="1009"/>
      <c r="CM37" s="1007"/>
      <c r="CN37" s="1008"/>
      <c r="CO37" s="1008"/>
      <c r="CP37" s="1008"/>
      <c r="CQ37" s="1009"/>
      <c r="CR37" s="1007"/>
      <c r="CS37" s="1008"/>
      <c r="CT37" s="1008"/>
      <c r="CU37" s="1008"/>
      <c r="CV37" s="1009"/>
      <c r="CW37" s="1007"/>
      <c r="CX37" s="1008"/>
      <c r="CY37" s="1008"/>
      <c r="CZ37" s="1008"/>
      <c r="DA37" s="1009"/>
      <c r="DB37" s="1007"/>
      <c r="DC37" s="1008"/>
      <c r="DD37" s="1008"/>
      <c r="DE37" s="1008"/>
      <c r="DF37" s="1009"/>
      <c r="DG37" s="1007"/>
      <c r="DH37" s="1008"/>
      <c r="DI37" s="1008"/>
      <c r="DJ37" s="1008"/>
      <c r="DK37" s="1009"/>
      <c r="DL37" s="1007"/>
      <c r="DM37" s="1008"/>
      <c r="DN37" s="1008"/>
      <c r="DO37" s="1008"/>
      <c r="DP37" s="1009"/>
      <c r="DQ37" s="1007"/>
      <c r="DR37" s="1008"/>
      <c r="DS37" s="1008"/>
      <c r="DT37" s="1008"/>
      <c r="DU37" s="1009"/>
      <c r="DV37" s="1010"/>
      <c r="DW37" s="1011"/>
      <c r="DX37" s="1011"/>
      <c r="DY37" s="1011"/>
      <c r="DZ37" s="1012"/>
      <c r="EA37" s="214"/>
    </row>
    <row r="38" spans="1:131" ht="26.25" customHeight="1" x14ac:dyDescent="0.2">
      <c r="A38" s="227">
        <v>11</v>
      </c>
      <c r="B38" s="1048"/>
      <c r="C38" s="1049"/>
      <c r="D38" s="1049"/>
      <c r="E38" s="1049"/>
      <c r="F38" s="1049"/>
      <c r="G38" s="1049"/>
      <c r="H38" s="1049"/>
      <c r="I38" s="1049"/>
      <c r="J38" s="1049"/>
      <c r="K38" s="1049"/>
      <c r="L38" s="1049"/>
      <c r="M38" s="1049"/>
      <c r="N38" s="1049"/>
      <c r="O38" s="1049"/>
      <c r="P38" s="1050"/>
      <c r="Q38" s="1056"/>
      <c r="R38" s="1057"/>
      <c r="S38" s="1057"/>
      <c r="T38" s="1057"/>
      <c r="U38" s="1057"/>
      <c r="V38" s="1057"/>
      <c r="W38" s="1057"/>
      <c r="X38" s="1057"/>
      <c r="Y38" s="1057"/>
      <c r="Z38" s="1057"/>
      <c r="AA38" s="1057"/>
      <c r="AB38" s="1057"/>
      <c r="AC38" s="1057"/>
      <c r="AD38" s="1057"/>
      <c r="AE38" s="1058"/>
      <c r="AF38" s="1053"/>
      <c r="AG38" s="1054"/>
      <c r="AH38" s="1054"/>
      <c r="AI38" s="1054"/>
      <c r="AJ38" s="1055"/>
      <c r="AK38" s="998"/>
      <c r="AL38" s="986"/>
      <c r="AM38" s="986"/>
      <c r="AN38" s="986"/>
      <c r="AO38" s="986"/>
      <c r="AP38" s="986"/>
      <c r="AQ38" s="986"/>
      <c r="AR38" s="986"/>
      <c r="AS38" s="986"/>
      <c r="AT38" s="986"/>
      <c r="AU38" s="986"/>
      <c r="AV38" s="986"/>
      <c r="AW38" s="986"/>
      <c r="AX38" s="986"/>
      <c r="AY38" s="986"/>
      <c r="AZ38" s="1059"/>
      <c r="BA38" s="1059"/>
      <c r="BB38" s="1059"/>
      <c r="BC38" s="1059"/>
      <c r="BD38" s="1059"/>
      <c r="BE38" s="987"/>
      <c r="BF38" s="987"/>
      <c r="BG38" s="987"/>
      <c r="BH38" s="987"/>
      <c r="BI38" s="988"/>
      <c r="BJ38" s="216"/>
      <c r="BK38" s="216"/>
      <c r="BL38" s="216"/>
      <c r="BM38" s="216"/>
      <c r="BN38" s="216"/>
      <c r="BO38" s="226"/>
      <c r="BP38" s="226"/>
      <c r="BQ38" s="223">
        <v>32</v>
      </c>
      <c r="BR38" s="224"/>
      <c r="BS38" s="1010"/>
      <c r="BT38" s="1011"/>
      <c r="BU38" s="1011"/>
      <c r="BV38" s="1011"/>
      <c r="BW38" s="1011"/>
      <c r="BX38" s="1011"/>
      <c r="BY38" s="1011"/>
      <c r="BZ38" s="1011"/>
      <c r="CA38" s="1011"/>
      <c r="CB38" s="1011"/>
      <c r="CC38" s="1011"/>
      <c r="CD38" s="1011"/>
      <c r="CE38" s="1011"/>
      <c r="CF38" s="1011"/>
      <c r="CG38" s="1032"/>
      <c r="CH38" s="1007"/>
      <c r="CI38" s="1008"/>
      <c r="CJ38" s="1008"/>
      <c r="CK38" s="1008"/>
      <c r="CL38" s="1009"/>
      <c r="CM38" s="1007"/>
      <c r="CN38" s="1008"/>
      <c r="CO38" s="1008"/>
      <c r="CP38" s="1008"/>
      <c r="CQ38" s="1009"/>
      <c r="CR38" s="1007"/>
      <c r="CS38" s="1008"/>
      <c r="CT38" s="1008"/>
      <c r="CU38" s="1008"/>
      <c r="CV38" s="1009"/>
      <c r="CW38" s="1007"/>
      <c r="CX38" s="1008"/>
      <c r="CY38" s="1008"/>
      <c r="CZ38" s="1008"/>
      <c r="DA38" s="1009"/>
      <c r="DB38" s="1007"/>
      <c r="DC38" s="1008"/>
      <c r="DD38" s="1008"/>
      <c r="DE38" s="1008"/>
      <c r="DF38" s="1009"/>
      <c r="DG38" s="1007"/>
      <c r="DH38" s="1008"/>
      <c r="DI38" s="1008"/>
      <c r="DJ38" s="1008"/>
      <c r="DK38" s="1009"/>
      <c r="DL38" s="1007"/>
      <c r="DM38" s="1008"/>
      <c r="DN38" s="1008"/>
      <c r="DO38" s="1008"/>
      <c r="DP38" s="1009"/>
      <c r="DQ38" s="1007"/>
      <c r="DR38" s="1008"/>
      <c r="DS38" s="1008"/>
      <c r="DT38" s="1008"/>
      <c r="DU38" s="1009"/>
      <c r="DV38" s="1010"/>
      <c r="DW38" s="1011"/>
      <c r="DX38" s="1011"/>
      <c r="DY38" s="1011"/>
      <c r="DZ38" s="1012"/>
      <c r="EA38" s="214"/>
    </row>
    <row r="39" spans="1:131" ht="26.25" customHeight="1" x14ac:dyDescent="0.2">
      <c r="A39" s="227">
        <v>12</v>
      </c>
      <c r="B39" s="1048"/>
      <c r="C39" s="1049"/>
      <c r="D39" s="1049"/>
      <c r="E39" s="1049"/>
      <c r="F39" s="1049"/>
      <c r="G39" s="1049"/>
      <c r="H39" s="1049"/>
      <c r="I39" s="1049"/>
      <c r="J39" s="1049"/>
      <c r="K39" s="1049"/>
      <c r="L39" s="1049"/>
      <c r="M39" s="1049"/>
      <c r="N39" s="1049"/>
      <c r="O39" s="1049"/>
      <c r="P39" s="1050"/>
      <c r="Q39" s="1056"/>
      <c r="R39" s="1057"/>
      <c r="S39" s="1057"/>
      <c r="T39" s="1057"/>
      <c r="U39" s="1057"/>
      <c r="V39" s="1057"/>
      <c r="W39" s="1057"/>
      <c r="X39" s="1057"/>
      <c r="Y39" s="1057"/>
      <c r="Z39" s="1057"/>
      <c r="AA39" s="1057"/>
      <c r="AB39" s="1057"/>
      <c r="AC39" s="1057"/>
      <c r="AD39" s="1057"/>
      <c r="AE39" s="1058"/>
      <c r="AF39" s="1053"/>
      <c r="AG39" s="1054"/>
      <c r="AH39" s="1054"/>
      <c r="AI39" s="1054"/>
      <c r="AJ39" s="1055"/>
      <c r="AK39" s="998"/>
      <c r="AL39" s="986"/>
      <c r="AM39" s="986"/>
      <c r="AN39" s="986"/>
      <c r="AO39" s="986"/>
      <c r="AP39" s="986"/>
      <c r="AQ39" s="986"/>
      <c r="AR39" s="986"/>
      <c r="AS39" s="986"/>
      <c r="AT39" s="986"/>
      <c r="AU39" s="986"/>
      <c r="AV39" s="986"/>
      <c r="AW39" s="986"/>
      <c r="AX39" s="986"/>
      <c r="AY39" s="986"/>
      <c r="AZ39" s="1059"/>
      <c r="BA39" s="1059"/>
      <c r="BB39" s="1059"/>
      <c r="BC39" s="1059"/>
      <c r="BD39" s="1059"/>
      <c r="BE39" s="987"/>
      <c r="BF39" s="987"/>
      <c r="BG39" s="987"/>
      <c r="BH39" s="987"/>
      <c r="BI39" s="988"/>
      <c r="BJ39" s="216"/>
      <c r="BK39" s="216"/>
      <c r="BL39" s="216"/>
      <c r="BM39" s="216"/>
      <c r="BN39" s="216"/>
      <c r="BO39" s="226"/>
      <c r="BP39" s="226"/>
      <c r="BQ39" s="223">
        <v>33</v>
      </c>
      <c r="BR39" s="224"/>
      <c r="BS39" s="1010"/>
      <c r="BT39" s="1011"/>
      <c r="BU39" s="1011"/>
      <c r="BV39" s="1011"/>
      <c r="BW39" s="1011"/>
      <c r="BX39" s="1011"/>
      <c r="BY39" s="1011"/>
      <c r="BZ39" s="1011"/>
      <c r="CA39" s="1011"/>
      <c r="CB39" s="1011"/>
      <c r="CC39" s="1011"/>
      <c r="CD39" s="1011"/>
      <c r="CE39" s="1011"/>
      <c r="CF39" s="1011"/>
      <c r="CG39" s="1032"/>
      <c r="CH39" s="1007"/>
      <c r="CI39" s="1008"/>
      <c r="CJ39" s="1008"/>
      <c r="CK39" s="1008"/>
      <c r="CL39" s="1009"/>
      <c r="CM39" s="1007"/>
      <c r="CN39" s="1008"/>
      <c r="CO39" s="1008"/>
      <c r="CP39" s="1008"/>
      <c r="CQ39" s="1009"/>
      <c r="CR39" s="1007"/>
      <c r="CS39" s="1008"/>
      <c r="CT39" s="1008"/>
      <c r="CU39" s="1008"/>
      <c r="CV39" s="1009"/>
      <c r="CW39" s="1007"/>
      <c r="CX39" s="1008"/>
      <c r="CY39" s="1008"/>
      <c r="CZ39" s="1008"/>
      <c r="DA39" s="1009"/>
      <c r="DB39" s="1007"/>
      <c r="DC39" s="1008"/>
      <c r="DD39" s="1008"/>
      <c r="DE39" s="1008"/>
      <c r="DF39" s="1009"/>
      <c r="DG39" s="1007"/>
      <c r="DH39" s="1008"/>
      <c r="DI39" s="1008"/>
      <c r="DJ39" s="1008"/>
      <c r="DK39" s="1009"/>
      <c r="DL39" s="1007"/>
      <c r="DM39" s="1008"/>
      <c r="DN39" s="1008"/>
      <c r="DO39" s="1008"/>
      <c r="DP39" s="1009"/>
      <c r="DQ39" s="1007"/>
      <c r="DR39" s="1008"/>
      <c r="DS39" s="1008"/>
      <c r="DT39" s="1008"/>
      <c r="DU39" s="1009"/>
      <c r="DV39" s="1010"/>
      <c r="DW39" s="1011"/>
      <c r="DX39" s="1011"/>
      <c r="DY39" s="1011"/>
      <c r="DZ39" s="1012"/>
      <c r="EA39" s="214"/>
    </row>
    <row r="40" spans="1:131" ht="26.25" customHeight="1" x14ac:dyDescent="0.2">
      <c r="A40" s="223">
        <v>13</v>
      </c>
      <c r="B40" s="1048"/>
      <c r="C40" s="1049"/>
      <c r="D40" s="1049"/>
      <c r="E40" s="1049"/>
      <c r="F40" s="1049"/>
      <c r="G40" s="1049"/>
      <c r="H40" s="1049"/>
      <c r="I40" s="1049"/>
      <c r="J40" s="1049"/>
      <c r="K40" s="1049"/>
      <c r="L40" s="1049"/>
      <c r="M40" s="1049"/>
      <c r="N40" s="1049"/>
      <c r="O40" s="1049"/>
      <c r="P40" s="1050"/>
      <c r="Q40" s="1056"/>
      <c r="R40" s="1057"/>
      <c r="S40" s="1057"/>
      <c r="T40" s="1057"/>
      <c r="U40" s="1057"/>
      <c r="V40" s="1057"/>
      <c r="W40" s="1057"/>
      <c r="X40" s="1057"/>
      <c r="Y40" s="1057"/>
      <c r="Z40" s="1057"/>
      <c r="AA40" s="1057"/>
      <c r="AB40" s="1057"/>
      <c r="AC40" s="1057"/>
      <c r="AD40" s="1057"/>
      <c r="AE40" s="1058"/>
      <c r="AF40" s="1053"/>
      <c r="AG40" s="1054"/>
      <c r="AH40" s="1054"/>
      <c r="AI40" s="1054"/>
      <c r="AJ40" s="1055"/>
      <c r="AK40" s="998"/>
      <c r="AL40" s="986"/>
      <c r="AM40" s="986"/>
      <c r="AN40" s="986"/>
      <c r="AO40" s="986"/>
      <c r="AP40" s="986"/>
      <c r="AQ40" s="986"/>
      <c r="AR40" s="986"/>
      <c r="AS40" s="986"/>
      <c r="AT40" s="986"/>
      <c r="AU40" s="986"/>
      <c r="AV40" s="986"/>
      <c r="AW40" s="986"/>
      <c r="AX40" s="986"/>
      <c r="AY40" s="986"/>
      <c r="AZ40" s="1059"/>
      <c r="BA40" s="1059"/>
      <c r="BB40" s="1059"/>
      <c r="BC40" s="1059"/>
      <c r="BD40" s="1059"/>
      <c r="BE40" s="987"/>
      <c r="BF40" s="987"/>
      <c r="BG40" s="987"/>
      <c r="BH40" s="987"/>
      <c r="BI40" s="988"/>
      <c r="BJ40" s="216"/>
      <c r="BK40" s="216"/>
      <c r="BL40" s="216"/>
      <c r="BM40" s="216"/>
      <c r="BN40" s="216"/>
      <c r="BO40" s="226"/>
      <c r="BP40" s="226"/>
      <c r="BQ40" s="223">
        <v>34</v>
      </c>
      <c r="BR40" s="224"/>
      <c r="BS40" s="1010"/>
      <c r="BT40" s="1011"/>
      <c r="BU40" s="1011"/>
      <c r="BV40" s="1011"/>
      <c r="BW40" s="1011"/>
      <c r="BX40" s="1011"/>
      <c r="BY40" s="1011"/>
      <c r="BZ40" s="1011"/>
      <c r="CA40" s="1011"/>
      <c r="CB40" s="1011"/>
      <c r="CC40" s="1011"/>
      <c r="CD40" s="1011"/>
      <c r="CE40" s="1011"/>
      <c r="CF40" s="1011"/>
      <c r="CG40" s="1032"/>
      <c r="CH40" s="1007"/>
      <c r="CI40" s="1008"/>
      <c r="CJ40" s="1008"/>
      <c r="CK40" s="1008"/>
      <c r="CL40" s="1009"/>
      <c r="CM40" s="1007"/>
      <c r="CN40" s="1008"/>
      <c r="CO40" s="1008"/>
      <c r="CP40" s="1008"/>
      <c r="CQ40" s="1009"/>
      <c r="CR40" s="1007"/>
      <c r="CS40" s="1008"/>
      <c r="CT40" s="1008"/>
      <c r="CU40" s="1008"/>
      <c r="CV40" s="1009"/>
      <c r="CW40" s="1007"/>
      <c r="CX40" s="1008"/>
      <c r="CY40" s="1008"/>
      <c r="CZ40" s="1008"/>
      <c r="DA40" s="1009"/>
      <c r="DB40" s="1007"/>
      <c r="DC40" s="1008"/>
      <c r="DD40" s="1008"/>
      <c r="DE40" s="1008"/>
      <c r="DF40" s="1009"/>
      <c r="DG40" s="1007"/>
      <c r="DH40" s="1008"/>
      <c r="DI40" s="1008"/>
      <c r="DJ40" s="1008"/>
      <c r="DK40" s="1009"/>
      <c r="DL40" s="1007"/>
      <c r="DM40" s="1008"/>
      <c r="DN40" s="1008"/>
      <c r="DO40" s="1008"/>
      <c r="DP40" s="1009"/>
      <c r="DQ40" s="1007"/>
      <c r="DR40" s="1008"/>
      <c r="DS40" s="1008"/>
      <c r="DT40" s="1008"/>
      <c r="DU40" s="1009"/>
      <c r="DV40" s="1010"/>
      <c r="DW40" s="1011"/>
      <c r="DX40" s="1011"/>
      <c r="DY40" s="1011"/>
      <c r="DZ40" s="1012"/>
      <c r="EA40" s="214"/>
    </row>
    <row r="41" spans="1:131" ht="26.25" customHeight="1" x14ac:dyDescent="0.2">
      <c r="A41" s="223">
        <v>14</v>
      </c>
      <c r="B41" s="1048"/>
      <c r="C41" s="1049"/>
      <c r="D41" s="1049"/>
      <c r="E41" s="1049"/>
      <c r="F41" s="1049"/>
      <c r="G41" s="1049"/>
      <c r="H41" s="1049"/>
      <c r="I41" s="1049"/>
      <c r="J41" s="1049"/>
      <c r="K41" s="1049"/>
      <c r="L41" s="1049"/>
      <c r="M41" s="1049"/>
      <c r="N41" s="1049"/>
      <c r="O41" s="1049"/>
      <c r="P41" s="1050"/>
      <c r="Q41" s="1056"/>
      <c r="R41" s="1057"/>
      <c r="S41" s="1057"/>
      <c r="T41" s="1057"/>
      <c r="U41" s="1057"/>
      <c r="V41" s="1057"/>
      <c r="W41" s="1057"/>
      <c r="X41" s="1057"/>
      <c r="Y41" s="1057"/>
      <c r="Z41" s="1057"/>
      <c r="AA41" s="1057"/>
      <c r="AB41" s="1057"/>
      <c r="AC41" s="1057"/>
      <c r="AD41" s="1057"/>
      <c r="AE41" s="1058"/>
      <c r="AF41" s="1053"/>
      <c r="AG41" s="1054"/>
      <c r="AH41" s="1054"/>
      <c r="AI41" s="1054"/>
      <c r="AJ41" s="1055"/>
      <c r="AK41" s="998"/>
      <c r="AL41" s="986"/>
      <c r="AM41" s="986"/>
      <c r="AN41" s="986"/>
      <c r="AO41" s="986"/>
      <c r="AP41" s="986"/>
      <c r="AQ41" s="986"/>
      <c r="AR41" s="986"/>
      <c r="AS41" s="986"/>
      <c r="AT41" s="986"/>
      <c r="AU41" s="986"/>
      <c r="AV41" s="986"/>
      <c r="AW41" s="986"/>
      <c r="AX41" s="986"/>
      <c r="AY41" s="986"/>
      <c r="AZ41" s="1059"/>
      <c r="BA41" s="1059"/>
      <c r="BB41" s="1059"/>
      <c r="BC41" s="1059"/>
      <c r="BD41" s="1059"/>
      <c r="BE41" s="987"/>
      <c r="BF41" s="987"/>
      <c r="BG41" s="987"/>
      <c r="BH41" s="987"/>
      <c r="BI41" s="988"/>
      <c r="BJ41" s="216"/>
      <c r="BK41" s="216"/>
      <c r="BL41" s="216"/>
      <c r="BM41" s="216"/>
      <c r="BN41" s="216"/>
      <c r="BO41" s="226"/>
      <c r="BP41" s="226"/>
      <c r="BQ41" s="223">
        <v>35</v>
      </c>
      <c r="BR41" s="224"/>
      <c r="BS41" s="1010"/>
      <c r="BT41" s="1011"/>
      <c r="BU41" s="1011"/>
      <c r="BV41" s="1011"/>
      <c r="BW41" s="1011"/>
      <c r="BX41" s="1011"/>
      <c r="BY41" s="1011"/>
      <c r="BZ41" s="1011"/>
      <c r="CA41" s="1011"/>
      <c r="CB41" s="1011"/>
      <c r="CC41" s="1011"/>
      <c r="CD41" s="1011"/>
      <c r="CE41" s="1011"/>
      <c r="CF41" s="1011"/>
      <c r="CG41" s="1032"/>
      <c r="CH41" s="1007"/>
      <c r="CI41" s="1008"/>
      <c r="CJ41" s="1008"/>
      <c r="CK41" s="1008"/>
      <c r="CL41" s="1009"/>
      <c r="CM41" s="1007"/>
      <c r="CN41" s="1008"/>
      <c r="CO41" s="1008"/>
      <c r="CP41" s="1008"/>
      <c r="CQ41" s="1009"/>
      <c r="CR41" s="1007"/>
      <c r="CS41" s="1008"/>
      <c r="CT41" s="1008"/>
      <c r="CU41" s="1008"/>
      <c r="CV41" s="1009"/>
      <c r="CW41" s="1007"/>
      <c r="CX41" s="1008"/>
      <c r="CY41" s="1008"/>
      <c r="CZ41" s="1008"/>
      <c r="DA41" s="1009"/>
      <c r="DB41" s="1007"/>
      <c r="DC41" s="1008"/>
      <c r="DD41" s="1008"/>
      <c r="DE41" s="1008"/>
      <c r="DF41" s="1009"/>
      <c r="DG41" s="1007"/>
      <c r="DH41" s="1008"/>
      <c r="DI41" s="1008"/>
      <c r="DJ41" s="1008"/>
      <c r="DK41" s="1009"/>
      <c r="DL41" s="1007"/>
      <c r="DM41" s="1008"/>
      <c r="DN41" s="1008"/>
      <c r="DO41" s="1008"/>
      <c r="DP41" s="1009"/>
      <c r="DQ41" s="1007"/>
      <c r="DR41" s="1008"/>
      <c r="DS41" s="1008"/>
      <c r="DT41" s="1008"/>
      <c r="DU41" s="1009"/>
      <c r="DV41" s="1010"/>
      <c r="DW41" s="1011"/>
      <c r="DX41" s="1011"/>
      <c r="DY41" s="1011"/>
      <c r="DZ41" s="1012"/>
      <c r="EA41" s="214"/>
    </row>
    <row r="42" spans="1:131" ht="26.25" customHeight="1" x14ac:dyDescent="0.2">
      <c r="A42" s="223">
        <v>15</v>
      </c>
      <c r="B42" s="1048"/>
      <c r="C42" s="1049"/>
      <c r="D42" s="1049"/>
      <c r="E42" s="1049"/>
      <c r="F42" s="1049"/>
      <c r="G42" s="1049"/>
      <c r="H42" s="1049"/>
      <c r="I42" s="1049"/>
      <c r="J42" s="1049"/>
      <c r="K42" s="1049"/>
      <c r="L42" s="1049"/>
      <c r="M42" s="1049"/>
      <c r="N42" s="1049"/>
      <c r="O42" s="1049"/>
      <c r="P42" s="1050"/>
      <c r="Q42" s="1056"/>
      <c r="R42" s="1057"/>
      <c r="S42" s="1057"/>
      <c r="T42" s="1057"/>
      <c r="U42" s="1057"/>
      <c r="V42" s="1057"/>
      <c r="W42" s="1057"/>
      <c r="X42" s="1057"/>
      <c r="Y42" s="1057"/>
      <c r="Z42" s="1057"/>
      <c r="AA42" s="1057"/>
      <c r="AB42" s="1057"/>
      <c r="AC42" s="1057"/>
      <c r="AD42" s="1057"/>
      <c r="AE42" s="1058"/>
      <c r="AF42" s="1053"/>
      <c r="AG42" s="1054"/>
      <c r="AH42" s="1054"/>
      <c r="AI42" s="1054"/>
      <c r="AJ42" s="1055"/>
      <c r="AK42" s="998"/>
      <c r="AL42" s="986"/>
      <c r="AM42" s="986"/>
      <c r="AN42" s="986"/>
      <c r="AO42" s="986"/>
      <c r="AP42" s="986"/>
      <c r="AQ42" s="986"/>
      <c r="AR42" s="986"/>
      <c r="AS42" s="986"/>
      <c r="AT42" s="986"/>
      <c r="AU42" s="986"/>
      <c r="AV42" s="986"/>
      <c r="AW42" s="986"/>
      <c r="AX42" s="986"/>
      <c r="AY42" s="986"/>
      <c r="AZ42" s="1059"/>
      <c r="BA42" s="1059"/>
      <c r="BB42" s="1059"/>
      <c r="BC42" s="1059"/>
      <c r="BD42" s="1059"/>
      <c r="BE42" s="987"/>
      <c r="BF42" s="987"/>
      <c r="BG42" s="987"/>
      <c r="BH42" s="987"/>
      <c r="BI42" s="988"/>
      <c r="BJ42" s="216"/>
      <c r="BK42" s="216"/>
      <c r="BL42" s="216"/>
      <c r="BM42" s="216"/>
      <c r="BN42" s="216"/>
      <c r="BO42" s="226"/>
      <c r="BP42" s="226"/>
      <c r="BQ42" s="223">
        <v>36</v>
      </c>
      <c r="BR42" s="224"/>
      <c r="BS42" s="1010"/>
      <c r="BT42" s="1011"/>
      <c r="BU42" s="1011"/>
      <c r="BV42" s="1011"/>
      <c r="BW42" s="1011"/>
      <c r="BX42" s="1011"/>
      <c r="BY42" s="1011"/>
      <c r="BZ42" s="1011"/>
      <c r="CA42" s="1011"/>
      <c r="CB42" s="1011"/>
      <c r="CC42" s="1011"/>
      <c r="CD42" s="1011"/>
      <c r="CE42" s="1011"/>
      <c r="CF42" s="1011"/>
      <c r="CG42" s="1032"/>
      <c r="CH42" s="1007"/>
      <c r="CI42" s="1008"/>
      <c r="CJ42" s="1008"/>
      <c r="CK42" s="1008"/>
      <c r="CL42" s="1009"/>
      <c r="CM42" s="1007"/>
      <c r="CN42" s="1008"/>
      <c r="CO42" s="1008"/>
      <c r="CP42" s="1008"/>
      <c r="CQ42" s="1009"/>
      <c r="CR42" s="1007"/>
      <c r="CS42" s="1008"/>
      <c r="CT42" s="1008"/>
      <c r="CU42" s="1008"/>
      <c r="CV42" s="1009"/>
      <c r="CW42" s="1007"/>
      <c r="CX42" s="1008"/>
      <c r="CY42" s="1008"/>
      <c r="CZ42" s="1008"/>
      <c r="DA42" s="1009"/>
      <c r="DB42" s="1007"/>
      <c r="DC42" s="1008"/>
      <c r="DD42" s="1008"/>
      <c r="DE42" s="1008"/>
      <c r="DF42" s="1009"/>
      <c r="DG42" s="1007"/>
      <c r="DH42" s="1008"/>
      <c r="DI42" s="1008"/>
      <c r="DJ42" s="1008"/>
      <c r="DK42" s="1009"/>
      <c r="DL42" s="1007"/>
      <c r="DM42" s="1008"/>
      <c r="DN42" s="1008"/>
      <c r="DO42" s="1008"/>
      <c r="DP42" s="1009"/>
      <c r="DQ42" s="1007"/>
      <c r="DR42" s="1008"/>
      <c r="DS42" s="1008"/>
      <c r="DT42" s="1008"/>
      <c r="DU42" s="1009"/>
      <c r="DV42" s="1010"/>
      <c r="DW42" s="1011"/>
      <c r="DX42" s="1011"/>
      <c r="DY42" s="1011"/>
      <c r="DZ42" s="1012"/>
      <c r="EA42" s="214"/>
    </row>
    <row r="43" spans="1:131" ht="26.25" customHeight="1" x14ac:dyDescent="0.2">
      <c r="A43" s="223">
        <v>16</v>
      </c>
      <c r="B43" s="1048"/>
      <c r="C43" s="1049"/>
      <c r="D43" s="1049"/>
      <c r="E43" s="1049"/>
      <c r="F43" s="1049"/>
      <c r="G43" s="1049"/>
      <c r="H43" s="1049"/>
      <c r="I43" s="1049"/>
      <c r="J43" s="1049"/>
      <c r="K43" s="1049"/>
      <c r="L43" s="1049"/>
      <c r="M43" s="1049"/>
      <c r="N43" s="1049"/>
      <c r="O43" s="1049"/>
      <c r="P43" s="1050"/>
      <c r="Q43" s="1056"/>
      <c r="R43" s="1057"/>
      <c r="S43" s="1057"/>
      <c r="T43" s="1057"/>
      <c r="U43" s="1057"/>
      <c r="V43" s="1057"/>
      <c r="W43" s="1057"/>
      <c r="X43" s="1057"/>
      <c r="Y43" s="1057"/>
      <c r="Z43" s="1057"/>
      <c r="AA43" s="1057"/>
      <c r="AB43" s="1057"/>
      <c r="AC43" s="1057"/>
      <c r="AD43" s="1057"/>
      <c r="AE43" s="1058"/>
      <c r="AF43" s="1053"/>
      <c r="AG43" s="1054"/>
      <c r="AH43" s="1054"/>
      <c r="AI43" s="1054"/>
      <c r="AJ43" s="1055"/>
      <c r="AK43" s="998"/>
      <c r="AL43" s="986"/>
      <c r="AM43" s="986"/>
      <c r="AN43" s="986"/>
      <c r="AO43" s="986"/>
      <c r="AP43" s="986"/>
      <c r="AQ43" s="986"/>
      <c r="AR43" s="986"/>
      <c r="AS43" s="986"/>
      <c r="AT43" s="986"/>
      <c r="AU43" s="986"/>
      <c r="AV43" s="986"/>
      <c r="AW43" s="986"/>
      <c r="AX43" s="986"/>
      <c r="AY43" s="986"/>
      <c r="AZ43" s="1059"/>
      <c r="BA43" s="1059"/>
      <c r="BB43" s="1059"/>
      <c r="BC43" s="1059"/>
      <c r="BD43" s="1059"/>
      <c r="BE43" s="987"/>
      <c r="BF43" s="987"/>
      <c r="BG43" s="987"/>
      <c r="BH43" s="987"/>
      <c r="BI43" s="988"/>
      <c r="BJ43" s="216"/>
      <c r="BK43" s="216"/>
      <c r="BL43" s="216"/>
      <c r="BM43" s="216"/>
      <c r="BN43" s="216"/>
      <c r="BO43" s="226"/>
      <c r="BP43" s="226"/>
      <c r="BQ43" s="223">
        <v>37</v>
      </c>
      <c r="BR43" s="224"/>
      <c r="BS43" s="1010"/>
      <c r="BT43" s="1011"/>
      <c r="BU43" s="1011"/>
      <c r="BV43" s="1011"/>
      <c r="BW43" s="1011"/>
      <c r="BX43" s="1011"/>
      <c r="BY43" s="1011"/>
      <c r="BZ43" s="1011"/>
      <c r="CA43" s="1011"/>
      <c r="CB43" s="1011"/>
      <c r="CC43" s="1011"/>
      <c r="CD43" s="1011"/>
      <c r="CE43" s="1011"/>
      <c r="CF43" s="1011"/>
      <c r="CG43" s="1032"/>
      <c r="CH43" s="1007"/>
      <c r="CI43" s="1008"/>
      <c r="CJ43" s="1008"/>
      <c r="CK43" s="1008"/>
      <c r="CL43" s="1009"/>
      <c r="CM43" s="1007"/>
      <c r="CN43" s="1008"/>
      <c r="CO43" s="1008"/>
      <c r="CP43" s="1008"/>
      <c r="CQ43" s="1009"/>
      <c r="CR43" s="1007"/>
      <c r="CS43" s="1008"/>
      <c r="CT43" s="1008"/>
      <c r="CU43" s="1008"/>
      <c r="CV43" s="1009"/>
      <c r="CW43" s="1007"/>
      <c r="CX43" s="1008"/>
      <c r="CY43" s="1008"/>
      <c r="CZ43" s="1008"/>
      <c r="DA43" s="1009"/>
      <c r="DB43" s="1007"/>
      <c r="DC43" s="1008"/>
      <c r="DD43" s="1008"/>
      <c r="DE43" s="1008"/>
      <c r="DF43" s="1009"/>
      <c r="DG43" s="1007"/>
      <c r="DH43" s="1008"/>
      <c r="DI43" s="1008"/>
      <c r="DJ43" s="1008"/>
      <c r="DK43" s="1009"/>
      <c r="DL43" s="1007"/>
      <c r="DM43" s="1008"/>
      <c r="DN43" s="1008"/>
      <c r="DO43" s="1008"/>
      <c r="DP43" s="1009"/>
      <c r="DQ43" s="1007"/>
      <c r="DR43" s="1008"/>
      <c r="DS43" s="1008"/>
      <c r="DT43" s="1008"/>
      <c r="DU43" s="1009"/>
      <c r="DV43" s="1010"/>
      <c r="DW43" s="1011"/>
      <c r="DX43" s="1011"/>
      <c r="DY43" s="1011"/>
      <c r="DZ43" s="1012"/>
      <c r="EA43" s="214"/>
    </row>
    <row r="44" spans="1:131" ht="26.25" customHeight="1" x14ac:dyDescent="0.2">
      <c r="A44" s="223">
        <v>17</v>
      </c>
      <c r="B44" s="1048"/>
      <c r="C44" s="1049"/>
      <c r="D44" s="1049"/>
      <c r="E44" s="1049"/>
      <c r="F44" s="1049"/>
      <c r="G44" s="1049"/>
      <c r="H44" s="1049"/>
      <c r="I44" s="1049"/>
      <c r="J44" s="1049"/>
      <c r="K44" s="1049"/>
      <c r="L44" s="1049"/>
      <c r="M44" s="1049"/>
      <c r="N44" s="1049"/>
      <c r="O44" s="1049"/>
      <c r="P44" s="1050"/>
      <c r="Q44" s="1056"/>
      <c r="R44" s="1057"/>
      <c r="S44" s="1057"/>
      <c r="T44" s="1057"/>
      <c r="U44" s="1057"/>
      <c r="V44" s="1057"/>
      <c r="W44" s="1057"/>
      <c r="X44" s="1057"/>
      <c r="Y44" s="1057"/>
      <c r="Z44" s="1057"/>
      <c r="AA44" s="1057"/>
      <c r="AB44" s="1057"/>
      <c r="AC44" s="1057"/>
      <c r="AD44" s="1057"/>
      <c r="AE44" s="1058"/>
      <c r="AF44" s="1053"/>
      <c r="AG44" s="1054"/>
      <c r="AH44" s="1054"/>
      <c r="AI44" s="1054"/>
      <c r="AJ44" s="1055"/>
      <c r="AK44" s="998"/>
      <c r="AL44" s="986"/>
      <c r="AM44" s="986"/>
      <c r="AN44" s="986"/>
      <c r="AO44" s="986"/>
      <c r="AP44" s="986"/>
      <c r="AQ44" s="986"/>
      <c r="AR44" s="986"/>
      <c r="AS44" s="986"/>
      <c r="AT44" s="986"/>
      <c r="AU44" s="986"/>
      <c r="AV44" s="986"/>
      <c r="AW44" s="986"/>
      <c r="AX44" s="986"/>
      <c r="AY44" s="986"/>
      <c r="AZ44" s="1059"/>
      <c r="BA44" s="1059"/>
      <c r="BB44" s="1059"/>
      <c r="BC44" s="1059"/>
      <c r="BD44" s="1059"/>
      <c r="BE44" s="987"/>
      <c r="BF44" s="987"/>
      <c r="BG44" s="987"/>
      <c r="BH44" s="987"/>
      <c r="BI44" s="988"/>
      <c r="BJ44" s="216"/>
      <c r="BK44" s="216"/>
      <c r="BL44" s="216"/>
      <c r="BM44" s="216"/>
      <c r="BN44" s="216"/>
      <c r="BO44" s="226"/>
      <c r="BP44" s="226"/>
      <c r="BQ44" s="223">
        <v>38</v>
      </c>
      <c r="BR44" s="224"/>
      <c r="BS44" s="1010"/>
      <c r="BT44" s="1011"/>
      <c r="BU44" s="1011"/>
      <c r="BV44" s="1011"/>
      <c r="BW44" s="1011"/>
      <c r="BX44" s="1011"/>
      <c r="BY44" s="1011"/>
      <c r="BZ44" s="1011"/>
      <c r="CA44" s="1011"/>
      <c r="CB44" s="1011"/>
      <c r="CC44" s="1011"/>
      <c r="CD44" s="1011"/>
      <c r="CE44" s="1011"/>
      <c r="CF44" s="1011"/>
      <c r="CG44" s="1032"/>
      <c r="CH44" s="1007"/>
      <c r="CI44" s="1008"/>
      <c r="CJ44" s="1008"/>
      <c r="CK44" s="1008"/>
      <c r="CL44" s="1009"/>
      <c r="CM44" s="1007"/>
      <c r="CN44" s="1008"/>
      <c r="CO44" s="1008"/>
      <c r="CP44" s="1008"/>
      <c r="CQ44" s="1009"/>
      <c r="CR44" s="1007"/>
      <c r="CS44" s="1008"/>
      <c r="CT44" s="1008"/>
      <c r="CU44" s="1008"/>
      <c r="CV44" s="1009"/>
      <c r="CW44" s="1007"/>
      <c r="CX44" s="1008"/>
      <c r="CY44" s="1008"/>
      <c r="CZ44" s="1008"/>
      <c r="DA44" s="1009"/>
      <c r="DB44" s="1007"/>
      <c r="DC44" s="1008"/>
      <c r="DD44" s="1008"/>
      <c r="DE44" s="1008"/>
      <c r="DF44" s="1009"/>
      <c r="DG44" s="1007"/>
      <c r="DH44" s="1008"/>
      <c r="DI44" s="1008"/>
      <c r="DJ44" s="1008"/>
      <c r="DK44" s="1009"/>
      <c r="DL44" s="1007"/>
      <c r="DM44" s="1008"/>
      <c r="DN44" s="1008"/>
      <c r="DO44" s="1008"/>
      <c r="DP44" s="1009"/>
      <c r="DQ44" s="1007"/>
      <c r="DR44" s="1008"/>
      <c r="DS44" s="1008"/>
      <c r="DT44" s="1008"/>
      <c r="DU44" s="1009"/>
      <c r="DV44" s="1010"/>
      <c r="DW44" s="1011"/>
      <c r="DX44" s="1011"/>
      <c r="DY44" s="1011"/>
      <c r="DZ44" s="1012"/>
      <c r="EA44" s="214"/>
    </row>
    <row r="45" spans="1:131" ht="26.25" customHeight="1" x14ac:dyDescent="0.2">
      <c r="A45" s="223">
        <v>18</v>
      </c>
      <c r="B45" s="1048"/>
      <c r="C45" s="1049"/>
      <c r="D45" s="1049"/>
      <c r="E45" s="1049"/>
      <c r="F45" s="1049"/>
      <c r="G45" s="1049"/>
      <c r="H45" s="1049"/>
      <c r="I45" s="1049"/>
      <c r="J45" s="1049"/>
      <c r="K45" s="1049"/>
      <c r="L45" s="1049"/>
      <c r="M45" s="1049"/>
      <c r="N45" s="1049"/>
      <c r="O45" s="1049"/>
      <c r="P45" s="1050"/>
      <c r="Q45" s="1056"/>
      <c r="R45" s="1057"/>
      <c r="S45" s="1057"/>
      <c r="T45" s="1057"/>
      <c r="U45" s="1057"/>
      <c r="V45" s="1057"/>
      <c r="W45" s="1057"/>
      <c r="X45" s="1057"/>
      <c r="Y45" s="1057"/>
      <c r="Z45" s="1057"/>
      <c r="AA45" s="1057"/>
      <c r="AB45" s="1057"/>
      <c r="AC45" s="1057"/>
      <c r="AD45" s="1057"/>
      <c r="AE45" s="1058"/>
      <c r="AF45" s="1053"/>
      <c r="AG45" s="1054"/>
      <c r="AH45" s="1054"/>
      <c r="AI45" s="1054"/>
      <c r="AJ45" s="1055"/>
      <c r="AK45" s="998"/>
      <c r="AL45" s="986"/>
      <c r="AM45" s="986"/>
      <c r="AN45" s="986"/>
      <c r="AO45" s="986"/>
      <c r="AP45" s="986"/>
      <c r="AQ45" s="986"/>
      <c r="AR45" s="986"/>
      <c r="AS45" s="986"/>
      <c r="AT45" s="986"/>
      <c r="AU45" s="986"/>
      <c r="AV45" s="986"/>
      <c r="AW45" s="986"/>
      <c r="AX45" s="986"/>
      <c r="AY45" s="986"/>
      <c r="AZ45" s="1059"/>
      <c r="BA45" s="1059"/>
      <c r="BB45" s="1059"/>
      <c r="BC45" s="1059"/>
      <c r="BD45" s="1059"/>
      <c r="BE45" s="987"/>
      <c r="BF45" s="987"/>
      <c r="BG45" s="987"/>
      <c r="BH45" s="987"/>
      <c r="BI45" s="988"/>
      <c r="BJ45" s="216"/>
      <c r="BK45" s="216"/>
      <c r="BL45" s="216"/>
      <c r="BM45" s="216"/>
      <c r="BN45" s="216"/>
      <c r="BO45" s="226"/>
      <c r="BP45" s="226"/>
      <c r="BQ45" s="223">
        <v>39</v>
      </c>
      <c r="BR45" s="224"/>
      <c r="BS45" s="1010"/>
      <c r="BT45" s="1011"/>
      <c r="BU45" s="1011"/>
      <c r="BV45" s="1011"/>
      <c r="BW45" s="1011"/>
      <c r="BX45" s="1011"/>
      <c r="BY45" s="1011"/>
      <c r="BZ45" s="1011"/>
      <c r="CA45" s="1011"/>
      <c r="CB45" s="1011"/>
      <c r="CC45" s="1011"/>
      <c r="CD45" s="1011"/>
      <c r="CE45" s="1011"/>
      <c r="CF45" s="1011"/>
      <c r="CG45" s="1032"/>
      <c r="CH45" s="1007"/>
      <c r="CI45" s="1008"/>
      <c r="CJ45" s="1008"/>
      <c r="CK45" s="1008"/>
      <c r="CL45" s="1009"/>
      <c r="CM45" s="1007"/>
      <c r="CN45" s="1008"/>
      <c r="CO45" s="1008"/>
      <c r="CP45" s="1008"/>
      <c r="CQ45" s="1009"/>
      <c r="CR45" s="1007"/>
      <c r="CS45" s="1008"/>
      <c r="CT45" s="1008"/>
      <c r="CU45" s="1008"/>
      <c r="CV45" s="1009"/>
      <c r="CW45" s="1007"/>
      <c r="CX45" s="1008"/>
      <c r="CY45" s="1008"/>
      <c r="CZ45" s="1008"/>
      <c r="DA45" s="1009"/>
      <c r="DB45" s="1007"/>
      <c r="DC45" s="1008"/>
      <c r="DD45" s="1008"/>
      <c r="DE45" s="1008"/>
      <c r="DF45" s="1009"/>
      <c r="DG45" s="1007"/>
      <c r="DH45" s="1008"/>
      <c r="DI45" s="1008"/>
      <c r="DJ45" s="1008"/>
      <c r="DK45" s="1009"/>
      <c r="DL45" s="1007"/>
      <c r="DM45" s="1008"/>
      <c r="DN45" s="1008"/>
      <c r="DO45" s="1008"/>
      <c r="DP45" s="1009"/>
      <c r="DQ45" s="1007"/>
      <c r="DR45" s="1008"/>
      <c r="DS45" s="1008"/>
      <c r="DT45" s="1008"/>
      <c r="DU45" s="1009"/>
      <c r="DV45" s="1010"/>
      <c r="DW45" s="1011"/>
      <c r="DX45" s="1011"/>
      <c r="DY45" s="1011"/>
      <c r="DZ45" s="1012"/>
      <c r="EA45" s="214"/>
    </row>
    <row r="46" spans="1:131" ht="26.25" customHeight="1" x14ac:dyDescent="0.2">
      <c r="A46" s="223">
        <v>19</v>
      </c>
      <c r="B46" s="1048"/>
      <c r="C46" s="1049"/>
      <c r="D46" s="1049"/>
      <c r="E46" s="1049"/>
      <c r="F46" s="1049"/>
      <c r="G46" s="1049"/>
      <c r="H46" s="1049"/>
      <c r="I46" s="1049"/>
      <c r="J46" s="1049"/>
      <c r="K46" s="1049"/>
      <c r="L46" s="1049"/>
      <c r="M46" s="1049"/>
      <c r="N46" s="1049"/>
      <c r="O46" s="1049"/>
      <c r="P46" s="1050"/>
      <c r="Q46" s="1056"/>
      <c r="R46" s="1057"/>
      <c r="S46" s="1057"/>
      <c r="T46" s="1057"/>
      <c r="U46" s="1057"/>
      <c r="V46" s="1057"/>
      <c r="W46" s="1057"/>
      <c r="X46" s="1057"/>
      <c r="Y46" s="1057"/>
      <c r="Z46" s="1057"/>
      <c r="AA46" s="1057"/>
      <c r="AB46" s="1057"/>
      <c r="AC46" s="1057"/>
      <c r="AD46" s="1057"/>
      <c r="AE46" s="1058"/>
      <c r="AF46" s="1053"/>
      <c r="AG46" s="1054"/>
      <c r="AH46" s="1054"/>
      <c r="AI46" s="1054"/>
      <c r="AJ46" s="1055"/>
      <c r="AK46" s="998"/>
      <c r="AL46" s="986"/>
      <c r="AM46" s="986"/>
      <c r="AN46" s="986"/>
      <c r="AO46" s="986"/>
      <c r="AP46" s="986"/>
      <c r="AQ46" s="986"/>
      <c r="AR46" s="986"/>
      <c r="AS46" s="986"/>
      <c r="AT46" s="986"/>
      <c r="AU46" s="986"/>
      <c r="AV46" s="986"/>
      <c r="AW46" s="986"/>
      <c r="AX46" s="986"/>
      <c r="AY46" s="986"/>
      <c r="AZ46" s="1059"/>
      <c r="BA46" s="1059"/>
      <c r="BB46" s="1059"/>
      <c r="BC46" s="1059"/>
      <c r="BD46" s="1059"/>
      <c r="BE46" s="987"/>
      <c r="BF46" s="987"/>
      <c r="BG46" s="987"/>
      <c r="BH46" s="987"/>
      <c r="BI46" s="988"/>
      <c r="BJ46" s="216"/>
      <c r="BK46" s="216"/>
      <c r="BL46" s="216"/>
      <c r="BM46" s="216"/>
      <c r="BN46" s="216"/>
      <c r="BO46" s="226"/>
      <c r="BP46" s="226"/>
      <c r="BQ46" s="223">
        <v>40</v>
      </c>
      <c r="BR46" s="224"/>
      <c r="BS46" s="1010"/>
      <c r="BT46" s="1011"/>
      <c r="BU46" s="1011"/>
      <c r="BV46" s="1011"/>
      <c r="BW46" s="1011"/>
      <c r="BX46" s="1011"/>
      <c r="BY46" s="1011"/>
      <c r="BZ46" s="1011"/>
      <c r="CA46" s="1011"/>
      <c r="CB46" s="1011"/>
      <c r="CC46" s="1011"/>
      <c r="CD46" s="1011"/>
      <c r="CE46" s="1011"/>
      <c r="CF46" s="1011"/>
      <c r="CG46" s="1032"/>
      <c r="CH46" s="1007"/>
      <c r="CI46" s="1008"/>
      <c r="CJ46" s="1008"/>
      <c r="CK46" s="1008"/>
      <c r="CL46" s="1009"/>
      <c r="CM46" s="1007"/>
      <c r="CN46" s="1008"/>
      <c r="CO46" s="1008"/>
      <c r="CP46" s="1008"/>
      <c r="CQ46" s="1009"/>
      <c r="CR46" s="1007"/>
      <c r="CS46" s="1008"/>
      <c r="CT46" s="1008"/>
      <c r="CU46" s="1008"/>
      <c r="CV46" s="1009"/>
      <c r="CW46" s="1007"/>
      <c r="CX46" s="1008"/>
      <c r="CY46" s="1008"/>
      <c r="CZ46" s="1008"/>
      <c r="DA46" s="1009"/>
      <c r="DB46" s="1007"/>
      <c r="DC46" s="1008"/>
      <c r="DD46" s="1008"/>
      <c r="DE46" s="1008"/>
      <c r="DF46" s="1009"/>
      <c r="DG46" s="1007"/>
      <c r="DH46" s="1008"/>
      <c r="DI46" s="1008"/>
      <c r="DJ46" s="1008"/>
      <c r="DK46" s="1009"/>
      <c r="DL46" s="1007"/>
      <c r="DM46" s="1008"/>
      <c r="DN46" s="1008"/>
      <c r="DO46" s="1008"/>
      <c r="DP46" s="1009"/>
      <c r="DQ46" s="1007"/>
      <c r="DR46" s="1008"/>
      <c r="DS46" s="1008"/>
      <c r="DT46" s="1008"/>
      <c r="DU46" s="1009"/>
      <c r="DV46" s="1010"/>
      <c r="DW46" s="1011"/>
      <c r="DX46" s="1011"/>
      <c r="DY46" s="1011"/>
      <c r="DZ46" s="1012"/>
      <c r="EA46" s="214"/>
    </row>
    <row r="47" spans="1:131" ht="26.25" customHeight="1" x14ac:dyDescent="0.2">
      <c r="A47" s="223">
        <v>20</v>
      </c>
      <c r="B47" s="1048"/>
      <c r="C47" s="1049"/>
      <c r="D47" s="1049"/>
      <c r="E47" s="1049"/>
      <c r="F47" s="1049"/>
      <c r="G47" s="1049"/>
      <c r="H47" s="1049"/>
      <c r="I47" s="1049"/>
      <c r="J47" s="1049"/>
      <c r="K47" s="1049"/>
      <c r="L47" s="1049"/>
      <c r="M47" s="1049"/>
      <c r="N47" s="1049"/>
      <c r="O47" s="1049"/>
      <c r="P47" s="1050"/>
      <c r="Q47" s="1056"/>
      <c r="R47" s="1057"/>
      <c r="S47" s="1057"/>
      <c r="T47" s="1057"/>
      <c r="U47" s="1057"/>
      <c r="V47" s="1057"/>
      <c r="W47" s="1057"/>
      <c r="X47" s="1057"/>
      <c r="Y47" s="1057"/>
      <c r="Z47" s="1057"/>
      <c r="AA47" s="1057"/>
      <c r="AB47" s="1057"/>
      <c r="AC47" s="1057"/>
      <c r="AD47" s="1057"/>
      <c r="AE47" s="1058"/>
      <c r="AF47" s="1053"/>
      <c r="AG47" s="1054"/>
      <c r="AH47" s="1054"/>
      <c r="AI47" s="1054"/>
      <c r="AJ47" s="1055"/>
      <c r="AK47" s="998"/>
      <c r="AL47" s="986"/>
      <c r="AM47" s="986"/>
      <c r="AN47" s="986"/>
      <c r="AO47" s="986"/>
      <c r="AP47" s="986"/>
      <c r="AQ47" s="986"/>
      <c r="AR47" s="986"/>
      <c r="AS47" s="986"/>
      <c r="AT47" s="986"/>
      <c r="AU47" s="986"/>
      <c r="AV47" s="986"/>
      <c r="AW47" s="986"/>
      <c r="AX47" s="986"/>
      <c r="AY47" s="986"/>
      <c r="AZ47" s="1059"/>
      <c r="BA47" s="1059"/>
      <c r="BB47" s="1059"/>
      <c r="BC47" s="1059"/>
      <c r="BD47" s="1059"/>
      <c r="BE47" s="987"/>
      <c r="BF47" s="987"/>
      <c r="BG47" s="987"/>
      <c r="BH47" s="987"/>
      <c r="BI47" s="988"/>
      <c r="BJ47" s="216"/>
      <c r="BK47" s="216"/>
      <c r="BL47" s="216"/>
      <c r="BM47" s="216"/>
      <c r="BN47" s="216"/>
      <c r="BO47" s="226"/>
      <c r="BP47" s="226"/>
      <c r="BQ47" s="223">
        <v>41</v>
      </c>
      <c r="BR47" s="224"/>
      <c r="BS47" s="1010"/>
      <c r="BT47" s="1011"/>
      <c r="BU47" s="1011"/>
      <c r="BV47" s="1011"/>
      <c r="BW47" s="1011"/>
      <c r="BX47" s="1011"/>
      <c r="BY47" s="1011"/>
      <c r="BZ47" s="1011"/>
      <c r="CA47" s="1011"/>
      <c r="CB47" s="1011"/>
      <c r="CC47" s="1011"/>
      <c r="CD47" s="1011"/>
      <c r="CE47" s="1011"/>
      <c r="CF47" s="1011"/>
      <c r="CG47" s="1032"/>
      <c r="CH47" s="1007"/>
      <c r="CI47" s="1008"/>
      <c r="CJ47" s="1008"/>
      <c r="CK47" s="1008"/>
      <c r="CL47" s="1009"/>
      <c r="CM47" s="1007"/>
      <c r="CN47" s="1008"/>
      <c r="CO47" s="1008"/>
      <c r="CP47" s="1008"/>
      <c r="CQ47" s="1009"/>
      <c r="CR47" s="1007"/>
      <c r="CS47" s="1008"/>
      <c r="CT47" s="1008"/>
      <c r="CU47" s="1008"/>
      <c r="CV47" s="1009"/>
      <c r="CW47" s="1007"/>
      <c r="CX47" s="1008"/>
      <c r="CY47" s="1008"/>
      <c r="CZ47" s="1008"/>
      <c r="DA47" s="1009"/>
      <c r="DB47" s="1007"/>
      <c r="DC47" s="1008"/>
      <c r="DD47" s="1008"/>
      <c r="DE47" s="1008"/>
      <c r="DF47" s="1009"/>
      <c r="DG47" s="1007"/>
      <c r="DH47" s="1008"/>
      <c r="DI47" s="1008"/>
      <c r="DJ47" s="1008"/>
      <c r="DK47" s="1009"/>
      <c r="DL47" s="1007"/>
      <c r="DM47" s="1008"/>
      <c r="DN47" s="1008"/>
      <c r="DO47" s="1008"/>
      <c r="DP47" s="1009"/>
      <c r="DQ47" s="1007"/>
      <c r="DR47" s="1008"/>
      <c r="DS47" s="1008"/>
      <c r="DT47" s="1008"/>
      <c r="DU47" s="1009"/>
      <c r="DV47" s="1010"/>
      <c r="DW47" s="1011"/>
      <c r="DX47" s="1011"/>
      <c r="DY47" s="1011"/>
      <c r="DZ47" s="1012"/>
      <c r="EA47" s="214"/>
    </row>
    <row r="48" spans="1:131" ht="26.25" customHeight="1" x14ac:dyDescent="0.2">
      <c r="A48" s="223">
        <v>21</v>
      </c>
      <c r="B48" s="1048"/>
      <c r="C48" s="1049"/>
      <c r="D48" s="1049"/>
      <c r="E48" s="1049"/>
      <c r="F48" s="1049"/>
      <c r="G48" s="1049"/>
      <c r="H48" s="1049"/>
      <c r="I48" s="1049"/>
      <c r="J48" s="1049"/>
      <c r="K48" s="1049"/>
      <c r="L48" s="1049"/>
      <c r="M48" s="1049"/>
      <c r="N48" s="1049"/>
      <c r="O48" s="1049"/>
      <c r="P48" s="1050"/>
      <c r="Q48" s="1056"/>
      <c r="R48" s="1057"/>
      <c r="S48" s="1057"/>
      <c r="T48" s="1057"/>
      <c r="U48" s="1057"/>
      <c r="V48" s="1057"/>
      <c r="W48" s="1057"/>
      <c r="X48" s="1057"/>
      <c r="Y48" s="1057"/>
      <c r="Z48" s="1057"/>
      <c r="AA48" s="1057"/>
      <c r="AB48" s="1057"/>
      <c r="AC48" s="1057"/>
      <c r="AD48" s="1057"/>
      <c r="AE48" s="1058"/>
      <c r="AF48" s="1053"/>
      <c r="AG48" s="1054"/>
      <c r="AH48" s="1054"/>
      <c r="AI48" s="1054"/>
      <c r="AJ48" s="1055"/>
      <c r="AK48" s="998"/>
      <c r="AL48" s="986"/>
      <c r="AM48" s="986"/>
      <c r="AN48" s="986"/>
      <c r="AO48" s="986"/>
      <c r="AP48" s="986"/>
      <c r="AQ48" s="986"/>
      <c r="AR48" s="986"/>
      <c r="AS48" s="986"/>
      <c r="AT48" s="986"/>
      <c r="AU48" s="986"/>
      <c r="AV48" s="986"/>
      <c r="AW48" s="986"/>
      <c r="AX48" s="986"/>
      <c r="AY48" s="986"/>
      <c r="AZ48" s="1059"/>
      <c r="BA48" s="1059"/>
      <c r="BB48" s="1059"/>
      <c r="BC48" s="1059"/>
      <c r="BD48" s="1059"/>
      <c r="BE48" s="987"/>
      <c r="BF48" s="987"/>
      <c r="BG48" s="987"/>
      <c r="BH48" s="987"/>
      <c r="BI48" s="988"/>
      <c r="BJ48" s="216"/>
      <c r="BK48" s="216"/>
      <c r="BL48" s="216"/>
      <c r="BM48" s="216"/>
      <c r="BN48" s="216"/>
      <c r="BO48" s="226"/>
      <c r="BP48" s="226"/>
      <c r="BQ48" s="223">
        <v>42</v>
      </c>
      <c r="BR48" s="224"/>
      <c r="BS48" s="1010"/>
      <c r="BT48" s="1011"/>
      <c r="BU48" s="1011"/>
      <c r="BV48" s="1011"/>
      <c r="BW48" s="1011"/>
      <c r="BX48" s="1011"/>
      <c r="BY48" s="1011"/>
      <c r="BZ48" s="1011"/>
      <c r="CA48" s="1011"/>
      <c r="CB48" s="1011"/>
      <c r="CC48" s="1011"/>
      <c r="CD48" s="1011"/>
      <c r="CE48" s="1011"/>
      <c r="CF48" s="1011"/>
      <c r="CG48" s="1032"/>
      <c r="CH48" s="1007"/>
      <c r="CI48" s="1008"/>
      <c r="CJ48" s="1008"/>
      <c r="CK48" s="1008"/>
      <c r="CL48" s="1009"/>
      <c r="CM48" s="1007"/>
      <c r="CN48" s="1008"/>
      <c r="CO48" s="1008"/>
      <c r="CP48" s="1008"/>
      <c r="CQ48" s="1009"/>
      <c r="CR48" s="1007"/>
      <c r="CS48" s="1008"/>
      <c r="CT48" s="1008"/>
      <c r="CU48" s="1008"/>
      <c r="CV48" s="1009"/>
      <c r="CW48" s="1007"/>
      <c r="CX48" s="1008"/>
      <c r="CY48" s="1008"/>
      <c r="CZ48" s="1008"/>
      <c r="DA48" s="1009"/>
      <c r="DB48" s="1007"/>
      <c r="DC48" s="1008"/>
      <c r="DD48" s="1008"/>
      <c r="DE48" s="1008"/>
      <c r="DF48" s="1009"/>
      <c r="DG48" s="1007"/>
      <c r="DH48" s="1008"/>
      <c r="DI48" s="1008"/>
      <c r="DJ48" s="1008"/>
      <c r="DK48" s="1009"/>
      <c r="DL48" s="1007"/>
      <c r="DM48" s="1008"/>
      <c r="DN48" s="1008"/>
      <c r="DO48" s="1008"/>
      <c r="DP48" s="1009"/>
      <c r="DQ48" s="1007"/>
      <c r="DR48" s="1008"/>
      <c r="DS48" s="1008"/>
      <c r="DT48" s="1008"/>
      <c r="DU48" s="1009"/>
      <c r="DV48" s="1010"/>
      <c r="DW48" s="1011"/>
      <c r="DX48" s="1011"/>
      <c r="DY48" s="1011"/>
      <c r="DZ48" s="1012"/>
      <c r="EA48" s="214"/>
    </row>
    <row r="49" spans="1:131" ht="26.25" customHeight="1" x14ac:dyDescent="0.2">
      <c r="A49" s="223">
        <v>22</v>
      </c>
      <c r="B49" s="1048"/>
      <c r="C49" s="1049"/>
      <c r="D49" s="1049"/>
      <c r="E49" s="1049"/>
      <c r="F49" s="1049"/>
      <c r="G49" s="1049"/>
      <c r="H49" s="1049"/>
      <c r="I49" s="1049"/>
      <c r="J49" s="1049"/>
      <c r="K49" s="1049"/>
      <c r="L49" s="1049"/>
      <c r="M49" s="1049"/>
      <c r="N49" s="1049"/>
      <c r="O49" s="1049"/>
      <c r="P49" s="1050"/>
      <c r="Q49" s="1056"/>
      <c r="R49" s="1057"/>
      <c r="S49" s="1057"/>
      <c r="T49" s="1057"/>
      <c r="U49" s="1057"/>
      <c r="V49" s="1057"/>
      <c r="W49" s="1057"/>
      <c r="X49" s="1057"/>
      <c r="Y49" s="1057"/>
      <c r="Z49" s="1057"/>
      <c r="AA49" s="1057"/>
      <c r="AB49" s="1057"/>
      <c r="AC49" s="1057"/>
      <c r="AD49" s="1057"/>
      <c r="AE49" s="1058"/>
      <c r="AF49" s="1053"/>
      <c r="AG49" s="1054"/>
      <c r="AH49" s="1054"/>
      <c r="AI49" s="1054"/>
      <c r="AJ49" s="1055"/>
      <c r="AK49" s="998"/>
      <c r="AL49" s="986"/>
      <c r="AM49" s="986"/>
      <c r="AN49" s="986"/>
      <c r="AO49" s="986"/>
      <c r="AP49" s="986"/>
      <c r="AQ49" s="986"/>
      <c r="AR49" s="986"/>
      <c r="AS49" s="986"/>
      <c r="AT49" s="986"/>
      <c r="AU49" s="986"/>
      <c r="AV49" s="986"/>
      <c r="AW49" s="986"/>
      <c r="AX49" s="986"/>
      <c r="AY49" s="986"/>
      <c r="AZ49" s="1059"/>
      <c r="BA49" s="1059"/>
      <c r="BB49" s="1059"/>
      <c r="BC49" s="1059"/>
      <c r="BD49" s="1059"/>
      <c r="BE49" s="987"/>
      <c r="BF49" s="987"/>
      <c r="BG49" s="987"/>
      <c r="BH49" s="987"/>
      <c r="BI49" s="988"/>
      <c r="BJ49" s="216"/>
      <c r="BK49" s="216"/>
      <c r="BL49" s="216"/>
      <c r="BM49" s="216"/>
      <c r="BN49" s="216"/>
      <c r="BO49" s="226"/>
      <c r="BP49" s="226"/>
      <c r="BQ49" s="223">
        <v>43</v>
      </c>
      <c r="BR49" s="224"/>
      <c r="BS49" s="1010"/>
      <c r="BT49" s="1011"/>
      <c r="BU49" s="1011"/>
      <c r="BV49" s="1011"/>
      <c r="BW49" s="1011"/>
      <c r="BX49" s="1011"/>
      <c r="BY49" s="1011"/>
      <c r="BZ49" s="1011"/>
      <c r="CA49" s="1011"/>
      <c r="CB49" s="1011"/>
      <c r="CC49" s="1011"/>
      <c r="CD49" s="1011"/>
      <c r="CE49" s="1011"/>
      <c r="CF49" s="1011"/>
      <c r="CG49" s="1032"/>
      <c r="CH49" s="1007"/>
      <c r="CI49" s="1008"/>
      <c r="CJ49" s="1008"/>
      <c r="CK49" s="1008"/>
      <c r="CL49" s="1009"/>
      <c r="CM49" s="1007"/>
      <c r="CN49" s="1008"/>
      <c r="CO49" s="1008"/>
      <c r="CP49" s="1008"/>
      <c r="CQ49" s="1009"/>
      <c r="CR49" s="1007"/>
      <c r="CS49" s="1008"/>
      <c r="CT49" s="1008"/>
      <c r="CU49" s="1008"/>
      <c r="CV49" s="1009"/>
      <c r="CW49" s="1007"/>
      <c r="CX49" s="1008"/>
      <c r="CY49" s="1008"/>
      <c r="CZ49" s="1008"/>
      <c r="DA49" s="1009"/>
      <c r="DB49" s="1007"/>
      <c r="DC49" s="1008"/>
      <c r="DD49" s="1008"/>
      <c r="DE49" s="1008"/>
      <c r="DF49" s="1009"/>
      <c r="DG49" s="1007"/>
      <c r="DH49" s="1008"/>
      <c r="DI49" s="1008"/>
      <c r="DJ49" s="1008"/>
      <c r="DK49" s="1009"/>
      <c r="DL49" s="1007"/>
      <c r="DM49" s="1008"/>
      <c r="DN49" s="1008"/>
      <c r="DO49" s="1008"/>
      <c r="DP49" s="1009"/>
      <c r="DQ49" s="1007"/>
      <c r="DR49" s="1008"/>
      <c r="DS49" s="1008"/>
      <c r="DT49" s="1008"/>
      <c r="DU49" s="1009"/>
      <c r="DV49" s="1010"/>
      <c r="DW49" s="1011"/>
      <c r="DX49" s="1011"/>
      <c r="DY49" s="1011"/>
      <c r="DZ49" s="1012"/>
      <c r="EA49" s="214"/>
    </row>
    <row r="50" spans="1:131" ht="26.25" customHeight="1" x14ac:dyDescent="0.2">
      <c r="A50" s="223">
        <v>23</v>
      </c>
      <c r="B50" s="1048"/>
      <c r="C50" s="1049"/>
      <c r="D50" s="1049"/>
      <c r="E50" s="1049"/>
      <c r="F50" s="1049"/>
      <c r="G50" s="1049"/>
      <c r="H50" s="1049"/>
      <c r="I50" s="1049"/>
      <c r="J50" s="1049"/>
      <c r="K50" s="1049"/>
      <c r="L50" s="1049"/>
      <c r="M50" s="1049"/>
      <c r="N50" s="1049"/>
      <c r="O50" s="1049"/>
      <c r="P50" s="1050"/>
      <c r="Q50" s="1051"/>
      <c r="R50" s="1043"/>
      <c r="S50" s="1043"/>
      <c r="T50" s="1043"/>
      <c r="U50" s="1043"/>
      <c r="V50" s="1043"/>
      <c r="W50" s="1043"/>
      <c r="X50" s="1043"/>
      <c r="Y50" s="1043"/>
      <c r="Z50" s="1043"/>
      <c r="AA50" s="1043"/>
      <c r="AB50" s="1043"/>
      <c r="AC50" s="1043"/>
      <c r="AD50" s="1043"/>
      <c r="AE50" s="1052"/>
      <c r="AF50" s="1053"/>
      <c r="AG50" s="1054"/>
      <c r="AH50" s="1054"/>
      <c r="AI50" s="1054"/>
      <c r="AJ50" s="1055"/>
      <c r="AK50" s="1042"/>
      <c r="AL50" s="1043"/>
      <c r="AM50" s="1043"/>
      <c r="AN50" s="1043"/>
      <c r="AO50" s="1043"/>
      <c r="AP50" s="1043"/>
      <c r="AQ50" s="1043"/>
      <c r="AR50" s="1043"/>
      <c r="AS50" s="1043"/>
      <c r="AT50" s="1043"/>
      <c r="AU50" s="1043"/>
      <c r="AV50" s="1043"/>
      <c r="AW50" s="1043"/>
      <c r="AX50" s="1043"/>
      <c r="AY50" s="1043"/>
      <c r="AZ50" s="1044"/>
      <c r="BA50" s="1044"/>
      <c r="BB50" s="1044"/>
      <c r="BC50" s="1044"/>
      <c r="BD50" s="1044"/>
      <c r="BE50" s="987"/>
      <c r="BF50" s="987"/>
      <c r="BG50" s="987"/>
      <c r="BH50" s="987"/>
      <c r="BI50" s="988"/>
      <c r="BJ50" s="216"/>
      <c r="BK50" s="216"/>
      <c r="BL50" s="216"/>
      <c r="BM50" s="216"/>
      <c r="BN50" s="216"/>
      <c r="BO50" s="226"/>
      <c r="BP50" s="226"/>
      <c r="BQ50" s="223">
        <v>44</v>
      </c>
      <c r="BR50" s="224"/>
      <c r="BS50" s="1010"/>
      <c r="BT50" s="1011"/>
      <c r="BU50" s="1011"/>
      <c r="BV50" s="1011"/>
      <c r="BW50" s="1011"/>
      <c r="BX50" s="1011"/>
      <c r="BY50" s="1011"/>
      <c r="BZ50" s="1011"/>
      <c r="CA50" s="1011"/>
      <c r="CB50" s="1011"/>
      <c r="CC50" s="1011"/>
      <c r="CD50" s="1011"/>
      <c r="CE50" s="1011"/>
      <c r="CF50" s="1011"/>
      <c r="CG50" s="1032"/>
      <c r="CH50" s="1007"/>
      <c r="CI50" s="1008"/>
      <c r="CJ50" s="1008"/>
      <c r="CK50" s="1008"/>
      <c r="CL50" s="1009"/>
      <c r="CM50" s="1007"/>
      <c r="CN50" s="1008"/>
      <c r="CO50" s="1008"/>
      <c r="CP50" s="1008"/>
      <c r="CQ50" s="1009"/>
      <c r="CR50" s="1007"/>
      <c r="CS50" s="1008"/>
      <c r="CT50" s="1008"/>
      <c r="CU50" s="1008"/>
      <c r="CV50" s="1009"/>
      <c r="CW50" s="1007"/>
      <c r="CX50" s="1008"/>
      <c r="CY50" s="1008"/>
      <c r="CZ50" s="1008"/>
      <c r="DA50" s="1009"/>
      <c r="DB50" s="1007"/>
      <c r="DC50" s="1008"/>
      <c r="DD50" s="1008"/>
      <c r="DE50" s="1008"/>
      <c r="DF50" s="1009"/>
      <c r="DG50" s="1007"/>
      <c r="DH50" s="1008"/>
      <c r="DI50" s="1008"/>
      <c r="DJ50" s="1008"/>
      <c r="DK50" s="1009"/>
      <c r="DL50" s="1007"/>
      <c r="DM50" s="1008"/>
      <c r="DN50" s="1008"/>
      <c r="DO50" s="1008"/>
      <c r="DP50" s="1009"/>
      <c r="DQ50" s="1007"/>
      <c r="DR50" s="1008"/>
      <c r="DS50" s="1008"/>
      <c r="DT50" s="1008"/>
      <c r="DU50" s="1009"/>
      <c r="DV50" s="1010"/>
      <c r="DW50" s="1011"/>
      <c r="DX50" s="1011"/>
      <c r="DY50" s="1011"/>
      <c r="DZ50" s="1012"/>
      <c r="EA50" s="214"/>
    </row>
    <row r="51" spans="1:131" ht="26.25" customHeight="1" x14ac:dyDescent="0.2">
      <c r="A51" s="223">
        <v>24</v>
      </c>
      <c r="B51" s="1048"/>
      <c r="C51" s="1049"/>
      <c r="D51" s="1049"/>
      <c r="E51" s="1049"/>
      <c r="F51" s="1049"/>
      <c r="G51" s="1049"/>
      <c r="H51" s="1049"/>
      <c r="I51" s="1049"/>
      <c r="J51" s="1049"/>
      <c r="K51" s="1049"/>
      <c r="L51" s="1049"/>
      <c r="M51" s="1049"/>
      <c r="N51" s="1049"/>
      <c r="O51" s="1049"/>
      <c r="P51" s="1050"/>
      <c r="Q51" s="1051"/>
      <c r="R51" s="1043"/>
      <c r="S51" s="1043"/>
      <c r="T51" s="1043"/>
      <c r="U51" s="1043"/>
      <c r="V51" s="1043"/>
      <c r="W51" s="1043"/>
      <c r="X51" s="1043"/>
      <c r="Y51" s="1043"/>
      <c r="Z51" s="1043"/>
      <c r="AA51" s="1043"/>
      <c r="AB51" s="1043"/>
      <c r="AC51" s="1043"/>
      <c r="AD51" s="1043"/>
      <c r="AE51" s="1052"/>
      <c r="AF51" s="1053"/>
      <c r="AG51" s="1054"/>
      <c r="AH51" s="1054"/>
      <c r="AI51" s="1054"/>
      <c r="AJ51" s="1055"/>
      <c r="AK51" s="1042"/>
      <c r="AL51" s="1043"/>
      <c r="AM51" s="1043"/>
      <c r="AN51" s="1043"/>
      <c r="AO51" s="1043"/>
      <c r="AP51" s="1043"/>
      <c r="AQ51" s="1043"/>
      <c r="AR51" s="1043"/>
      <c r="AS51" s="1043"/>
      <c r="AT51" s="1043"/>
      <c r="AU51" s="1043"/>
      <c r="AV51" s="1043"/>
      <c r="AW51" s="1043"/>
      <c r="AX51" s="1043"/>
      <c r="AY51" s="1043"/>
      <c r="AZ51" s="1044"/>
      <c r="BA51" s="1044"/>
      <c r="BB51" s="1044"/>
      <c r="BC51" s="1044"/>
      <c r="BD51" s="1044"/>
      <c r="BE51" s="987"/>
      <c r="BF51" s="987"/>
      <c r="BG51" s="987"/>
      <c r="BH51" s="987"/>
      <c r="BI51" s="988"/>
      <c r="BJ51" s="216"/>
      <c r="BK51" s="216"/>
      <c r="BL51" s="216"/>
      <c r="BM51" s="216"/>
      <c r="BN51" s="216"/>
      <c r="BO51" s="226"/>
      <c r="BP51" s="226"/>
      <c r="BQ51" s="223">
        <v>45</v>
      </c>
      <c r="BR51" s="224"/>
      <c r="BS51" s="1010"/>
      <c r="BT51" s="1011"/>
      <c r="BU51" s="1011"/>
      <c r="BV51" s="1011"/>
      <c r="BW51" s="1011"/>
      <c r="BX51" s="1011"/>
      <c r="BY51" s="1011"/>
      <c r="BZ51" s="1011"/>
      <c r="CA51" s="1011"/>
      <c r="CB51" s="1011"/>
      <c r="CC51" s="1011"/>
      <c r="CD51" s="1011"/>
      <c r="CE51" s="1011"/>
      <c r="CF51" s="1011"/>
      <c r="CG51" s="1032"/>
      <c r="CH51" s="1007"/>
      <c r="CI51" s="1008"/>
      <c r="CJ51" s="1008"/>
      <c r="CK51" s="1008"/>
      <c r="CL51" s="1009"/>
      <c r="CM51" s="1007"/>
      <c r="CN51" s="1008"/>
      <c r="CO51" s="1008"/>
      <c r="CP51" s="1008"/>
      <c r="CQ51" s="1009"/>
      <c r="CR51" s="1007"/>
      <c r="CS51" s="1008"/>
      <c r="CT51" s="1008"/>
      <c r="CU51" s="1008"/>
      <c r="CV51" s="1009"/>
      <c r="CW51" s="1007"/>
      <c r="CX51" s="1008"/>
      <c r="CY51" s="1008"/>
      <c r="CZ51" s="1008"/>
      <c r="DA51" s="1009"/>
      <c r="DB51" s="1007"/>
      <c r="DC51" s="1008"/>
      <c r="DD51" s="1008"/>
      <c r="DE51" s="1008"/>
      <c r="DF51" s="1009"/>
      <c r="DG51" s="1007"/>
      <c r="DH51" s="1008"/>
      <c r="DI51" s="1008"/>
      <c r="DJ51" s="1008"/>
      <c r="DK51" s="1009"/>
      <c r="DL51" s="1007"/>
      <c r="DM51" s="1008"/>
      <c r="DN51" s="1008"/>
      <c r="DO51" s="1008"/>
      <c r="DP51" s="1009"/>
      <c r="DQ51" s="1007"/>
      <c r="DR51" s="1008"/>
      <c r="DS51" s="1008"/>
      <c r="DT51" s="1008"/>
      <c r="DU51" s="1009"/>
      <c r="DV51" s="1010"/>
      <c r="DW51" s="1011"/>
      <c r="DX51" s="1011"/>
      <c r="DY51" s="1011"/>
      <c r="DZ51" s="1012"/>
      <c r="EA51" s="214"/>
    </row>
    <row r="52" spans="1:131" ht="26.25" customHeight="1" x14ac:dyDescent="0.2">
      <c r="A52" s="223">
        <v>25</v>
      </c>
      <c r="B52" s="1048"/>
      <c r="C52" s="1049"/>
      <c r="D52" s="1049"/>
      <c r="E52" s="1049"/>
      <c r="F52" s="1049"/>
      <c r="G52" s="1049"/>
      <c r="H52" s="1049"/>
      <c r="I52" s="1049"/>
      <c r="J52" s="1049"/>
      <c r="K52" s="1049"/>
      <c r="L52" s="1049"/>
      <c r="M52" s="1049"/>
      <c r="N52" s="1049"/>
      <c r="O52" s="1049"/>
      <c r="P52" s="1050"/>
      <c r="Q52" s="1051"/>
      <c r="R52" s="1043"/>
      <c r="S52" s="1043"/>
      <c r="T52" s="1043"/>
      <c r="U52" s="1043"/>
      <c r="V52" s="1043"/>
      <c r="W52" s="1043"/>
      <c r="X52" s="1043"/>
      <c r="Y52" s="1043"/>
      <c r="Z52" s="1043"/>
      <c r="AA52" s="1043"/>
      <c r="AB52" s="1043"/>
      <c r="AC52" s="1043"/>
      <c r="AD52" s="1043"/>
      <c r="AE52" s="1052"/>
      <c r="AF52" s="1053"/>
      <c r="AG52" s="1054"/>
      <c r="AH52" s="1054"/>
      <c r="AI52" s="1054"/>
      <c r="AJ52" s="1055"/>
      <c r="AK52" s="1042"/>
      <c r="AL52" s="1043"/>
      <c r="AM52" s="1043"/>
      <c r="AN52" s="1043"/>
      <c r="AO52" s="1043"/>
      <c r="AP52" s="1043"/>
      <c r="AQ52" s="1043"/>
      <c r="AR52" s="1043"/>
      <c r="AS52" s="1043"/>
      <c r="AT52" s="1043"/>
      <c r="AU52" s="1043"/>
      <c r="AV52" s="1043"/>
      <c r="AW52" s="1043"/>
      <c r="AX52" s="1043"/>
      <c r="AY52" s="1043"/>
      <c r="AZ52" s="1044"/>
      <c r="BA52" s="1044"/>
      <c r="BB52" s="1044"/>
      <c r="BC52" s="1044"/>
      <c r="BD52" s="1044"/>
      <c r="BE52" s="987"/>
      <c r="BF52" s="987"/>
      <c r="BG52" s="987"/>
      <c r="BH52" s="987"/>
      <c r="BI52" s="988"/>
      <c r="BJ52" s="216"/>
      <c r="BK52" s="216"/>
      <c r="BL52" s="216"/>
      <c r="BM52" s="216"/>
      <c r="BN52" s="216"/>
      <c r="BO52" s="226"/>
      <c r="BP52" s="226"/>
      <c r="BQ52" s="223">
        <v>46</v>
      </c>
      <c r="BR52" s="224"/>
      <c r="BS52" s="1010"/>
      <c r="BT52" s="1011"/>
      <c r="BU52" s="1011"/>
      <c r="BV52" s="1011"/>
      <c r="BW52" s="1011"/>
      <c r="BX52" s="1011"/>
      <c r="BY52" s="1011"/>
      <c r="BZ52" s="1011"/>
      <c r="CA52" s="1011"/>
      <c r="CB52" s="1011"/>
      <c r="CC52" s="1011"/>
      <c r="CD52" s="1011"/>
      <c r="CE52" s="1011"/>
      <c r="CF52" s="1011"/>
      <c r="CG52" s="1032"/>
      <c r="CH52" s="1007"/>
      <c r="CI52" s="1008"/>
      <c r="CJ52" s="1008"/>
      <c r="CK52" s="1008"/>
      <c r="CL52" s="1009"/>
      <c r="CM52" s="1007"/>
      <c r="CN52" s="1008"/>
      <c r="CO52" s="1008"/>
      <c r="CP52" s="1008"/>
      <c r="CQ52" s="1009"/>
      <c r="CR52" s="1007"/>
      <c r="CS52" s="1008"/>
      <c r="CT52" s="1008"/>
      <c r="CU52" s="1008"/>
      <c r="CV52" s="1009"/>
      <c r="CW52" s="1007"/>
      <c r="CX52" s="1008"/>
      <c r="CY52" s="1008"/>
      <c r="CZ52" s="1008"/>
      <c r="DA52" s="1009"/>
      <c r="DB52" s="1007"/>
      <c r="DC52" s="1008"/>
      <c r="DD52" s="1008"/>
      <c r="DE52" s="1008"/>
      <c r="DF52" s="1009"/>
      <c r="DG52" s="1007"/>
      <c r="DH52" s="1008"/>
      <c r="DI52" s="1008"/>
      <c r="DJ52" s="1008"/>
      <c r="DK52" s="1009"/>
      <c r="DL52" s="1007"/>
      <c r="DM52" s="1008"/>
      <c r="DN52" s="1008"/>
      <c r="DO52" s="1008"/>
      <c r="DP52" s="1009"/>
      <c r="DQ52" s="1007"/>
      <c r="DR52" s="1008"/>
      <c r="DS52" s="1008"/>
      <c r="DT52" s="1008"/>
      <c r="DU52" s="1009"/>
      <c r="DV52" s="1010"/>
      <c r="DW52" s="1011"/>
      <c r="DX52" s="1011"/>
      <c r="DY52" s="1011"/>
      <c r="DZ52" s="1012"/>
      <c r="EA52" s="214"/>
    </row>
    <row r="53" spans="1:131" ht="26.25" customHeight="1" x14ac:dyDescent="0.2">
      <c r="A53" s="223">
        <v>26</v>
      </c>
      <c r="B53" s="1048"/>
      <c r="C53" s="1049"/>
      <c r="D53" s="1049"/>
      <c r="E53" s="1049"/>
      <c r="F53" s="1049"/>
      <c r="G53" s="1049"/>
      <c r="H53" s="1049"/>
      <c r="I53" s="1049"/>
      <c r="J53" s="1049"/>
      <c r="K53" s="1049"/>
      <c r="L53" s="1049"/>
      <c r="M53" s="1049"/>
      <c r="N53" s="1049"/>
      <c r="O53" s="1049"/>
      <c r="P53" s="1050"/>
      <c r="Q53" s="1051"/>
      <c r="R53" s="1043"/>
      <c r="S53" s="1043"/>
      <c r="T53" s="1043"/>
      <c r="U53" s="1043"/>
      <c r="V53" s="1043"/>
      <c r="W53" s="1043"/>
      <c r="X53" s="1043"/>
      <c r="Y53" s="1043"/>
      <c r="Z53" s="1043"/>
      <c r="AA53" s="1043"/>
      <c r="AB53" s="1043"/>
      <c r="AC53" s="1043"/>
      <c r="AD53" s="1043"/>
      <c r="AE53" s="1052"/>
      <c r="AF53" s="1053"/>
      <c r="AG53" s="1054"/>
      <c r="AH53" s="1054"/>
      <c r="AI53" s="1054"/>
      <c r="AJ53" s="1055"/>
      <c r="AK53" s="1042"/>
      <c r="AL53" s="1043"/>
      <c r="AM53" s="1043"/>
      <c r="AN53" s="1043"/>
      <c r="AO53" s="1043"/>
      <c r="AP53" s="1043"/>
      <c r="AQ53" s="1043"/>
      <c r="AR53" s="1043"/>
      <c r="AS53" s="1043"/>
      <c r="AT53" s="1043"/>
      <c r="AU53" s="1043"/>
      <c r="AV53" s="1043"/>
      <c r="AW53" s="1043"/>
      <c r="AX53" s="1043"/>
      <c r="AY53" s="1043"/>
      <c r="AZ53" s="1044"/>
      <c r="BA53" s="1044"/>
      <c r="BB53" s="1044"/>
      <c r="BC53" s="1044"/>
      <c r="BD53" s="1044"/>
      <c r="BE53" s="987"/>
      <c r="BF53" s="987"/>
      <c r="BG53" s="987"/>
      <c r="BH53" s="987"/>
      <c r="BI53" s="988"/>
      <c r="BJ53" s="216"/>
      <c r="BK53" s="216"/>
      <c r="BL53" s="216"/>
      <c r="BM53" s="216"/>
      <c r="BN53" s="216"/>
      <c r="BO53" s="226"/>
      <c r="BP53" s="226"/>
      <c r="BQ53" s="223">
        <v>47</v>
      </c>
      <c r="BR53" s="224"/>
      <c r="BS53" s="1010"/>
      <c r="BT53" s="1011"/>
      <c r="BU53" s="1011"/>
      <c r="BV53" s="1011"/>
      <c r="BW53" s="1011"/>
      <c r="BX53" s="1011"/>
      <c r="BY53" s="1011"/>
      <c r="BZ53" s="1011"/>
      <c r="CA53" s="1011"/>
      <c r="CB53" s="1011"/>
      <c r="CC53" s="1011"/>
      <c r="CD53" s="1011"/>
      <c r="CE53" s="1011"/>
      <c r="CF53" s="1011"/>
      <c r="CG53" s="1032"/>
      <c r="CH53" s="1007"/>
      <c r="CI53" s="1008"/>
      <c r="CJ53" s="1008"/>
      <c r="CK53" s="1008"/>
      <c r="CL53" s="1009"/>
      <c r="CM53" s="1007"/>
      <c r="CN53" s="1008"/>
      <c r="CO53" s="1008"/>
      <c r="CP53" s="1008"/>
      <c r="CQ53" s="1009"/>
      <c r="CR53" s="1007"/>
      <c r="CS53" s="1008"/>
      <c r="CT53" s="1008"/>
      <c r="CU53" s="1008"/>
      <c r="CV53" s="1009"/>
      <c r="CW53" s="1007"/>
      <c r="CX53" s="1008"/>
      <c r="CY53" s="1008"/>
      <c r="CZ53" s="1008"/>
      <c r="DA53" s="1009"/>
      <c r="DB53" s="1007"/>
      <c r="DC53" s="1008"/>
      <c r="DD53" s="1008"/>
      <c r="DE53" s="1008"/>
      <c r="DF53" s="1009"/>
      <c r="DG53" s="1007"/>
      <c r="DH53" s="1008"/>
      <c r="DI53" s="1008"/>
      <c r="DJ53" s="1008"/>
      <c r="DK53" s="1009"/>
      <c r="DL53" s="1007"/>
      <c r="DM53" s="1008"/>
      <c r="DN53" s="1008"/>
      <c r="DO53" s="1008"/>
      <c r="DP53" s="1009"/>
      <c r="DQ53" s="1007"/>
      <c r="DR53" s="1008"/>
      <c r="DS53" s="1008"/>
      <c r="DT53" s="1008"/>
      <c r="DU53" s="1009"/>
      <c r="DV53" s="1010"/>
      <c r="DW53" s="1011"/>
      <c r="DX53" s="1011"/>
      <c r="DY53" s="1011"/>
      <c r="DZ53" s="1012"/>
      <c r="EA53" s="214"/>
    </row>
    <row r="54" spans="1:131" ht="26.25" customHeight="1" x14ac:dyDescent="0.2">
      <c r="A54" s="223">
        <v>27</v>
      </c>
      <c r="B54" s="1048"/>
      <c r="C54" s="1049"/>
      <c r="D54" s="1049"/>
      <c r="E54" s="1049"/>
      <c r="F54" s="1049"/>
      <c r="G54" s="1049"/>
      <c r="H54" s="1049"/>
      <c r="I54" s="1049"/>
      <c r="J54" s="1049"/>
      <c r="K54" s="1049"/>
      <c r="L54" s="1049"/>
      <c r="M54" s="1049"/>
      <c r="N54" s="1049"/>
      <c r="O54" s="1049"/>
      <c r="P54" s="1050"/>
      <c r="Q54" s="1051"/>
      <c r="R54" s="1043"/>
      <c r="S54" s="1043"/>
      <c r="T54" s="1043"/>
      <c r="U54" s="1043"/>
      <c r="V54" s="1043"/>
      <c r="W54" s="1043"/>
      <c r="X54" s="1043"/>
      <c r="Y54" s="1043"/>
      <c r="Z54" s="1043"/>
      <c r="AA54" s="1043"/>
      <c r="AB54" s="1043"/>
      <c r="AC54" s="1043"/>
      <c r="AD54" s="1043"/>
      <c r="AE54" s="1052"/>
      <c r="AF54" s="1053"/>
      <c r="AG54" s="1054"/>
      <c r="AH54" s="1054"/>
      <c r="AI54" s="1054"/>
      <c r="AJ54" s="1055"/>
      <c r="AK54" s="1042"/>
      <c r="AL54" s="1043"/>
      <c r="AM54" s="1043"/>
      <c r="AN54" s="1043"/>
      <c r="AO54" s="1043"/>
      <c r="AP54" s="1043"/>
      <c r="AQ54" s="1043"/>
      <c r="AR54" s="1043"/>
      <c r="AS54" s="1043"/>
      <c r="AT54" s="1043"/>
      <c r="AU54" s="1043"/>
      <c r="AV54" s="1043"/>
      <c r="AW54" s="1043"/>
      <c r="AX54" s="1043"/>
      <c r="AY54" s="1043"/>
      <c r="AZ54" s="1044"/>
      <c r="BA54" s="1044"/>
      <c r="BB54" s="1044"/>
      <c r="BC54" s="1044"/>
      <c r="BD54" s="1044"/>
      <c r="BE54" s="987"/>
      <c r="BF54" s="987"/>
      <c r="BG54" s="987"/>
      <c r="BH54" s="987"/>
      <c r="BI54" s="988"/>
      <c r="BJ54" s="216"/>
      <c r="BK54" s="216"/>
      <c r="BL54" s="216"/>
      <c r="BM54" s="216"/>
      <c r="BN54" s="216"/>
      <c r="BO54" s="226"/>
      <c r="BP54" s="226"/>
      <c r="BQ54" s="223">
        <v>48</v>
      </c>
      <c r="BR54" s="224"/>
      <c r="BS54" s="1010"/>
      <c r="BT54" s="1011"/>
      <c r="BU54" s="1011"/>
      <c r="BV54" s="1011"/>
      <c r="BW54" s="1011"/>
      <c r="BX54" s="1011"/>
      <c r="BY54" s="1011"/>
      <c r="BZ54" s="1011"/>
      <c r="CA54" s="1011"/>
      <c r="CB54" s="1011"/>
      <c r="CC54" s="1011"/>
      <c r="CD54" s="1011"/>
      <c r="CE54" s="1011"/>
      <c r="CF54" s="1011"/>
      <c r="CG54" s="1032"/>
      <c r="CH54" s="1007"/>
      <c r="CI54" s="1008"/>
      <c r="CJ54" s="1008"/>
      <c r="CK54" s="1008"/>
      <c r="CL54" s="1009"/>
      <c r="CM54" s="1007"/>
      <c r="CN54" s="1008"/>
      <c r="CO54" s="1008"/>
      <c r="CP54" s="1008"/>
      <c r="CQ54" s="1009"/>
      <c r="CR54" s="1007"/>
      <c r="CS54" s="1008"/>
      <c r="CT54" s="1008"/>
      <c r="CU54" s="1008"/>
      <c r="CV54" s="1009"/>
      <c r="CW54" s="1007"/>
      <c r="CX54" s="1008"/>
      <c r="CY54" s="1008"/>
      <c r="CZ54" s="1008"/>
      <c r="DA54" s="1009"/>
      <c r="DB54" s="1007"/>
      <c r="DC54" s="1008"/>
      <c r="DD54" s="1008"/>
      <c r="DE54" s="1008"/>
      <c r="DF54" s="1009"/>
      <c r="DG54" s="1007"/>
      <c r="DH54" s="1008"/>
      <c r="DI54" s="1008"/>
      <c r="DJ54" s="1008"/>
      <c r="DK54" s="1009"/>
      <c r="DL54" s="1007"/>
      <c r="DM54" s="1008"/>
      <c r="DN54" s="1008"/>
      <c r="DO54" s="1008"/>
      <c r="DP54" s="1009"/>
      <c r="DQ54" s="1007"/>
      <c r="DR54" s="1008"/>
      <c r="DS54" s="1008"/>
      <c r="DT54" s="1008"/>
      <c r="DU54" s="1009"/>
      <c r="DV54" s="1010"/>
      <c r="DW54" s="1011"/>
      <c r="DX54" s="1011"/>
      <c r="DY54" s="1011"/>
      <c r="DZ54" s="1012"/>
      <c r="EA54" s="214"/>
    </row>
    <row r="55" spans="1:131" ht="26.25" customHeight="1" x14ac:dyDescent="0.2">
      <c r="A55" s="223">
        <v>28</v>
      </c>
      <c r="B55" s="1048"/>
      <c r="C55" s="1049"/>
      <c r="D55" s="1049"/>
      <c r="E55" s="1049"/>
      <c r="F55" s="1049"/>
      <c r="G55" s="1049"/>
      <c r="H55" s="1049"/>
      <c r="I55" s="1049"/>
      <c r="J55" s="1049"/>
      <c r="K55" s="1049"/>
      <c r="L55" s="1049"/>
      <c r="M55" s="1049"/>
      <c r="N55" s="1049"/>
      <c r="O55" s="1049"/>
      <c r="P55" s="1050"/>
      <c r="Q55" s="1051"/>
      <c r="R55" s="1043"/>
      <c r="S55" s="1043"/>
      <c r="T55" s="1043"/>
      <c r="U55" s="1043"/>
      <c r="V55" s="1043"/>
      <c r="W55" s="1043"/>
      <c r="X55" s="1043"/>
      <c r="Y55" s="1043"/>
      <c r="Z55" s="1043"/>
      <c r="AA55" s="1043"/>
      <c r="AB55" s="1043"/>
      <c r="AC55" s="1043"/>
      <c r="AD55" s="1043"/>
      <c r="AE55" s="1052"/>
      <c r="AF55" s="1053"/>
      <c r="AG55" s="1054"/>
      <c r="AH55" s="1054"/>
      <c r="AI55" s="1054"/>
      <c r="AJ55" s="1055"/>
      <c r="AK55" s="1042"/>
      <c r="AL55" s="1043"/>
      <c r="AM55" s="1043"/>
      <c r="AN55" s="1043"/>
      <c r="AO55" s="1043"/>
      <c r="AP55" s="1043"/>
      <c r="AQ55" s="1043"/>
      <c r="AR55" s="1043"/>
      <c r="AS55" s="1043"/>
      <c r="AT55" s="1043"/>
      <c r="AU55" s="1043"/>
      <c r="AV55" s="1043"/>
      <c r="AW55" s="1043"/>
      <c r="AX55" s="1043"/>
      <c r="AY55" s="1043"/>
      <c r="AZ55" s="1044"/>
      <c r="BA55" s="1044"/>
      <c r="BB55" s="1044"/>
      <c r="BC55" s="1044"/>
      <c r="BD55" s="1044"/>
      <c r="BE55" s="987"/>
      <c r="BF55" s="987"/>
      <c r="BG55" s="987"/>
      <c r="BH55" s="987"/>
      <c r="BI55" s="988"/>
      <c r="BJ55" s="216"/>
      <c r="BK55" s="216"/>
      <c r="BL55" s="216"/>
      <c r="BM55" s="216"/>
      <c r="BN55" s="216"/>
      <c r="BO55" s="226"/>
      <c r="BP55" s="226"/>
      <c r="BQ55" s="223">
        <v>49</v>
      </c>
      <c r="BR55" s="224"/>
      <c r="BS55" s="1010"/>
      <c r="BT55" s="1011"/>
      <c r="BU55" s="1011"/>
      <c r="BV55" s="1011"/>
      <c r="BW55" s="1011"/>
      <c r="BX55" s="1011"/>
      <c r="BY55" s="1011"/>
      <c r="BZ55" s="1011"/>
      <c r="CA55" s="1011"/>
      <c r="CB55" s="1011"/>
      <c r="CC55" s="1011"/>
      <c r="CD55" s="1011"/>
      <c r="CE55" s="1011"/>
      <c r="CF55" s="1011"/>
      <c r="CG55" s="1032"/>
      <c r="CH55" s="1007"/>
      <c r="CI55" s="1008"/>
      <c r="CJ55" s="1008"/>
      <c r="CK55" s="1008"/>
      <c r="CL55" s="1009"/>
      <c r="CM55" s="1007"/>
      <c r="CN55" s="1008"/>
      <c r="CO55" s="1008"/>
      <c r="CP55" s="1008"/>
      <c r="CQ55" s="1009"/>
      <c r="CR55" s="1007"/>
      <c r="CS55" s="1008"/>
      <c r="CT55" s="1008"/>
      <c r="CU55" s="1008"/>
      <c r="CV55" s="1009"/>
      <c r="CW55" s="1007"/>
      <c r="CX55" s="1008"/>
      <c r="CY55" s="1008"/>
      <c r="CZ55" s="1008"/>
      <c r="DA55" s="1009"/>
      <c r="DB55" s="1007"/>
      <c r="DC55" s="1008"/>
      <c r="DD55" s="1008"/>
      <c r="DE55" s="1008"/>
      <c r="DF55" s="1009"/>
      <c r="DG55" s="1007"/>
      <c r="DH55" s="1008"/>
      <c r="DI55" s="1008"/>
      <c r="DJ55" s="1008"/>
      <c r="DK55" s="1009"/>
      <c r="DL55" s="1007"/>
      <c r="DM55" s="1008"/>
      <c r="DN55" s="1008"/>
      <c r="DO55" s="1008"/>
      <c r="DP55" s="1009"/>
      <c r="DQ55" s="1007"/>
      <c r="DR55" s="1008"/>
      <c r="DS55" s="1008"/>
      <c r="DT55" s="1008"/>
      <c r="DU55" s="1009"/>
      <c r="DV55" s="1010"/>
      <c r="DW55" s="1011"/>
      <c r="DX55" s="1011"/>
      <c r="DY55" s="1011"/>
      <c r="DZ55" s="1012"/>
      <c r="EA55" s="214"/>
    </row>
    <row r="56" spans="1:131" ht="26.25" customHeight="1" x14ac:dyDescent="0.2">
      <c r="A56" s="223">
        <v>29</v>
      </c>
      <c r="B56" s="1048"/>
      <c r="C56" s="1049"/>
      <c r="D56" s="1049"/>
      <c r="E56" s="1049"/>
      <c r="F56" s="1049"/>
      <c r="G56" s="1049"/>
      <c r="H56" s="1049"/>
      <c r="I56" s="1049"/>
      <c r="J56" s="1049"/>
      <c r="K56" s="1049"/>
      <c r="L56" s="1049"/>
      <c r="M56" s="1049"/>
      <c r="N56" s="1049"/>
      <c r="O56" s="1049"/>
      <c r="P56" s="1050"/>
      <c r="Q56" s="1051"/>
      <c r="R56" s="1043"/>
      <c r="S56" s="1043"/>
      <c r="T56" s="1043"/>
      <c r="U56" s="1043"/>
      <c r="V56" s="1043"/>
      <c r="W56" s="1043"/>
      <c r="X56" s="1043"/>
      <c r="Y56" s="1043"/>
      <c r="Z56" s="1043"/>
      <c r="AA56" s="1043"/>
      <c r="AB56" s="1043"/>
      <c r="AC56" s="1043"/>
      <c r="AD56" s="1043"/>
      <c r="AE56" s="1052"/>
      <c r="AF56" s="1053"/>
      <c r="AG56" s="1054"/>
      <c r="AH56" s="1054"/>
      <c r="AI56" s="1054"/>
      <c r="AJ56" s="1055"/>
      <c r="AK56" s="1042"/>
      <c r="AL56" s="1043"/>
      <c r="AM56" s="1043"/>
      <c r="AN56" s="1043"/>
      <c r="AO56" s="1043"/>
      <c r="AP56" s="1043"/>
      <c r="AQ56" s="1043"/>
      <c r="AR56" s="1043"/>
      <c r="AS56" s="1043"/>
      <c r="AT56" s="1043"/>
      <c r="AU56" s="1043"/>
      <c r="AV56" s="1043"/>
      <c r="AW56" s="1043"/>
      <c r="AX56" s="1043"/>
      <c r="AY56" s="1043"/>
      <c r="AZ56" s="1044"/>
      <c r="BA56" s="1044"/>
      <c r="BB56" s="1044"/>
      <c r="BC56" s="1044"/>
      <c r="BD56" s="1044"/>
      <c r="BE56" s="987"/>
      <c r="BF56" s="987"/>
      <c r="BG56" s="987"/>
      <c r="BH56" s="987"/>
      <c r="BI56" s="988"/>
      <c r="BJ56" s="216"/>
      <c r="BK56" s="216"/>
      <c r="BL56" s="216"/>
      <c r="BM56" s="216"/>
      <c r="BN56" s="216"/>
      <c r="BO56" s="226"/>
      <c r="BP56" s="226"/>
      <c r="BQ56" s="223">
        <v>50</v>
      </c>
      <c r="BR56" s="224"/>
      <c r="BS56" s="1010"/>
      <c r="BT56" s="1011"/>
      <c r="BU56" s="1011"/>
      <c r="BV56" s="1011"/>
      <c r="BW56" s="1011"/>
      <c r="BX56" s="1011"/>
      <c r="BY56" s="1011"/>
      <c r="BZ56" s="1011"/>
      <c r="CA56" s="1011"/>
      <c r="CB56" s="1011"/>
      <c r="CC56" s="1011"/>
      <c r="CD56" s="1011"/>
      <c r="CE56" s="1011"/>
      <c r="CF56" s="1011"/>
      <c r="CG56" s="1032"/>
      <c r="CH56" s="1007"/>
      <c r="CI56" s="1008"/>
      <c r="CJ56" s="1008"/>
      <c r="CK56" s="1008"/>
      <c r="CL56" s="1009"/>
      <c r="CM56" s="1007"/>
      <c r="CN56" s="1008"/>
      <c r="CO56" s="1008"/>
      <c r="CP56" s="1008"/>
      <c r="CQ56" s="1009"/>
      <c r="CR56" s="1007"/>
      <c r="CS56" s="1008"/>
      <c r="CT56" s="1008"/>
      <c r="CU56" s="1008"/>
      <c r="CV56" s="1009"/>
      <c r="CW56" s="1007"/>
      <c r="CX56" s="1008"/>
      <c r="CY56" s="1008"/>
      <c r="CZ56" s="1008"/>
      <c r="DA56" s="1009"/>
      <c r="DB56" s="1007"/>
      <c r="DC56" s="1008"/>
      <c r="DD56" s="1008"/>
      <c r="DE56" s="1008"/>
      <c r="DF56" s="1009"/>
      <c r="DG56" s="1007"/>
      <c r="DH56" s="1008"/>
      <c r="DI56" s="1008"/>
      <c r="DJ56" s="1008"/>
      <c r="DK56" s="1009"/>
      <c r="DL56" s="1007"/>
      <c r="DM56" s="1008"/>
      <c r="DN56" s="1008"/>
      <c r="DO56" s="1008"/>
      <c r="DP56" s="1009"/>
      <c r="DQ56" s="1007"/>
      <c r="DR56" s="1008"/>
      <c r="DS56" s="1008"/>
      <c r="DT56" s="1008"/>
      <c r="DU56" s="1009"/>
      <c r="DV56" s="1010"/>
      <c r="DW56" s="1011"/>
      <c r="DX56" s="1011"/>
      <c r="DY56" s="1011"/>
      <c r="DZ56" s="1012"/>
      <c r="EA56" s="214"/>
    </row>
    <row r="57" spans="1:131" ht="26.25" customHeight="1" x14ac:dyDescent="0.2">
      <c r="A57" s="223">
        <v>30</v>
      </c>
      <c r="B57" s="1048"/>
      <c r="C57" s="1049"/>
      <c r="D57" s="1049"/>
      <c r="E57" s="1049"/>
      <c r="F57" s="1049"/>
      <c r="G57" s="1049"/>
      <c r="H57" s="1049"/>
      <c r="I57" s="1049"/>
      <c r="J57" s="1049"/>
      <c r="K57" s="1049"/>
      <c r="L57" s="1049"/>
      <c r="M57" s="1049"/>
      <c r="N57" s="1049"/>
      <c r="O57" s="1049"/>
      <c r="P57" s="1050"/>
      <c r="Q57" s="1051"/>
      <c r="R57" s="1043"/>
      <c r="S57" s="1043"/>
      <c r="T57" s="1043"/>
      <c r="U57" s="1043"/>
      <c r="V57" s="1043"/>
      <c r="W57" s="1043"/>
      <c r="X57" s="1043"/>
      <c r="Y57" s="1043"/>
      <c r="Z57" s="1043"/>
      <c r="AA57" s="1043"/>
      <c r="AB57" s="1043"/>
      <c r="AC57" s="1043"/>
      <c r="AD57" s="1043"/>
      <c r="AE57" s="1052"/>
      <c r="AF57" s="1053"/>
      <c r="AG57" s="1054"/>
      <c r="AH57" s="1054"/>
      <c r="AI57" s="1054"/>
      <c r="AJ57" s="1055"/>
      <c r="AK57" s="1042"/>
      <c r="AL57" s="1043"/>
      <c r="AM57" s="1043"/>
      <c r="AN57" s="1043"/>
      <c r="AO57" s="1043"/>
      <c r="AP57" s="1043"/>
      <c r="AQ57" s="1043"/>
      <c r="AR57" s="1043"/>
      <c r="AS57" s="1043"/>
      <c r="AT57" s="1043"/>
      <c r="AU57" s="1043"/>
      <c r="AV57" s="1043"/>
      <c r="AW57" s="1043"/>
      <c r="AX57" s="1043"/>
      <c r="AY57" s="1043"/>
      <c r="AZ57" s="1044"/>
      <c r="BA57" s="1044"/>
      <c r="BB57" s="1044"/>
      <c r="BC57" s="1044"/>
      <c r="BD57" s="1044"/>
      <c r="BE57" s="987"/>
      <c r="BF57" s="987"/>
      <c r="BG57" s="987"/>
      <c r="BH57" s="987"/>
      <c r="BI57" s="988"/>
      <c r="BJ57" s="216"/>
      <c r="BK57" s="216"/>
      <c r="BL57" s="216"/>
      <c r="BM57" s="216"/>
      <c r="BN57" s="216"/>
      <c r="BO57" s="226"/>
      <c r="BP57" s="226"/>
      <c r="BQ57" s="223">
        <v>51</v>
      </c>
      <c r="BR57" s="224"/>
      <c r="BS57" s="1010"/>
      <c r="BT57" s="1011"/>
      <c r="BU57" s="1011"/>
      <c r="BV57" s="1011"/>
      <c r="BW57" s="1011"/>
      <c r="BX57" s="1011"/>
      <c r="BY57" s="1011"/>
      <c r="BZ57" s="1011"/>
      <c r="CA57" s="1011"/>
      <c r="CB57" s="1011"/>
      <c r="CC57" s="1011"/>
      <c r="CD57" s="1011"/>
      <c r="CE57" s="1011"/>
      <c r="CF57" s="1011"/>
      <c r="CG57" s="1032"/>
      <c r="CH57" s="1007"/>
      <c r="CI57" s="1008"/>
      <c r="CJ57" s="1008"/>
      <c r="CK57" s="1008"/>
      <c r="CL57" s="1009"/>
      <c r="CM57" s="1007"/>
      <c r="CN57" s="1008"/>
      <c r="CO57" s="1008"/>
      <c r="CP57" s="1008"/>
      <c r="CQ57" s="1009"/>
      <c r="CR57" s="1007"/>
      <c r="CS57" s="1008"/>
      <c r="CT57" s="1008"/>
      <c r="CU57" s="1008"/>
      <c r="CV57" s="1009"/>
      <c r="CW57" s="1007"/>
      <c r="CX57" s="1008"/>
      <c r="CY57" s="1008"/>
      <c r="CZ57" s="1008"/>
      <c r="DA57" s="1009"/>
      <c r="DB57" s="1007"/>
      <c r="DC57" s="1008"/>
      <c r="DD57" s="1008"/>
      <c r="DE57" s="1008"/>
      <c r="DF57" s="1009"/>
      <c r="DG57" s="1007"/>
      <c r="DH57" s="1008"/>
      <c r="DI57" s="1008"/>
      <c r="DJ57" s="1008"/>
      <c r="DK57" s="1009"/>
      <c r="DL57" s="1007"/>
      <c r="DM57" s="1008"/>
      <c r="DN57" s="1008"/>
      <c r="DO57" s="1008"/>
      <c r="DP57" s="1009"/>
      <c r="DQ57" s="1007"/>
      <c r="DR57" s="1008"/>
      <c r="DS57" s="1008"/>
      <c r="DT57" s="1008"/>
      <c r="DU57" s="1009"/>
      <c r="DV57" s="1010"/>
      <c r="DW57" s="1011"/>
      <c r="DX57" s="1011"/>
      <c r="DY57" s="1011"/>
      <c r="DZ57" s="1012"/>
      <c r="EA57" s="214"/>
    </row>
    <row r="58" spans="1:131" ht="26.25" customHeight="1" x14ac:dyDescent="0.2">
      <c r="A58" s="223">
        <v>31</v>
      </c>
      <c r="B58" s="1048"/>
      <c r="C58" s="1049"/>
      <c r="D58" s="1049"/>
      <c r="E58" s="1049"/>
      <c r="F58" s="1049"/>
      <c r="G58" s="1049"/>
      <c r="H58" s="1049"/>
      <c r="I58" s="1049"/>
      <c r="J58" s="1049"/>
      <c r="K58" s="1049"/>
      <c r="L58" s="1049"/>
      <c r="M58" s="1049"/>
      <c r="N58" s="1049"/>
      <c r="O58" s="1049"/>
      <c r="P58" s="1050"/>
      <c r="Q58" s="1051"/>
      <c r="R58" s="1043"/>
      <c r="S58" s="1043"/>
      <c r="T58" s="1043"/>
      <c r="U58" s="1043"/>
      <c r="V58" s="1043"/>
      <c r="W58" s="1043"/>
      <c r="X58" s="1043"/>
      <c r="Y58" s="1043"/>
      <c r="Z58" s="1043"/>
      <c r="AA58" s="1043"/>
      <c r="AB58" s="1043"/>
      <c r="AC58" s="1043"/>
      <c r="AD58" s="1043"/>
      <c r="AE58" s="1052"/>
      <c r="AF58" s="1053"/>
      <c r="AG58" s="1054"/>
      <c r="AH58" s="1054"/>
      <c r="AI58" s="1054"/>
      <c r="AJ58" s="1055"/>
      <c r="AK58" s="1042"/>
      <c r="AL58" s="1043"/>
      <c r="AM58" s="1043"/>
      <c r="AN58" s="1043"/>
      <c r="AO58" s="1043"/>
      <c r="AP58" s="1043"/>
      <c r="AQ58" s="1043"/>
      <c r="AR58" s="1043"/>
      <c r="AS58" s="1043"/>
      <c r="AT58" s="1043"/>
      <c r="AU58" s="1043"/>
      <c r="AV58" s="1043"/>
      <c r="AW58" s="1043"/>
      <c r="AX58" s="1043"/>
      <c r="AY58" s="1043"/>
      <c r="AZ58" s="1044"/>
      <c r="BA58" s="1044"/>
      <c r="BB58" s="1044"/>
      <c r="BC58" s="1044"/>
      <c r="BD58" s="1044"/>
      <c r="BE58" s="987"/>
      <c r="BF58" s="987"/>
      <c r="BG58" s="987"/>
      <c r="BH58" s="987"/>
      <c r="BI58" s="988"/>
      <c r="BJ58" s="216"/>
      <c r="BK58" s="216"/>
      <c r="BL58" s="216"/>
      <c r="BM58" s="216"/>
      <c r="BN58" s="216"/>
      <c r="BO58" s="226"/>
      <c r="BP58" s="226"/>
      <c r="BQ58" s="223">
        <v>52</v>
      </c>
      <c r="BR58" s="224"/>
      <c r="BS58" s="1010"/>
      <c r="BT58" s="1011"/>
      <c r="BU58" s="1011"/>
      <c r="BV58" s="1011"/>
      <c r="BW58" s="1011"/>
      <c r="BX58" s="1011"/>
      <c r="BY58" s="1011"/>
      <c r="BZ58" s="1011"/>
      <c r="CA58" s="1011"/>
      <c r="CB58" s="1011"/>
      <c r="CC58" s="1011"/>
      <c r="CD58" s="1011"/>
      <c r="CE58" s="1011"/>
      <c r="CF58" s="1011"/>
      <c r="CG58" s="1032"/>
      <c r="CH58" s="1007"/>
      <c r="CI58" s="1008"/>
      <c r="CJ58" s="1008"/>
      <c r="CK58" s="1008"/>
      <c r="CL58" s="1009"/>
      <c r="CM58" s="1007"/>
      <c r="CN58" s="1008"/>
      <c r="CO58" s="1008"/>
      <c r="CP58" s="1008"/>
      <c r="CQ58" s="1009"/>
      <c r="CR58" s="1007"/>
      <c r="CS58" s="1008"/>
      <c r="CT58" s="1008"/>
      <c r="CU58" s="1008"/>
      <c r="CV58" s="1009"/>
      <c r="CW58" s="1007"/>
      <c r="CX58" s="1008"/>
      <c r="CY58" s="1008"/>
      <c r="CZ58" s="1008"/>
      <c r="DA58" s="1009"/>
      <c r="DB58" s="1007"/>
      <c r="DC58" s="1008"/>
      <c r="DD58" s="1008"/>
      <c r="DE58" s="1008"/>
      <c r="DF58" s="1009"/>
      <c r="DG58" s="1007"/>
      <c r="DH58" s="1008"/>
      <c r="DI58" s="1008"/>
      <c r="DJ58" s="1008"/>
      <c r="DK58" s="1009"/>
      <c r="DL58" s="1007"/>
      <c r="DM58" s="1008"/>
      <c r="DN58" s="1008"/>
      <c r="DO58" s="1008"/>
      <c r="DP58" s="1009"/>
      <c r="DQ58" s="1007"/>
      <c r="DR58" s="1008"/>
      <c r="DS58" s="1008"/>
      <c r="DT58" s="1008"/>
      <c r="DU58" s="1009"/>
      <c r="DV58" s="1010"/>
      <c r="DW58" s="1011"/>
      <c r="DX58" s="1011"/>
      <c r="DY58" s="1011"/>
      <c r="DZ58" s="1012"/>
      <c r="EA58" s="214"/>
    </row>
    <row r="59" spans="1:131" ht="26.25" customHeight="1" x14ac:dyDescent="0.2">
      <c r="A59" s="223">
        <v>32</v>
      </c>
      <c r="B59" s="1048"/>
      <c r="C59" s="1049"/>
      <c r="D59" s="1049"/>
      <c r="E59" s="1049"/>
      <c r="F59" s="1049"/>
      <c r="G59" s="1049"/>
      <c r="H59" s="1049"/>
      <c r="I59" s="1049"/>
      <c r="J59" s="1049"/>
      <c r="K59" s="1049"/>
      <c r="L59" s="1049"/>
      <c r="M59" s="1049"/>
      <c r="N59" s="1049"/>
      <c r="O59" s="1049"/>
      <c r="P59" s="1050"/>
      <c r="Q59" s="1051"/>
      <c r="R59" s="1043"/>
      <c r="S59" s="1043"/>
      <c r="T59" s="1043"/>
      <c r="U59" s="1043"/>
      <c r="V59" s="1043"/>
      <c r="W59" s="1043"/>
      <c r="X59" s="1043"/>
      <c r="Y59" s="1043"/>
      <c r="Z59" s="1043"/>
      <c r="AA59" s="1043"/>
      <c r="AB59" s="1043"/>
      <c r="AC59" s="1043"/>
      <c r="AD59" s="1043"/>
      <c r="AE59" s="1052"/>
      <c r="AF59" s="1053"/>
      <c r="AG59" s="1054"/>
      <c r="AH59" s="1054"/>
      <c r="AI59" s="1054"/>
      <c r="AJ59" s="1055"/>
      <c r="AK59" s="1042"/>
      <c r="AL59" s="1043"/>
      <c r="AM59" s="1043"/>
      <c r="AN59" s="1043"/>
      <c r="AO59" s="1043"/>
      <c r="AP59" s="1043"/>
      <c r="AQ59" s="1043"/>
      <c r="AR59" s="1043"/>
      <c r="AS59" s="1043"/>
      <c r="AT59" s="1043"/>
      <c r="AU59" s="1043"/>
      <c r="AV59" s="1043"/>
      <c r="AW59" s="1043"/>
      <c r="AX59" s="1043"/>
      <c r="AY59" s="1043"/>
      <c r="AZ59" s="1044"/>
      <c r="BA59" s="1044"/>
      <c r="BB59" s="1044"/>
      <c r="BC59" s="1044"/>
      <c r="BD59" s="1044"/>
      <c r="BE59" s="987"/>
      <c r="BF59" s="987"/>
      <c r="BG59" s="987"/>
      <c r="BH59" s="987"/>
      <c r="BI59" s="988"/>
      <c r="BJ59" s="216"/>
      <c r="BK59" s="216"/>
      <c r="BL59" s="216"/>
      <c r="BM59" s="216"/>
      <c r="BN59" s="216"/>
      <c r="BO59" s="226"/>
      <c r="BP59" s="226"/>
      <c r="BQ59" s="223">
        <v>53</v>
      </c>
      <c r="BR59" s="224"/>
      <c r="BS59" s="1010"/>
      <c r="BT59" s="1011"/>
      <c r="BU59" s="1011"/>
      <c r="BV59" s="1011"/>
      <c r="BW59" s="1011"/>
      <c r="BX59" s="1011"/>
      <c r="BY59" s="1011"/>
      <c r="BZ59" s="1011"/>
      <c r="CA59" s="1011"/>
      <c r="CB59" s="1011"/>
      <c r="CC59" s="1011"/>
      <c r="CD59" s="1011"/>
      <c r="CE59" s="1011"/>
      <c r="CF59" s="1011"/>
      <c r="CG59" s="1032"/>
      <c r="CH59" s="1007"/>
      <c r="CI59" s="1008"/>
      <c r="CJ59" s="1008"/>
      <c r="CK59" s="1008"/>
      <c r="CL59" s="1009"/>
      <c r="CM59" s="1007"/>
      <c r="CN59" s="1008"/>
      <c r="CO59" s="1008"/>
      <c r="CP59" s="1008"/>
      <c r="CQ59" s="1009"/>
      <c r="CR59" s="1007"/>
      <c r="CS59" s="1008"/>
      <c r="CT59" s="1008"/>
      <c r="CU59" s="1008"/>
      <c r="CV59" s="1009"/>
      <c r="CW59" s="1007"/>
      <c r="CX59" s="1008"/>
      <c r="CY59" s="1008"/>
      <c r="CZ59" s="1008"/>
      <c r="DA59" s="1009"/>
      <c r="DB59" s="1007"/>
      <c r="DC59" s="1008"/>
      <c r="DD59" s="1008"/>
      <c r="DE59" s="1008"/>
      <c r="DF59" s="1009"/>
      <c r="DG59" s="1007"/>
      <c r="DH59" s="1008"/>
      <c r="DI59" s="1008"/>
      <c r="DJ59" s="1008"/>
      <c r="DK59" s="1009"/>
      <c r="DL59" s="1007"/>
      <c r="DM59" s="1008"/>
      <c r="DN59" s="1008"/>
      <c r="DO59" s="1008"/>
      <c r="DP59" s="1009"/>
      <c r="DQ59" s="1007"/>
      <c r="DR59" s="1008"/>
      <c r="DS59" s="1008"/>
      <c r="DT59" s="1008"/>
      <c r="DU59" s="1009"/>
      <c r="DV59" s="1010"/>
      <c r="DW59" s="1011"/>
      <c r="DX59" s="1011"/>
      <c r="DY59" s="1011"/>
      <c r="DZ59" s="1012"/>
      <c r="EA59" s="214"/>
    </row>
    <row r="60" spans="1:131" ht="26.25" customHeight="1" x14ac:dyDescent="0.2">
      <c r="A60" s="223">
        <v>33</v>
      </c>
      <c r="B60" s="1048"/>
      <c r="C60" s="1049"/>
      <c r="D60" s="1049"/>
      <c r="E60" s="1049"/>
      <c r="F60" s="1049"/>
      <c r="G60" s="1049"/>
      <c r="H60" s="1049"/>
      <c r="I60" s="1049"/>
      <c r="J60" s="1049"/>
      <c r="K60" s="1049"/>
      <c r="L60" s="1049"/>
      <c r="M60" s="1049"/>
      <c r="N60" s="1049"/>
      <c r="O60" s="1049"/>
      <c r="P60" s="1050"/>
      <c r="Q60" s="1051"/>
      <c r="R60" s="1043"/>
      <c r="S60" s="1043"/>
      <c r="T60" s="1043"/>
      <c r="U60" s="1043"/>
      <c r="V60" s="1043"/>
      <c r="W60" s="1043"/>
      <c r="X60" s="1043"/>
      <c r="Y60" s="1043"/>
      <c r="Z60" s="1043"/>
      <c r="AA60" s="1043"/>
      <c r="AB60" s="1043"/>
      <c r="AC60" s="1043"/>
      <c r="AD60" s="1043"/>
      <c r="AE60" s="1052"/>
      <c r="AF60" s="1053"/>
      <c r="AG60" s="1054"/>
      <c r="AH60" s="1054"/>
      <c r="AI60" s="1054"/>
      <c r="AJ60" s="1055"/>
      <c r="AK60" s="1042"/>
      <c r="AL60" s="1043"/>
      <c r="AM60" s="1043"/>
      <c r="AN60" s="1043"/>
      <c r="AO60" s="1043"/>
      <c r="AP60" s="1043"/>
      <c r="AQ60" s="1043"/>
      <c r="AR60" s="1043"/>
      <c r="AS60" s="1043"/>
      <c r="AT60" s="1043"/>
      <c r="AU60" s="1043"/>
      <c r="AV60" s="1043"/>
      <c r="AW60" s="1043"/>
      <c r="AX60" s="1043"/>
      <c r="AY60" s="1043"/>
      <c r="AZ60" s="1044"/>
      <c r="BA60" s="1044"/>
      <c r="BB60" s="1044"/>
      <c r="BC60" s="1044"/>
      <c r="BD60" s="1044"/>
      <c r="BE60" s="987"/>
      <c r="BF60" s="987"/>
      <c r="BG60" s="987"/>
      <c r="BH60" s="987"/>
      <c r="BI60" s="988"/>
      <c r="BJ60" s="216"/>
      <c r="BK60" s="216"/>
      <c r="BL60" s="216"/>
      <c r="BM60" s="216"/>
      <c r="BN60" s="216"/>
      <c r="BO60" s="226"/>
      <c r="BP60" s="226"/>
      <c r="BQ60" s="223">
        <v>54</v>
      </c>
      <c r="BR60" s="224"/>
      <c r="BS60" s="1010"/>
      <c r="BT60" s="1011"/>
      <c r="BU60" s="1011"/>
      <c r="BV60" s="1011"/>
      <c r="BW60" s="1011"/>
      <c r="BX60" s="1011"/>
      <c r="BY60" s="1011"/>
      <c r="BZ60" s="1011"/>
      <c r="CA60" s="1011"/>
      <c r="CB60" s="1011"/>
      <c r="CC60" s="1011"/>
      <c r="CD60" s="1011"/>
      <c r="CE60" s="1011"/>
      <c r="CF60" s="1011"/>
      <c r="CG60" s="1032"/>
      <c r="CH60" s="1007"/>
      <c r="CI60" s="1008"/>
      <c r="CJ60" s="1008"/>
      <c r="CK60" s="1008"/>
      <c r="CL60" s="1009"/>
      <c r="CM60" s="1007"/>
      <c r="CN60" s="1008"/>
      <c r="CO60" s="1008"/>
      <c r="CP60" s="1008"/>
      <c r="CQ60" s="1009"/>
      <c r="CR60" s="1007"/>
      <c r="CS60" s="1008"/>
      <c r="CT60" s="1008"/>
      <c r="CU60" s="1008"/>
      <c r="CV60" s="1009"/>
      <c r="CW60" s="1007"/>
      <c r="CX60" s="1008"/>
      <c r="CY60" s="1008"/>
      <c r="CZ60" s="1008"/>
      <c r="DA60" s="1009"/>
      <c r="DB60" s="1007"/>
      <c r="DC60" s="1008"/>
      <c r="DD60" s="1008"/>
      <c r="DE60" s="1008"/>
      <c r="DF60" s="1009"/>
      <c r="DG60" s="1007"/>
      <c r="DH60" s="1008"/>
      <c r="DI60" s="1008"/>
      <c r="DJ60" s="1008"/>
      <c r="DK60" s="1009"/>
      <c r="DL60" s="1007"/>
      <c r="DM60" s="1008"/>
      <c r="DN60" s="1008"/>
      <c r="DO60" s="1008"/>
      <c r="DP60" s="1009"/>
      <c r="DQ60" s="1007"/>
      <c r="DR60" s="1008"/>
      <c r="DS60" s="1008"/>
      <c r="DT60" s="1008"/>
      <c r="DU60" s="1009"/>
      <c r="DV60" s="1010"/>
      <c r="DW60" s="1011"/>
      <c r="DX60" s="1011"/>
      <c r="DY60" s="1011"/>
      <c r="DZ60" s="1012"/>
      <c r="EA60" s="214"/>
    </row>
    <row r="61" spans="1:131" ht="26.25" customHeight="1" thickBot="1" x14ac:dyDescent="0.25">
      <c r="A61" s="223">
        <v>34</v>
      </c>
      <c r="B61" s="1048"/>
      <c r="C61" s="1049"/>
      <c r="D61" s="1049"/>
      <c r="E61" s="1049"/>
      <c r="F61" s="1049"/>
      <c r="G61" s="1049"/>
      <c r="H61" s="1049"/>
      <c r="I61" s="1049"/>
      <c r="J61" s="1049"/>
      <c r="K61" s="1049"/>
      <c r="L61" s="1049"/>
      <c r="M61" s="1049"/>
      <c r="N61" s="1049"/>
      <c r="O61" s="1049"/>
      <c r="P61" s="1050"/>
      <c r="Q61" s="1051"/>
      <c r="R61" s="1043"/>
      <c r="S61" s="1043"/>
      <c r="T61" s="1043"/>
      <c r="U61" s="1043"/>
      <c r="V61" s="1043"/>
      <c r="W61" s="1043"/>
      <c r="X61" s="1043"/>
      <c r="Y61" s="1043"/>
      <c r="Z61" s="1043"/>
      <c r="AA61" s="1043"/>
      <c r="AB61" s="1043"/>
      <c r="AC61" s="1043"/>
      <c r="AD61" s="1043"/>
      <c r="AE61" s="1052"/>
      <c r="AF61" s="1053"/>
      <c r="AG61" s="1054"/>
      <c r="AH61" s="1054"/>
      <c r="AI61" s="1054"/>
      <c r="AJ61" s="1055"/>
      <c r="AK61" s="1042"/>
      <c r="AL61" s="1043"/>
      <c r="AM61" s="1043"/>
      <c r="AN61" s="1043"/>
      <c r="AO61" s="1043"/>
      <c r="AP61" s="1043"/>
      <c r="AQ61" s="1043"/>
      <c r="AR61" s="1043"/>
      <c r="AS61" s="1043"/>
      <c r="AT61" s="1043"/>
      <c r="AU61" s="1043"/>
      <c r="AV61" s="1043"/>
      <c r="AW61" s="1043"/>
      <c r="AX61" s="1043"/>
      <c r="AY61" s="1043"/>
      <c r="AZ61" s="1044"/>
      <c r="BA61" s="1044"/>
      <c r="BB61" s="1044"/>
      <c r="BC61" s="1044"/>
      <c r="BD61" s="1044"/>
      <c r="BE61" s="987"/>
      <c r="BF61" s="987"/>
      <c r="BG61" s="987"/>
      <c r="BH61" s="987"/>
      <c r="BI61" s="988"/>
      <c r="BJ61" s="216"/>
      <c r="BK61" s="216"/>
      <c r="BL61" s="216"/>
      <c r="BM61" s="216"/>
      <c r="BN61" s="216"/>
      <c r="BO61" s="226"/>
      <c r="BP61" s="226"/>
      <c r="BQ61" s="223">
        <v>55</v>
      </c>
      <c r="BR61" s="224"/>
      <c r="BS61" s="1010"/>
      <c r="BT61" s="1011"/>
      <c r="BU61" s="1011"/>
      <c r="BV61" s="1011"/>
      <c r="BW61" s="1011"/>
      <c r="BX61" s="1011"/>
      <c r="BY61" s="1011"/>
      <c r="BZ61" s="1011"/>
      <c r="CA61" s="1011"/>
      <c r="CB61" s="1011"/>
      <c r="CC61" s="1011"/>
      <c r="CD61" s="1011"/>
      <c r="CE61" s="1011"/>
      <c r="CF61" s="1011"/>
      <c r="CG61" s="1032"/>
      <c r="CH61" s="1007"/>
      <c r="CI61" s="1008"/>
      <c r="CJ61" s="1008"/>
      <c r="CK61" s="1008"/>
      <c r="CL61" s="1009"/>
      <c r="CM61" s="1007"/>
      <c r="CN61" s="1008"/>
      <c r="CO61" s="1008"/>
      <c r="CP61" s="1008"/>
      <c r="CQ61" s="1009"/>
      <c r="CR61" s="1007"/>
      <c r="CS61" s="1008"/>
      <c r="CT61" s="1008"/>
      <c r="CU61" s="1008"/>
      <c r="CV61" s="1009"/>
      <c r="CW61" s="1007"/>
      <c r="CX61" s="1008"/>
      <c r="CY61" s="1008"/>
      <c r="CZ61" s="1008"/>
      <c r="DA61" s="1009"/>
      <c r="DB61" s="1007"/>
      <c r="DC61" s="1008"/>
      <c r="DD61" s="1008"/>
      <c r="DE61" s="1008"/>
      <c r="DF61" s="1009"/>
      <c r="DG61" s="1007"/>
      <c r="DH61" s="1008"/>
      <c r="DI61" s="1008"/>
      <c r="DJ61" s="1008"/>
      <c r="DK61" s="1009"/>
      <c r="DL61" s="1007"/>
      <c r="DM61" s="1008"/>
      <c r="DN61" s="1008"/>
      <c r="DO61" s="1008"/>
      <c r="DP61" s="1009"/>
      <c r="DQ61" s="1007"/>
      <c r="DR61" s="1008"/>
      <c r="DS61" s="1008"/>
      <c r="DT61" s="1008"/>
      <c r="DU61" s="1009"/>
      <c r="DV61" s="1010"/>
      <c r="DW61" s="1011"/>
      <c r="DX61" s="1011"/>
      <c r="DY61" s="1011"/>
      <c r="DZ61" s="1012"/>
      <c r="EA61" s="214"/>
    </row>
    <row r="62" spans="1:131" ht="26.25" customHeight="1" x14ac:dyDescent="0.2">
      <c r="A62" s="223">
        <v>35</v>
      </c>
      <c r="B62" s="1048"/>
      <c r="C62" s="1049"/>
      <c r="D62" s="1049"/>
      <c r="E62" s="1049"/>
      <c r="F62" s="1049"/>
      <c r="G62" s="1049"/>
      <c r="H62" s="1049"/>
      <c r="I62" s="1049"/>
      <c r="J62" s="1049"/>
      <c r="K62" s="1049"/>
      <c r="L62" s="1049"/>
      <c r="M62" s="1049"/>
      <c r="N62" s="1049"/>
      <c r="O62" s="1049"/>
      <c r="P62" s="1050"/>
      <c r="Q62" s="1051"/>
      <c r="R62" s="1043"/>
      <c r="S62" s="1043"/>
      <c r="T62" s="1043"/>
      <c r="U62" s="1043"/>
      <c r="V62" s="1043"/>
      <c r="W62" s="1043"/>
      <c r="X62" s="1043"/>
      <c r="Y62" s="1043"/>
      <c r="Z62" s="1043"/>
      <c r="AA62" s="1043"/>
      <c r="AB62" s="1043"/>
      <c r="AC62" s="1043"/>
      <c r="AD62" s="1043"/>
      <c r="AE62" s="1052"/>
      <c r="AF62" s="1053"/>
      <c r="AG62" s="1054"/>
      <c r="AH62" s="1054"/>
      <c r="AI62" s="1054"/>
      <c r="AJ62" s="1055"/>
      <c r="AK62" s="1042"/>
      <c r="AL62" s="1043"/>
      <c r="AM62" s="1043"/>
      <c r="AN62" s="1043"/>
      <c r="AO62" s="1043"/>
      <c r="AP62" s="1043"/>
      <c r="AQ62" s="1043"/>
      <c r="AR62" s="1043"/>
      <c r="AS62" s="1043"/>
      <c r="AT62" s="1043"/>
      <c r="AU62" s="1043"/>
      <c r="AV62" s="1043"/>
      <c r="AW62" s="1043"/>
      <c r="AX62" s="1043"/>
      <c r="AY62" s="1043"/>
      <c r="AZ62" s="1044"/>
      <c r="BA62" s="1044"/>
      <c r="BB62" s="1044"/>
      <c r="BC62" s="1044"/>
      <c r="BD62" s="1044"/>
      <c r="BE62" s="987"/>
      <c r="BF62" s="987"/>
      <c r="BG62" s="987"/>
      <c r="BH62" s="987"/>
      <c r="BI62" s="988"/>
      <c r="BJ62" s="1045" t="s">
        <v>410</v>
      </c>
      <c r="BK62" s="1046"/>
      <c r="BL62" s="1046"/>
      <c r="BM62" s="1046"/>
      <c r="BN62" s="1047"/>
      <c r="BO62" s="226"/>
      <c r="BP62" s="226"/>
      <c r="BQ62" s="223">
        <v>56</v>
      </c>
      <c r="BR62" s="224"/>
      <c r="BS62" s="1010"/>
      <c r="BT62" s="1011"/>
      <c r="BU62" s="1011"/>
      <c r="BV62" s="1011"/>
      <c r="BW62" s="1011"/>
      <c r="BX62" s="1011"/>
      <c r="BY62" s="1011"/>
      <c r="BZ62" s="1011"/>
      <c r="CA62" s="1011"/>
      <c r="CB62" s="1011"/>
      <c r="CC62" s="1011"/>
      <c r="CD62" s="1011"/>
      <c r="CE62" s="1011"/>
      <c r="CF62" s="1011"/>
      <c r="CG62" s="1032"/>
      <c r="CH62" s="1007"/>
      <c r="CI62" s="1008"/>
      <c r="CJ62" s="1008"/>
      <c r="CK62" s="1008"/>
      <c r="CL62" s="1009"/>
      <c r="CM62" s="1007"/>
      <c r="CN62" s="1008"/>
      <c r="CO62" s="1008"/>
      <c r="CP62" s="1008"/>
      <c r="CQ62" s="1009"/>
      <c r="CR62" s="1007"/>
      <c r="CS62" s="1008"/>
      <c r="CT62" s="1008"/>
      <c r="CU62" s="1008"/>
      <c r="CV62" s="1009"/>
      <c r="CW62" s="1007"/>
      <c r="CX62" s="1008"/>
      <c r="CY62" s="1008"/>
      <c r="CZ62" s="1008"/>
      <c r="DA62" s="1009"/>
      <c r="DB62" s="1007"/>
      <c r="DC62" s="1008"/>
      <c r="DD62" s="1008"/>
      <c r="DE62" s="1008"/>
      <c r="DF62" s="1009"/>
      <c r="DG62" s="1007"/>
      <c r="DH62" s="1008"/>
      <c r="DI62" s="1008"/>
      <c r="DJ62" s="1008"/>
      <c r="DK62" s="1009"/>
      <c r="DL62" s="1007"/>
      <c r="DM62" s="1008"/>
      <c r="DN62" s="1008"/>
      <c r="DO62" s="1008"/>
      <c r="DP62" s="1009"/>
      <c r="DQ62" s="1007"/>
      <c r="DR62" s="1008"/>
      <c r="DS62" s="1008"/>
      <c r="DT62" s="1008"/>
      <c r="DU62" s="1009"/>
      <c r="DV62" s="1010"/>
      <c r="DW62" s="1011"/>
      <c r="DX62" s="1011"/>
      <c r="DY62" s="1011"/>
      <c r="DZ62" s="1012"/>
      <c r="EA62" s="214"/>
    </row>
    <row r="63" spans="1:131" ht="26.25" customHeight="1" thickBot="1" x14ac:dyDescent="0.25">
      <c r="A63" s="225" t="s">
        <v>392</v>
      </c>
      <c r="B63" s="952" t="s">
        <v>411</v>
      </c>
      <c r="C63" s="953"/>
      <c r="D63" s="953"/>
      <c r="E63" s="953"/>
      <c r="F63" s="953"/>
      <c r="G63" s="953"/>
      <c r="H63" s="953"/>
      <c r="I63" s="953"/>
      <c r="J63" s="953"/>
      <c r="K63" s="953"/>
      <c r="L63" s="953"/>
      <c r="M63" s="953"/>
      <c r="N63" s="953"/>
      <c r="O63" s="953"/>
      <c r="P63" s="963"/>
      <c r="Q63" s="977"/>
      <c r="R63" s="978"/>
      <c r="S63" s="978"/>
      <c r="T63" s="978"/>
      <c r="U63" s="978"/>
      <c r="V63" s="978"/>
      <c r="W63" s="978"/>
      <c r="X63" s="978"/>
      <c r="Y63" s="978"/>
      <c r="Z63" s="978"/>
      <c r="AA63" s="978"/>
      <c r="AB63" s="978"/>
      <c r="AC63" s="978"/>
      <c r="AD63" s="978"/>
      <c r="AE63" s="1038"/>
      <c r="AF63" s="1039">
        <v>121</v>
      </c>
      <c r="AG63" s="974"/>
      <c r="AH63" s="974"/>
      <c r="AI63" s="974"/>
      <c r="AJ63" s="1040"/>
      <c r="AK63" s="1041"/>
      <c r="AL63" s="978"/>
      <c r="AM63" s="978"/>
      <c r="AN63" s="978"/>
      <c r="AO63" s="978"/>
      <c r="AP63" s="974">
        <v>947</v>
      </c>
      <c r="AQ63" s="974"/>
      <c r="AR63" s="974"/>
      <c r="AS63" s="974"/>
      <c r="AT63" s="974"/>
      <c r="AU63" s="974">
        <v>892</v>
      </c>
      <c r="AV63" s="974"/>
      <c r="AW63" s="974"/>
      <c r="AX63" s="974"/>
      <c r="AY63" s="974"/>
      <c r="AZ63" s="1035"/>
      <c r="BA63" s="1035"/>
      <c r="BB63" s="1035"/>
      <c r="BC63" s="1035"/>
      <c r="BD63" s="1035"/>
      <c r="BE63" s="975"/>
      <c r="BF63" s="975"/>
      <c r="BG63" s="975"/>
      <c r="BH63" s="975"/>
      <c r="BI63" s="976"/>
      <c r="BJ63" s="1036" t="s">
        <v>128</v>
      </c>
      <c r="BK63" s="968"/>
      <c r="BL63" s="968"/>
      <c r="BM63" s="968"/>
      <c r="BN63" s="1037"/>
      <c r="BO63" s="226"/>
      <c r="BP63" s="226"/>
      <c r="BQ63" s="223">
        <v>57</v>
      </c>
      <c r="BR63" s="224"/>
      <c r="BS63" s="1010"/>
      <c r="BT63" s="1011"/>
      <c r="BU63" s="1011"/>
      <c r="BV63" s="1011"/>
      <c r="BW63" s="1011"/>
      <c r="BX63" s="1011"/>
      <c r="BY63" s="1011"/>
      <c r="BZ63" s="1011"/>
      <c r="CA63" s="1011"/>
      <c r="CB63" s="1011"/>
      <c r="CC63" s="1011"/>
      <c r="CD63" s="1011"/>
      <c r="CE63" s="1011"/>
      <c r="CF63" s="1011"/>
      <c r="CG63" s="1032"/>
      <c r="CH63" s="1007"/>
      <c r="CI63" s="1008"/>
      <c r="CJ63" s="1008"/>
      <c r="CK63" s="1008"/>
      <c r="CL63" s="1009"/>
      <c r="CM63" s="1007"/>
      <c r="CN63" s="1008"/>
      <c r="CO63" s="1008"/>
      <c r="CP63" s="1008"/>
      <c r="CQ63" s="1009"/>
      <c r="CR63" s="1007"/>
      <c r="CS63" s="1008"/>
      <c r="CT63" s="1008"/>
      <c r="CU63" s="1008"/>
      <c r="CV63" s="1009"/>
      <c r="CW63" s="1007"/>
      <c r="CX63" s="1008"/>
      <c r="CY63" s="1008"/>
      <c r="CZ63" s="1008"/>
      <c r="DA63" s="1009"/>
      <c r="DB63" s="1007"/>
      <c r="DC63" s="1008"/>
      <c r="DD63" s="1008"/>
      <c r="DE63" s="1008"/>
      <c r="DF63" s="1009"/>
      <c r="DG63" s="1007"/>
      <c r="DH63" s="1008"/>
      <c r="DI63" s="1008"/>
      <c r="DJ63" s="1008"/>
      <c r="DK63" s="1009"/>
      <c r="DL63" s="1007"/>
      <c r="DM63" s="1008"/>
      <c r="DN63" s="1008"/>
      <c r="DO63" s="1008"/>
      <c r="DP63" s="1009"/>
      <c r="DQ63" s="1007"/>
      <c r="DR63" s="1008"/>
      <c r="DS63" s="1008"/>
      <c r="DT63" s="1008"/>
      <c r="DU63" s="1009"/>
      <c r="DV63" s="1010"/>
      <c r="DW63" s="1011"/>
      <c r="DX63" s="1011"/>
      <c r="DY63" s="1011"/>
      <c r="DZ63" s="1012"/>
      <c r="EA63" s="214"/>
    </row>
    <row r="64" spans="1:131" ht="26.25" customHeight="1" x14ac:dyDescent="0.2">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1010"/>
      <c r="BT64" s="1011"/>
      <c r="BU64" s="1011"/>
      <c r="BV64" s="1011"/>
      <c r="BW64" s="1011"/>
      <c r="BX64" s="1011"/>
      <c r="BY64" s="1011"/>
      <c r="BZ64" s="1011"/>
      <c r="CA64" s="1011"/>
      <c r="CB64" s="1011"/>
      <c r="CC64" s="1011"/>
      <c r="CD64" s="1011"/>
      <c r="CE64" s="1011"/>
      <c r="CF64" s="1011"/>
      <c r="CG64" s="1032"/>
      <c r="CH64" s="1007"/>
      <c r="CI64" s="1008"/>
      <c r="CJ64" s="1008"/>
      <c r="CK64" s="1008"/>
      <c r="CL64" s="1009"/>
      <c r="CM64" s="1007"/>
      <c r="CN64" s="1008"/>
      <c r="CO64" s="1008"/>
      <c r="CP64" s="1008"/>
      <c r="CQ64" s="1009"/>
      <c r="CR64" s="1007"/>
      <c r="CS64" s="1008"/>
      <c r="CT64" s="1008"/>
      <c r="CU64" s="1008"/>
      <c r="CV64" s="1009"/>
      <c r="CW64" s="1007"/>
      <c r="CX64" s="1008"/>
      <c r="CY64" s="1008"/>
      <c r="CZ64" s="1008"/>
      <c r="DA64" s="1009"/>
      <c r="DB64" s="1007"/>
      <c r="DC64" s="1008"/>
      <c r="DD64" s="1008"/>
      <c r="DE64" s="1008"/>
      <c r="DF64" s="1009"/>
      <c r="DG64" s="1007"/>
      <c r="DH64" s="1008"/>
      <c r="DI64" s="1008"/>
      <c r="DJ64" s="1008"/>
      <c r="DK64" s="1009"/>
      <c r="DL64" s="1007"/>
      <c r="DM64" s="1008"/>
      <c r="DN64" s="1008"/>
      <c r="DO64" s="1008"/>
      <c r="DP64" s="1009"/>
      <c r="DQ64" s="1007"/>
      <c r="DR64" s="1008"/>
      <c r="DS64" s="1008"/>
      <c r="DT64" s="1008"/>
      <c r="DU64" s="1009"/>
      <c r="DV64" s="1010"/>
      <c r="DW64" s="1011"/>
      <c r="DX64" s="1011"/>
      <c r="DY64" s="1011"/>
      <c r="DZ64" s="1012"/>
      <c r="EA64" s="214"/>
    </row>
    <row r="65" spans="1:131" ht="26.25" customHeight="1" thickBot="1" x14ac:dyDescent="0.25">
      <c r="A65" s="216" t="s">
        <v>412</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6"/>
      <c r="BF65" s="226"/>
      <c r="BG65" s="226"/>
      <c r="BH65" s="226"/>
      <c r="BI65" s="226"/>
      <c r="BJ65" s="226"/>
      <c r="BK65" s="226"/>
      <c r="BL65" s="226"/>
      <c r="BM65" s="226"/>
      <c r="BN65" s="226"/>
      <c r="BO65" s="226"/>
      <c r="BP65" s="226"/>
      <c r="BQ65" s="223">
        <v>59</v>
      </c>
      <c r="BR65" s="224"/>
      <c r="BS65" s="1010"/>
      <c r="BT65" s="1011"/>
      <c r="BU65" s="1011"/>
      <c r="BV65" s="1011"/>
      <c r="BW65" s="1011"/>
      <c r="BX65" s="1011"/>
      <c r="BY65" s="1011"/>
      <c r="BZ65" s="1011"/>
      <c r="CA65" s="1011"/>
      <c r="CB65" s="1011"/>
      <c r="CC65" s="1011"/>
      <c r="CD65" s="1011"/>
      <c r="CE65" s="1011"/>
      <c r="CF65" s="1011"/>
      <c r="CG65" s="1032"/>
      <c r="CH65" s="1007"/>
      <c r="CI65" s="1008"/>
      <c r="CJ65" s="1008"/>
      <c r="CK65" s="1008"/>
      <c r="CL65" s="1009"/>
      <c r="CM65" s="1007"/>
      <c r="CN65" s="1008"/>
      <c r="CO65" s="1008"/>
      <c r="CP65" s="1008"/>
      <c r="CQ65" s="1009"/>
      <c r="CR65" s="1007"/>
      <c r="CS65" s="1008"/>
      <c r="CT65" s="1008"/>
      <c r="CU65" s="1008"/>
      <c r="CV65" s="1009"/>
      <c r="CW65" s="1007"/>
      <c r="CX65" s="1008"/>
      <c r="CY65" s="1008"/>
      <c r="CZ65" s="1008"/>
      <c r="DA65" s="1009"/>
      <c r="DB65" s="1007"/>
      <c r="DC65" s="1008"/>
      <c r="DD65" s="1008"/>
      <c r="DE65" s="1008"/>
      <c r="DF65" s="1009"/>
      <c r="DG65" s="1007"/>
      <c r="DH65" s="1008"/>
      <c r="DI65" s="1008"/>
      <c r="DJ65" s="1008"/>
      <c r="DK65" s="1009"/>
      <c r="DL65" s="1007"/>
      <c r="DM65" s="1008"/>
      <c r="DN65" s="1008"/>
      <c r="DO65" s="1008"/>
      <c r="DP65" s="1009"/>
      <c r="DQ65" s="1007"/>
      <c r="DR65" s="1008"/>
      <c r="DS65" s="1008"/>
      <c r="DT65" s="1008"/>
      <c r="DU65" s="1009"/>
      <c r="DV65" s="1010"/>
      <c r="DW65" s="1011"/>
      <c r="DX65" s="1011"/>
      <c r="DY65" s="1011"/>
      <c r="DZ65" s="1012"/>
      <c r="EA65" s="214"/>
    </row>
    <row r="66" spans="1:131" ht="26.25" customHeight="1" x14ac:dyDescent="0.2">
      <c r="A66" s="1013" t="s">
        <v>413</v>
      </c>
      <c r="B66" s="1014"/>
      <c r="C66" s="1014"/>
      <c r="D66" s="1014"/>
      <c r="E66" s="1014"/>
      <c r="F66" s="1014"/>
      <c r="G66" s="1014"/>
      <c r="H66" s="1014"/>
      <c r="I66" s="1014"/>
      <c r="J66" s="1014"/>
      <c r="K66" s="1014"/>
      <c r="L66" s="1014"/>
      <c r="M66" s="1014"/>
      <c r="N66" s="1014"/>
      <c r="O66" s="1014"/>
      <c r="P66" s="1015"/>
      <c r="Q66" s="1019" t="s">
        <v>414</v>
      </c>
      <c r="R66" s="1020"/>
      <c r="S66" s="1020"/>
      <c r="T66" s="1020"/>
      <c r="U66" s="1021"/>
      <c r="V66" s="1019" t="s">
        <v>397</v>
      </c>
      <c r="W66" s="1020"/>
      <c r="X66" s="1020"/>
      <c r="Y66" s="1020"/>
      <c r="Z66" s="1021"/>
      <c r="AA66" s="1019" t="s">
        <v>398</v>
      </c>
      <c r="AB66" s="1020"/>
      <c r="AC66" s="1020"/>
      <c r="AD66" s="1020"/>
      <c r="AE66" s="1021"/>
      <c r="AF66" s="1025" t="s">
        <v>399</v>
      </c>
      <c r="AG66" s="1026"/>
      <c r="AH66" s="1026"/>
      <c r="AI66" s="1026"/>
      <c r="AJ66" s="1027"/>
      <c r="AK66" s="1019" t="s">
        <v>400</v>
      </c>
      <c r="AL66" s="1014"/>
      <c r="AM66" s="1014"/>
      <c r="AN66" s="1014"/>
      <c r="AO66" s="1015"/>
      <c r="AP66" s="1019" t="s">
        <v>401</v>
      </c>
      <c r="AQ66" s="1020"/>
      <c r="AR66" s="1020"/>
      <c r="AS66" s="1020"/>
      <c r="AT66" s="1021"/>
      <c r="AU66" s="1019" t="s">
        <v>415</v>
      </c>
      <c r="AV66" s="1020"/>
      <c r="AW66" s="1020"/>
      <c r="AX66" s="1020"/>
      <c r="AY66" s="1021"/>
      <c r="AZ66" s="1019" t="s">
        <v>379</v>
      </c>
      <c r="BA66" s="1020"/>
      <c r="BB66" s="1020"/>
      <c r="BC66" s="1020"/>
      <c r="BD66" s="1033"/>
      <c r="BE66" s="226"/>
      <c r="BF66" s="226"/>
      <c r="BG66" s="226"/>
      <c r="BH66" s="226"/>
      <c r="BI66" s="226"/>
      <c r="BJ66" s="226"/>
      <c r="BK66" s="226"/>
      <c r="BL66" s="226"/>
      <c r="BM66" s="226"/>
      <c r="BN66" s="226"/>
      <c r="BO66" s="226"/>
      <c r="BP66" s="226"/>
      <c r="BQ66" s="223">
        <v>60</v>
      </c>
      <c r="BR66" s="228"/>
      <c r="BS66" s="960"/>
      <c r="BT66" s="961"/>
      <c r="BU66" s="961"/>
      <c r="BV66" s="961"/>
      <c r="BW66" s="961"/>
      <c r="BX66" s="961"/>
      <c r="BY66" s="961"/>
      <c r="BZ66" s="961"/>
      <c r="CA66" s="961"/>
      <c r="CB66" s="961"/>
      <c r="CC66" s="961"/>
      <c r="CD66" s="961"/>
      <c r="CE66" s="961"/>
      <c r="CF66" s="961"/>
      <c r="CG66" s="970"/>
      <c r="CH66" s="971"/>
      <c r="CI66" s="972"/>
      <c r="CJ66" s="972"/>
      <c r="CK66" s="972"/>
      <c r="CL66" s="973"/>
      <c r="CM66" s="971"/>
      <c r="CN66" s="972"/>
      <c r="CO66" s="972"/>
      <c r="CP66" s="972"/>
      <c r="CQ66" s="973"/>
      <c r="CR66" s="971"/>
      <c r="CS66" s="972"/>
      <c r="CT66" s="972"/>
      <c r="CU66" s="972"/>
      <c r="CV66" s="973"/>
      <c r="CW66" s="971"/>
      <c r="CX66" s="972"/>
      <c r="CY66" s="972"/>
      <c r="CZ66" s="972"/>
      <c r="DA66" s="973"/>
      <c r="DB66" s="971"/>
      <c r="DC66" s="972"/>
      <c r="DD66" s="972"/>
      <c r="DE66" s="972"/>
      <c r="DF66" s="973"/>
      <c r="DG66" s="971"/>
      <c r="DH66" s="972"/>
      <c r="DI66" s="972"/>
      <c r="DJ66" s="972"/>
      <c r="DK66" s="973"/>
      <c r="DL66" s="971"/>
      <c r="DM66" s="972"/>
      <c r="DN66" s="972"/>
      <c r="DO66" s="972"/>
      <c r="DP66" s="973"/>
      <c r="DQ66" s="971"/>
      <c r="DR66" s="972"/>
      <c r="DS66" s="972"/>
      <c r="DT66" s="972"/>
      <c r="DU66" s="973"/>
      <c r="DV66" s="960"/>
      <c r="DW66" s="961"/>
      <c r="DX66" s="961"/>
      <c r="DY66" s="961"/>
      <c r="DZ66" s="962"/>
      <c r="EA66" s="214"/>
    </row>
    <row r="67" spans="1:131" ht="26.25" customHeight="1" thickBot="1" x14ac:dyDescent="0.25">
      <c r="A67" s="1016"/>
      <c r="B67" s="1017"/>
      <c r="C67" s="1017"/>
      <c r="D67" s="1017"/>
      <c r="E67" s="1017"/>
      <c r="F67" s="1017"/>
      <c r="G67" s="1017"/>
      <c r="H67" s="1017"/>
      <c r="I67" s="1017"/>
      <c r="J67" s="1017"/>
      <c r="K67" s="1017"/>
      <c r="L67" s="1017"/>
      <c r="M67" s="1017"/>
      <c r="N67" s="1017"/>
      <c r="O67" s="1017"/>
      <c r="P67" s="1018"/>
      <c r="Q67" s="1022"/>
      <c r="R67" s="1023"/>
      <c r="S67" s="1023"/>
      <c r="T67" s="1023"/>
      <c r="U67" s="1024"/>
      <c r="V67" s="1022"/>
      <c r="W67" s="1023"/>
      <c r="X67" s="1023"/>
      <c r="Y67" s="1023"/>
      <c r="Z67" s="1024"/>
      <c r="AA67" s="1022"/>
      <c r="AB67" s="1023"/>
      <c r="AC67" s="1023"/>
      <c r="AD67" s="1023"/>
      <c r="AE67" s="1024"/>
      <c r="AF67" s="1028"/>
      <c r="AG67" s="1029"/>
      <c r="AH67" s="1029"/>
      <c r="AI67" s="1029"/>
      <c r="AJ67" s="1030"/>
      <c r="AK67" s="1031"/>
      <c r="AL67" s="1017"/>
      <c r="AM67" s="1017"/>
      <c r="AN67" s="1017"/>
      <c r="AO67" s="1018"/>
      <c r="AP67" s="1022"/>
      <c r="AQ67" s="1023"/>
      <c r="AR67" s="1023"/>
      <c r="AS67" s="1023"/>
      <c r="AT67" s="1024"/>
      <c r="AU67" s="1022"/>
      <c r="AV67" s="1023"/>
      <c r="AW67" s="1023"/>
      <c r="AX67" s="1023"/>
      <c r="AY67" s="1024"/>
      <c r="AZ67" s="1022"/>
      <c r="BA67" s="1023"/>
      <c r="BB67" s="1023"/>
      <c r="BC67" s="1023"/>
      <c r="BD67" s="1034"/>
      <c r="BE67" s="226"/>
      <c r="BF67" s="226"/>
      <c r="BG67" s="226"/>
      <c r="BH67" s="226"/>
      <c r="BI67" s="226"/>
      <c r="BJ67" s="226"/>
      <c r="BK67" s="226"/>
      <c r="BL67" s="226"/>
      <c r="BM67" s="226"/>
      <c r="BN67" s="226"/>
      <c r="BO67" s="226"/>
      <c r="BP67" s="226"/>
      <c r="BQ67" s="223">
        <v>61</v>
      </c>
      <c r="BR67" s="228"/>
      <c r="BS67" s="960"/>
      <c r="BT67" s="961"/>
      <c r="BU67" s="961"/>
      <c r="BV67" s="961"/>
      <c r="BW67" s="961"/>
      <c r="BX67" s="961"/>
      <c r="BY67" s="961"/>
      <c r="BZ67" s="961"/>
      <c r="CA67" s="961"/>
      <c r="CB67" s="961"/>
      <c r="CC67" s="961"/>
      <c r="CD67" s="961"/>
      <c r="CE67" s="961"/>
      <c r="CF67" s="961"/>
      <c r="CG67" s="970"/>
      <c r="CH67" s="971"/>
      <c r="CI67" s="972"/>
      <c r="CJ67" s="972"/>
      <c r="CK67" s="972"/>
      <c r="CL67" s="973"/>
      <c r="CM67" s="971"/>
      <c r="CN67" s="972"/>
      <c r="CO67" s="972"/>
      <c r="CP67" s="972"/>
      <c r="CQ67" s="973"/>
      <c r="CR67" s="971"/>
      <c r="CS67" s="972"/>
      <c r="CT67" s="972"/>
      <c r="CU67" s="972"/>
      <c r="CV67" s="973"/>
      <c r="CW67" s="971"/>
      <c r="CX67" s="972"/>
      <c r="CY67" s="972"/>
      <c r="CZ67" s="972"/>
      <c r="DA67" s="973"/>
      <c r="DB67" s="971"/>
      <c r="DC67" s="972"/>
      <c r="DD67" s="972"/>
      <c r="DE67" s="972"/>
      <c r="DF67" s="973"/>
      <c r="DG67" s="971"/>
      <c r="DH67" s="972"/>
      <c r="DI67" s="972"/>
      <c r="DJ67" s="972"/>
      <c r="DK67" s="973"/>
      <c r="DL67" s="971"/>
      <c r="DM67" s="972"/>
      <c r="DN67" s="972"/>
      <c r="DO67" s="972"/>
      <c r="DP67" s="973"/>
      <c r="DQ67" s="971"/>
      <c r="DR67" s="972"/>
      <c r="DS67" s="972"/>
      <c r="DT67" s="972"/>
      <c r="DU67" s="973"/>
      <c r="DV67" s="960"/>
      <c r="DW67" s="961"/>
      <c r="DX67" s="961"/>
      <c r="DY67" s="961"/>
      <c r="DZ67" s="962"/>
      <c r="EA67" s="214"/>
    </row>
    <row r="68" spans="1:131" ht="26.25" customHeight="1" thickTop="1" x14ac:dyDescent="0.2">
      <c r="A68" s="221">
        <v>1</v>
      </c>
      <c r="B68" s="1003" t="s">
        <v>570</v>
      </c>
      <c r="C68" s="1004"/>
      <c r="D68" s="1004"/>
      <c r="E68" s="1004"/>
      <c r="F68" s="1004"/>
      <c r="G68" s="1004"/>
      <c r="H68" s="1004"/>
      <c r="I68" s="1004"/>
      <c r="J68" s="1004"/>
      <c r="K68" s="1004"/>
      <c r="L68" s="1004"/>
      <c r="M68" s="1004"/>
      <c r="N68" s="1004"/>
      <c r="O68" s="1004"/>
      <c r="P68" s="1005"/>
      <c r="Q68" s="1006">
        <v>8717</v>
      </c>
      <c r="R68" s="1000"/>
      <c r="S68" s="1000"/>
      <c r="T68" s="1000"/>
      <c r="U68" s="1000"/>
      <c r="V68" s="1000">
        <v>8364</v>
      </c>
      <c r="W68" s="1000"/>
      <c r="X68" s="1000"/>
      <c r="Y68" s="1000"/>
      <c r="Z68" s="1000"/>
      <c r="AA68" s="1000">
        <v>353</v>
      </c>
      <c r="AB68" s="1000"/>
      <c r="AC68" s="1000"/>
      <c r="AD68" s="1000"/>
      <c r="AE68" s="1000"/>
      <c r="AF68" s="1000">
        <v>2060</v>
      </c>
      <c r="AG68" s="1000"/>
      <c r="AH68" s="1000"/>
      <c r="AI68" s="1000"/>
      <c r="AJ68" s="1000"/>
      <c r="AK68" s="1000" t="s">
        <v>505</v>
      </c>
      <c r="AL68" s="1000"/>
      <c r="AM68" s="1000"/>
      <c r="AN68" s="1000"/>
      <c r="AO68" s="1000"/>
      <c r="AP68" s="1000">
        <v>3635</v>
      </c>
      <c r="AQ68" s="1000"/>
      <c r="AR68" s="1000"/>
      <c r="AS68" s="1000"/>
      <c r="AT68" s="1000"/>
      <c r="AU68" s="1000">
        <v>49</v>
      </c>
      <c r="AV68" s="1000"/>
      <c r="AW68" s="1000"/>
      <c r="AX68" s="1000"/>
      <c r="AY68" s="1000"/>
      <c r="AZ68" s="1001"/>
      <c r="BA68" s="1001"/>
      <c r="BB68" s="1001"/>
      <c r="BC68" s="1001"/>
      <c r="BD68" s="1002"/>
      <c r="BE68" s="226"/>
      <c r="BF68" s="226"/>
      <c r="BG68" s="226"/>
      <c r="BH68" s="226"/>
      <c r="BI68" s="226"/>
      <c r="BJ68" s="226"/>
      <c r="BK68" s="226"/>
      <c r="BL68" s="226"/>
      <c r="BM68" s="226"/>
      <c r="BN68" s="226"/>
      <c r="BO68" s="226"/>
      <c r="BP68" s="226"/>
      <c r="BQ68" s="223">
        <v>62</v>
      </c>
      <c r="BR68" s="228"/>
      <c r="BS68" s="960"/>
      <c r="BT68" s="961"/>
      <c r="BU68" s="961"/>
      <c r="BV68" s="961"/>
      <c r="BW68" s="961"/>
      <c r="BX68" s="961"/>
      <c r="BY68" s="961"/>
      <c r="BZ68" s="961"/>
      <c r="CA68" s="961"/>
      <c r="CB68" s="961"/>
      <c r="CC68" s="961"/>
      <c r="CD68" s="961"/>
      <c r="CE68" s="961"/>
      <c r="CF68" s="961"/>
      <c r="CG68" s="970"/>
      <c r="CH68" s="971"/>
      <c r="CI68" s="972"/>
      <c r="CJ68" s="972"/>
      <c r="CK68" s="972"/>
      <c r="CL68" s="973"/>
      <c r="CM68" s="971"/>
      <c r="CN68" s="972"/>
      <c r="CO68" s="972"/>
      <c r="CP68" s="972"/>
      <c r="CQ68" s="973"/>
      <c r="CR68" s="971"/>
      <c r="CS68" s="972"/>
      <c r="CT68" s="972"/>
      <c r="CU68" s="972"/>
      <c r="CV68" s="973"/>
      <c r="CW68" s="971"/>
      <c r="CX68" s="972"/>
      <c r="CY68" s="972"/>
      <c r="CZ68" s="972"/>
      <c r="DA68" s="973"/>
      <c r="DB68" s="971"/>
      <c r="DC68" s="972"/>
      <c r="DD68" s="972"/>
      <c r="DE68" s="972"/>
      <c r="DF68" s="973"/>
      <c r="DG68" s="971"/>
      <c r="DH68" s="972"/>
      <c r="DI68" s="972"/>
      <c r="DJ68" s="972"/>
      <c r="DK68" s="973"/>
      <c r="DL68" s="971"/>
      <c r="DM68" s="972"/>
      <c r="DN68" s="972"/>
      <c r="DO68" s="972"/>
      <c r="DP68" s="973"/>
      <c r="DQ68" s="971"/>
      <c r="DR68" s="972"/>
      <c r="DS68" s="972"/>
      <c r="DT68" s="972"/>
      <c r="DU68" s="973"/>
      <c r="DV68" s="960"/>
      <c r="DW68" s="961"/>
      <c r="DX68" s="961"/>
      <c r="DY68" s="961"/>
      <c r="DZ68" s="962"/>
      <c r="EA68" s="214"/>
    </row>
    <row r="69" spans="1:131" ht="26.25" customHeight="1" x14ac:dyDescent="0.2">
      <c r="A69" s="223">
        <v>2</v>
      </c>
      <c r="B69" s="993" t="s">
        <v>571</v>
      </c>
      <c r="C69" s="994"/>
      <c r="D69" s="994"/>
      <c r="E69" s="994"/>
      <c r="F69" s="994"/>
      <c r="G69" s="994"/>
      <c r="H69" s="994"/>
      <c r="I69" s="994"/>
      <c r="J69" s="994"/>
      <c r="K69" s="994"/>
      <c r="L69" s="994"/>
      <c r="M69" s="994"/>
      <c r="N69" s="994"/>
      <c r="O69" s="994"/>
      <c r="P69" s="995"/>
      <c r="Q69" s="992">
        <v>533</v>
      </c>
      <c r="R69" s="986"/>
      <c r="S69" s="986"/>
      <c r="T69" s="986"/>
      <c r="U69" s="986"/>
      <c r="V69" s="986">
        <v>549</v>
      </c>
      <c r="W69" s="986"/>
      <c r="X69" s="986"/>
      <c r="Y69" s="986"/>
      <c r="Z69" s="986"/>
      <c r="AA69" s="986">
        <v>-16</v>
      </c>
      <c r="AB69" s="986"/>
      <c r="AC69" s="986"/>
      <c r="AD69" s="986"/>
      <c r="AE69" s="986"/>
      <c r="AF69" s="986">
        <v>16</v>
      </c>
      <c r="AG69" s="986"/>
      <c r="AH69" s="986"/>
      <c r="AI69" s="986"/>
      <c r="AJ69" s="986"/>
      <c r="AK69" s="986" t="s">
        <v>505</v>
      </c>
      <c r="AL69" s="986"/>
      <c r="AM69" s="986"/>
      <c r="AN69" s="986"/>
      <c r="AO69" s="986"/>
      <c r="AP69" s="986">
        <v>660</v>
      </c>
      <c r="AQ69" s="986"/>
      <c r="AR69" s="986"/>
      <c r="AS69" s="986"/>
      <c r="AT69" s="986"/>
      <c r="AU69" s="986">
        <v>31</v>
      </c>
      <c r="AV69" s="986"/>
      <c r="AW69" s="986"/>
      <c r="AX69" s="986"/>
      <c r="AY69" s="986"/>
      <c r="AZ69" s="987"/>
      <c r="BA69" s="987"/>
      <c r="BB69" s="987"/>
      <c r="BC69" s="987"/>
      <c r="BD69" s="988"/>
      <c r="BE69" s="226"/>
      <c r="BF69" s="226"/>
      <c r="BG69" s="226"/>
      <c r="BH69" s="226"/>
      <c r="BI69" s="226"/>
      <c r="BJ69" s="226"/>
      <c r="BK69" s="226"/>
      <c r="BL69" s="226"/>
      <c r="BM69" s="226"/>
      <c r="BN69" s="226"/>
      <c r="BO69" s="226"/>
      <c r="BP69" s="226"/>
      <c r="BQ69" s="223">
        <v>63</v>
      </c>
      <c r="BR69" s="228"/>
      <c r="BS69" s="960"/>
      <c r="BT69" s="961"/>
      <c r="BU69" s="961"/>
      <c r="BV69" s="961"/>
      <c r="BW69" s="961"/>
      <c r="BX69" s="961"/>
      <c r="BY69" s="961"/>
      <c r="BZ69" s="961"/>
      <c r="CA69" s="961"/>
      <c r="CB69" s="961"/>
      <c r="CC69" s="961"/>
      <c r="CD69" s="961"/>
      <c r="CE69" s="961"/>
      <c r="CF69" s="961"/>
      <c r="CG69" s="970"/>
      <c r="CH69" s="971"/>
      <c r="CI69" s="972"/>
      <c r="CJ69" s="972"/>
      <c r="CK69" s="972"/>
      <c r="CL69" s="973"/>
      <c r="CM69" s="971"/>
      <c r="CN69" s="972"/>
      <c r="CO69" s="972"/>
      <c r="CP69" s="972"/>
      <c r="CQ69" s="973"/>
      <c r="CR69" s="971"/>
      <c r="CS69" s="972"/>
      <c r="CT69" s="972"/>
      <c r="CU69" s="972"/>
      <c r="CV69" s="973"/>
      <c r="CW69" s="971"/>
      <c r="CX69" s="972"/>
      <c r="CY69" s="972"/>
      <c r="CZ69" s="972"/>
      <c r="DA69" s="973"/>
      <c r="DB69" s="971"/>
      <c r="DC69" s="972"/>
      <c r="DD69" s="972"/>
      <c r="DE69" s="972"/>
      <c r="DF69" s="973"/>
      <c r="DG69" s="971"/>
      <c r="DH69" s="972"/>
      <c r="DI69" s="972"/>
      <c r="DJ69" s="972"/>
      <c r="DK69" s="973"/>
      <c r="DL69" s="971"/>
      <c r="DM69" s="972"/>
      <c r="DN69" s="972"/>
      <c r="DO69" s="972"/>
      <c r="DP69" s="973"/>
      <c r="DQ69" s="971"/>
      <c r="DR69" s="972"/>
      <c r="DS69" s="972"/>
      <c r="DT69" s="972"/>
      <c r="DU69" s="973"/>
      <c r="DV69" s="960"/>
      <c r="DW69" s="961"/>
      <c r="DX69" s="961"/>
      <c r="DY69" s="961"/>
      <c r="DZ69" s="962"/>
      <c r="EA69" s="214"/>
    </row>
    <row r="70" spans="1:131" ht="26.25" customHeight="1" x14ac:dyDescent="0.2">
      <c r="A70" s="223">
        <v>3</v>
      </c>
      <c r="B70" s="993" t="s">
        <v>572</v>
      </c>
      <c r="C70" s="994"/>
      <c r="D70" s="994"/>
      <c r="E70" s="994"/>
      <c r="F70" s="994"/>
      <c r="G70" s="994"/>
      <c r="H70" s="994"/>
      <c r="I70" s="994"/>
      <c r="J70" s="994"/>
      <c r="K70" s="994"/>
      <c r="L70" s="994"/>
      <c r="M70" s="994"/>
      <c r="N70" s="994"/>
      <c r="O70" s="994"/>
      <c r="P70" s="995"/>
      <c r="Q70" s="992">
        <v>3966</v>
      </c>
      <c r="R70" s="986"/>
      <c r="S70" s="986"/>
      <c r="T70" s="986"/>
      <c r="U70" s="986"/>
      <c r="V70" s="986">
        <v>3752</v>
      </c>
      <c r="W70" s="986"/>
      <c r="X70" s="986"/>
      <c r="Y70" s="986"/>
      <c r="Z70" s="986"/>
      <c r="AA70" s="986">
        <v>214</v>
      </c>
      <c r="AB70" s="986"/>
      <c r="AC70" s="986"/>
      <c r="AD70" s="986"/>
      <c r="AE70" s="986"/>
      <c r="AF70" s="986">
        <v>214</v>
      </c>
      <c r="AG70" s="986"/>
      <c r="AH70" s="986"/>
      <c r="AI70" s="986"/>
      <c r="AJ70" s="986"/>
      <c r="AK70" s="986">
        <v>22</v>
      </c>
      <c r="AL70" s="986"/>
      <c r="AM70" s="986"/>
      <c r="AN70" s="986"/>
      <c r="AO70" s="986"/>
      <c r="AP70" s="986" t="s">
        <v>505</v>
      </c>
      <c r="AQ70" s="986"/>
      <c r="AR70" s="986"/>
      <c r="AS70" s="986"/>
      <c r="AT70" s="986"/>
      <c r="AU70" s="986" t="s">
        <v>505</v>
      </c>
      <c r="AV70" s="986"/>
      <c r="AW70" s="986"/>
      <c r="AX70" s="986"/>
      <c r="AY70" s="986"/>
      <c r="AZ70" s="987"/>
      <c r="BA70" s="987"/>
      <c r="BB70" s="987"/>
      <c r="BC70" s="987"/>
      <c r="BD70" s="988"/>
      <c r="BE70" s="226"/>
      <c r="BF70" s="226"/>
      <c r="BG70" s="226"/>
      <c r="BH70" s="226"/>
      <c r="BI70" s="226"/>
      <c r="BJ70" s="226"/>
      <c r="BK70" s="226"/>
      <c r="BL70" s="226"/>
      <c r="BM70" s="226"/>
      <c r="BN70" s="226"/>
      <c r="BO70" s="226"/>
      <c r="BP70" s="226"/>
      <c r="BQ70" s="223">
        <v>64</v>
      </c>
      <c r="BR70" s="228"/>
      <c r="BS70" s="960"/>
      <c r="BT70" s="961"/>
      <c r="BU70" s="961"/>
      <c r="BV70" s="961"/>
      <c r="BW70" s="961"/>
      <c r="BX70" s="961"/>
      <c r="BY70" s="961"/>
      <c r="BZ70" s="961"/>
      <c r="CA70" s="961"/>
      <c r="CB70" s="961"/>
      <c r="CC70" s="961"/>
      <c r="CD70" s="961"/>
      <c r="CE70" s="961"/>
      <c r="CF70" s="961"/>
      <c r="CG70" s="970"/>
      <c r="CH70" s="971"/>
      <c r="CI70" s="972"/>
      <c r="CJ70" s="972"/>
      <c r="CK70" s="972"/>
      <c r="CL70" s="973"/>
      <c r="CM70" s="971"/>
      <c r="CN70" s="972"/>
      <c r="CO70" s="972"/>
      <c r="CP70" s="972"/>
      <c r="CQ70" s="973"/>
      <c r="CR70" s="971"/>
      <c r="CS70" s="972"/>
      <c r="CT70" s="972"/>
      <c r="CU70" s="972"/>
      <c r="CV70" s="973"/>
      <c r="CW70" s="971"/>
      <c r="CX70" s="972"/>
      <c r="CY70" s="972"/>
      <c r="CZ70" s="972"/>
      <c r="DA70" s="973"/>
      <c r="DB70" s="971"/>
      <c r="DC70" s="972"/>
      <c r="DD70" s="972"/>
      <c r="DE70" s="972"/>
      <c r="DF70" s="973"/>
      <c r="DG70" s="971"/>
      <c r="DH70" s="972"/>
      <c r="DI70" s="972"/>
      <c r="DJ70" s="972"/>
      <c r="DK70" s="973"/>
      <c r="DL70" s="971"/>
      <c r="DM70" s="972"/>
      <c r="DN70" s="972"/>
      <c r="DO70" s="972"/>
      <c r="DP70" s="973"/>
      <c r="DQ70" s="971"/>
      <c r="DR70" s="972"/>
      <c r="DS70" s="972"/>
      <c r="DT70" s="972"/>
      <c r="DU70" s="973"/>
      <c r="DV70" s="960"/>
      <c r="DW70" s="961"/>
      <c r="DX70" s="961"/>
      <c r="DY70" s="961"/>
      <c r="DZ70" s="962"/>
      <c r="EA70" s="214"/>
    </row>
    <row r="71" spans="1:131" ht="26.25" customHeight="1" x14ac:dyDescent="0.2">
      <c r="A71" s="223">
        <v>4</v>
      </c>
      <c r="B71" s="993" t="s">
        <v>573</v>
      </c>
      <c r="C71" s="994"/>
      <c r="D71" s="994"/>
      <c r="E71" s="994"/>
      <c r="F71" s="994"/>
      <c r="G71" s="994"/>
      <c r="H71" s="994"/>
      <c r="I71" s="994"/>
      <c r="J71" s="994"/>
      <c r="K71" s="994"/>
      <c r="L71" s="994"/>
      <c r="M71" s="994"/>
      <c r="N71" s="994"/>
      <c r="O71" s="994"/>
      <c r="P71" s="995"/>
      <c r="Q71" s="992">
        <v>3</v>
      </c>
      <c r="R71" s="986"/>
      <c r="S71" s="986"/>
      <c r="T71" s="986"/>
      <c r="U71" s="986"/>
      <c r="V71" s="986">
        <v>1</v>
      </c>
      <c r="W71" s="986"/>
      <c r="X71" s="986"/>
      <c r="Y71" s="986"/>
      <c r="Z71" s="986"/>
      <c r="AA71" s="986">
        <v>2</v>
      </c>
      <c r="AB71" s="986"/>
      <c r="AC71" s="986"/>
      <c r="AD71" s="986"/>
      <c r="AE71" s="986"/>
      <c r="AF71" s="986">
        <v>2</v>
      </c>
      <c r="AG71" s="986"/>
      <c r="AH71" s="986"/>
      <c r="AI71" s="986"/>
      <c r="AJ71" s="986"/>
      <c r="AK71" s="986" t="s">
        <v>505</v>
      </c>
      <c r="AL71" s="986"/>
      <c r="AM71" s="986"/>
      <c r="AN71" s="986"/>
      <c r="AO71" s="986"/>
      <c r="AP71" s="986" t="s">
        <v>505</v>
      </c>
      <c r="AQ71" s="986"/>
      <c r="AR71" s="986"/>
      <c r="AS71" s="986"/>
      <c r="AT71" s="986"/>
      <c r="AU71" s="986" t="s">
        <v>505</v>
      </c>
      <c r="AV71" s="986"/>
      <c r="AW71" s="986"/>
      <c r="AX71" s="986"/>
      <c r="AY71" s="986"/>
      <c r="AZ71" s="987"/>
      <c r="BA71" s="987"/>
      <c r="BB71" s="987"/>
      <c r="BC71" s="987"/>
      <c r="BD71" s="988"/>
      <c r="BE71" s="226"/>
      <c r="BF71" s="226"/>
      <c r="BG71" s="226"/>
      <c r="BH71" s="226"/>
      <c r="BI71" s="226"/>
      <c r="BJ71" s="226"/>
      <c r="BK71" s="226"/>
      <c r="BL71" s="226"/>
      <c r="BM71" s="226"/>
      <c r="BN71" s="226"/>
      <c r="BO71" s="226"/>
      <c r="BP71" s="226"/>
      <c r="BQ71" s="223">
        <v>65</v>
      </c>
      <c r="BR71" s="228"/>
      <c r="BS71" s="960"/>
      <c r="BT71" s="961"/>
      <c r="BU71" s="961"/>
      <c r="BV71" s="961"/>
      <c r="BW71" s="961"/>
      <c r="BX71" s="961"/>
      <c r="BY71" s="961"/>
      <c r="BZ71" s="961"/>
      <c r="CA71" s="961"/>
      <c r="CB71" s="961"/>
      <c r="CC71" s="961"/>
      <c r="CD71" s="961"/>
      <c r="CE71" s="961"/>
      <c r="CF71" s="961"/>
      <c r="CG71" s="970"/>
      <c r="CH71" s="971"/>
      <c r="CI71" s="972"/>
      <c r="CJ71" s="972"/>
      <c r="CK71" s="972"/>
      <c r="CL71" s="973"/>
      <c r="CM71" s="971"/>
      <c r="CN71" s="972"/>
      <c r="CO71" s="972"/>
      <c r="CP71" s="972"/>
      <c r="CQ71" s="973"/>
      <c r="CR71" s="971"/>
      <c r="CS71" s="972"/>
      <c r="CT71" s="972"/>
      <c r="CU71" s="972"/>
      <c r="CV71" s="973"/>
      <c r="CW71" s="971"/>
      <c r="CX71" s="972"/>
      <c r="CY71" s="972"/>
      <c r="CZ71" s="972"/>
      <c r="DA71" s="973"/>
      <c r="DB71" s="971"/>
      <c r="DC71" s="972"/>
      <c r="DD71" s="972"/>
      <c r="DE71" s="972"/>
      <c r="DF71" s="973"/>
      <c r="DG71" s="971"/>
      <c r="DH71" s="972"/>
      <c r="DI71" s="972"/>
      <c r="DJ71" s="972"/>
      <c r="DK71" s="973"/>
      <c r="DL71" s="971"/>
      <c r="DM71" s="972"/>
      <c r="DN71" s="972"/>
      <c r="DO71" s="972"/>
      <c r="DP71" s="973"/>
      <c r="DQ71" s="971"/>
      <c r="DR71" s="972"/>
      <c r="DS71" s="972"/>
      <c r="DT71" s="972"/>
      <c r="DU71" s="973"/>
      <c r="DV71" s="960"/>
      <c r="DW71" s="961"/>
      <c r="DX71" s="961"/>
      <c r="DY71" s="961"/>
      <c r="DZ71" s="962"/>
      <c r="EA71" s="214"/>
    </row>
    <row r="72" spans="1:131" ht="26.25" customHeight="1" x14ac:dyDescent="0.2">
      <c r="A72" s="223">
        <v>5</v>
      </c>
      <c r="B72" s="993" t="s">
        <v>574</v>
      </c>
      <c r="C72" s="994"/>
      <c r="D72" s="994"/>
      <c r="E72" s="994"/>
      <c r="F72" s="994"/>
      <c r="G72" s="994"/>
      <c r="H72" s="994"/>
      <c r="I72" s="994"/>
      <c r="J72" s="994"/>
      <c r="K72" s="994"/>
      <c r="L72" s="994"/>
      <c r="M72" s="994"/>
      <c r="N72" s="994"/>
      <c r="O72" s="994"/>
      <c r="P72" s="995"/>
      <c r="Q72" s="992">
        <v>1441</v>
      </c>
      <c r="R72" s="986"/>
      <c r="S72" s="986"/>
      <c r="T72" s="986"/>
      <c r="U72" s="986"/>
      <c r="V72" s="986">
        <v>1400</v>
      </c>
      <c r="W72" s="986"/>
      <c r="X72" s="986"/>
      <c r="Y72" s="986"/>
      <c r="Z72" s="986"/>
      <c r="AA72" s="986">
        <v>41</v>
      </c>
      <c r="AB72" s="986"/>
      <c r="AC72" s="986"/>
      <c r="AD72" s="986"/>
      <c r="AE72" s="986"/>
      <c r="AF72" s="986">
        <v>41</v>
      </c>
      <c r="AG72" s="986"/>
      <c r="AH72" s="986"/>
      <c r="AI72" s="986"/>
      <c r="AJ72" s="986"/>
      <c r="AK72" s="986" t="s">
        <v>505</v>
      </c>
      <c r="AL72" s="986"/>
      <c r="AM72" s="986"/>
      <c r="AN72" s="986"/>
      <c r="AO72" s="986"/>
      <c r="AP72" s="986">
        <v>360</v>
      </c>
      <c r="AQ72" s="986"/>
      <c r="AR72" s="986"/>
      <c r="AS72" s="986"/>
      <c r="AT72" s="986"/>
      <c r="AU72" s="986">
        <v>-4</v>
      </c>
      <c r="AV72" s="986"/>
      <c r="AW72" s="986"/>
      <c r="AX72" s="986"/>
      <c r="AY72" s="986"/>
      <c r="AZ72" s="987"/>
      <c r="BA72" s="987"/>
      <c r="BB72" s="987"/>
      <c r="BC72" s="987"/>
      <c r="BD72" s="988"/>
      <c r="BE72" s="226"/>
      <c r="BF72" s="226"/>
      <c r="BG72" s="226"/>
      <c r="BH72" s="226"/>
      <c r="BI72" s="226"/>
      <c r="BJ72" s="226"/>
      <c r="BK72" s="226"/>
      <c r="BL72" s="226"/>
      <c r="BM72" s="226"/>
      <c r="BN72" s="226"/>
      <c r="BO72" s="226"/>
      <c r="BP72" s="226"/>
      <c r="BQ72" s="223">
        <v>66</v>
      </c>
      <c r="BR72" s="228"/>
      <c r="BS72" s="960"/>
      <c r="BT72" s="961"/>
      <c r="BU72" s="961"/>
      <c r="BV72" s="961"/>
      <c r="BW72" s="961"/>
      <c r="BX72" s="961"/>
      <c r="BY72" s="961"/>
      <c r="BZ72" s="961"/>
      <c r="CA72" s="961"/>
      <c r="CB72" s="961"/>
      <c r="CC72" s="961"/>
      <c r="CD72" s="961"/>
      <c r="CE72" s="961"/>
      <c r="CF72" s="961"/>
      <c r="CG72" s="970"/>
      <c r="CH72" s="971"/>
      <c r="CI72" s="972"/>
      <c r="CJ72" s="972"/>
      <c r="CK72" s="972"/>
      <c r="CL72" s="973"/>
      <c r="CM72" s="971"/>
      <c r="CN72" s="972"/>
      <c r="CO72" s="972"/>
      <c r="CP72" s="972"/>
      <c r="CQ72" s="973"/>
      <c r="CR72" s="971"/>
      <c r="CS72" s="972"/>
      <c r="CT72" s="972"/>
      <c r="CU72" s="972"/>
      <c r="CV72" s="973"/>
      <c r="CW72" s="971"/>
      <c r="CX72" s="972"/>
      <c r="CY72" s="972"/>
      <c r="CZ72" s="972"/>
      <c r="DA72" s="973"/>
      <c r="DB72" s="971"/>
      <c r="DC72" s="972"/>
      <c r="DD72" s="972"/>
      <c r="DE72" s="972"/>
      <c r="DF72" s="973"/>
      <c r="DG72" s="971"/>
      <c r="DH72" s="972"/>
      <c r="DI72" s="972"/>
      <c r="DJ72" s="972"/>
      <c r="DK72" s="973"/>
      <c r="DL72" s="971"/>
      <c r="DM72" s="972"/>
      <c r="DN72" s="972"/>
      <c r="DO72" s="972"/>
      <c r="DP72" s="973"/>
      <c r="DQ72" s="971"/>
      <c r="DR72" s="972"/>
      <c r="DS72" s="972"/>
      <c r="DT72" s="972"/>
      <c r="DU72" s="973"/>
      <c r="DV72" s="960"/>
      <c r="DW72" s="961"/>
      <c r="DX72" s="961"/>
      <c r="DY72" s="961"/>
      <c r="DZ72" s="962"/>
      <c r="EA72" s="214"/>
    </row>
    <row r="73" spans="1:131" ht="26.25" customHeight="1" x14ac:dyDescent="0.2">
      <c r="A73" s="223">
        <v>6</v>
      </c>
      <c r="B73" s="993" t="s">
        <v>575</v>
      </c>
      <c r="C73" s="994"/>
      <c r="D73" s="994"/>
      <c r="E73" s="994"/>
      <c r="F73" s="994"/>
      <c r="G73" s="994"/>
      <c r="H73" s="994"/>
      <c r="I73" s="994"/>
      <c r="J73" s="994"/>
      <c r="K73" s="994"/>
      <c r="L73" s="994"/>
      <c r="M73" s="994"/>
      <c r="N73" s="994"/>
      <c r="O73" s="994"/>
      <c r="P73" s="995"/>
      <c r="Q73" s="992">
        <v>260</v>
      </c>
      <c r="R73" s="986"/>
      <c r="S73" s="986"/>
      <c r="T73" s="986"/>
      <c r="U73" s="986"/>
      <c r="V73" s="986">
        <v>255</v>
      </c>
      <c r="W73" s="986"/>
      <c r="X73" s="986"/>
      <c r="Y73" s="986"/>
      <c r="Z73" s="986"/>
      <c r="AA73" s="986">
        <v>5</v>
      </c>
      <c r="AB73" s="986"/>
      <c r="AC73" s="986"/>
      <c r="AD73" s="986"/>
      <c r="AE73" s="986"/>
      <c r="AF73" s="986">
        <v>5</v>
      </c>
      <c r="AG73" s="986"/>
      <c r="AH73" s="986"/>
      <c r="AI73" s="986"/>
      <c r="AJ73" s="986"/>
      <c r="AK73" s="986" t="s">
        <v>584</v>
      </c>
      <c r="AL73" s="986"/>
      <c r="AM73" s="986"/>
      <c r="AN73" s="986"/>
      <c r="AO73" s="986"/>
      <c r="AP73" s="986" t="s">
        <v>584</v>
      </c>
      <c r="AQ73" s="986"/>
      <c r="AR73" s="986"/>
      <c r="AS73" s="986"/>
      <c r="AT73" s="986"/>
      <c r="AU73" s="986" t="s">
        <v>584</v>
      </c>
      <c r="AV73" s="986"/>
      <c r="AW73" s="986"/>
      <c r="AX73" s="986"/>
      <c r="AY73" s="986"/>
      <c r="AZ73" s="987"/>
      <c r="BA73" s="987"/>
      <c r="BB73" s="987"/>
      <c r="BC73" s="987"/>
      <c r="BD73" s="988"/>
      <c r="BE73" s="226"/>
      <c r="BF73" s="226"/>
      <c r="BG73" s="226"/>
      <c r="BH73" s="226"/>
      <c r="BI73" s="226"/>
      <c r="BJ73" s="226"/>
      <c r="BK73" s="226"/>
      <c r="BL73" s="226"/>
      <c r="BM73" s="226"/>
      <c r="BN73" s="226"/>
      <c r="BO73" s="226"/>
      <c r="BP73" s="226"/>
      <c r="BQ73" s="223">
        <v>67</v>
      </c>
      <c r="BR73" s="228"/>
      <c r="BS73" s="960"/>
      <c r="BT73" s="961"/>
      <c r="BU73" s="961"/>
      <c r="BV73" s="961"/>
      <c r="BW73" s="961"/>
      <c r="BX73" s="961"/>
      <c r="BY73" s="961"/>
      <c r="BZ73" s="961"/>
      <c r="CA73" s="961"/>
      <c r="CB73" s="961"/>
      <c r="CC73" s="961"/>
      <c r="CD73" s="961"/>
      <c r="CE73" s="961"/>
      <c r="CF73" s="961"/>
      <c r="CG73" s="970"/>
      <c r="CH73" s="971"/>
      <c r="CI73" s="972"/>
      <c r="CJ73" s="972"/>
      <c r="CK73" s="972"/>
      <c r="CL73" s="973"/>
      <c r="CM73" s="971"/>
      <c r="CN73" s="972"/>
      <c r="CO73" s="972"/>
      <c r="CP73" s="972"/>
      <c r="CQ73" s="973"/>
      <c r="CR73" s="971"/>
      <c r="CS73" s="972"/>
      <c r="CT73" s="972"/>
      <c r="CU73" s="972"/>
      <c r="CV73" s="973"/>
      <c r="CW73" s="971"/>
      <c r="CX73" s="972"/>
      <c r="CY73" s="972"/>
      <c r="CZ73" s="972"/>
      <c r="DA73" s="973"/>
      <c r="DB73" s="971"/>
      <c r="DC73" s="972"/>
      <c r="DD73" s="972"/>
      <c r="DE73" s="972"/>
      <c r="DF73" s="973"/>
      <c r="DG73" s="971"/>
      <c r="DH73" s="972"/>
      <c r="DI73" s="972"/>
      <c r="DJ73" s="972"/>
      <c r="DK73" s="973"/>
      <c r="DL73" s="971"/>
      <c r="DM73" s="972"/>
      <c r="DN73" s="972"/>
      <c r="DO73" s="972"/>
      <c r="DP73" s="973"/>
      <c r="DQ73" s="971"/>
      <c r="DR73" s="972"/>
      <c r="DS73" s="972"/>
      <c r="DT73" s="972"/>
      <c r="DU73" s="973"/>
      <c r="DV73" s="960"/>
      <c r="DW73" s="961"/>
      <c r="DX73" s="961"/>
      <c r="DY73" s="961"/>
      <c r="DZ73" s="962"/>
      <c r="EA73" s="214"/>
    </row>
    <row r="74" spans="1:131" ht="26.25" customHeight="1" x14ac:dyDescent="0.2">
      <c r="A74" s="223">
        <v>7</v>
      </c>
      <c r="B74" s="993" t="s">
        <v>576</v>
      </c>
      <c r="C74" s="994"/>
      <c r="D74" s="994"/>
      <c r="E74" s="994"/>
      <c r="F74" s="994"/>
      <c r="G74" s="994"/>
      <c r="H74" s="994"/>
      <c r="I74" s="994"/>
      <c r="J74" s="994"/>
      <c r="K74" s="994"/>
      <c r="L74" s="994"/>
      <c r="M74" s="994"/>
      <c r="N74" s="994"/>
      <c r="O74" s="994"/>
      <c r="P74" s="995"/>
      <c r="Q74" s="992">
        <v>32</v>
      </c>
      <c r="R74" s="986"/>
      <c r="S74" s="986"/>
      <c r="T74" s="986"/>
      <c r="U74" s="986"/>
      <c r="V74" s="986">
        <v>28</v>
      </c>
      <c r="W74" s="986"/>
      <c r="X74" s="986"/>
      <c r="Y74" s="986"/>
      <c r="Z74" s="986"/>
      <c r="AA74" s="986">
        <v>5</v>
      </c>
      <c r="AB74" s="986"/>
      <c r="AC74" s="986"/>
      <c r="AD74" s="986"/>
      <c r="AE74" s="986"/>
      <c r="AF74" s="986">
        <v>5</v>
      </c>
      <c r="AG74" s="986"/>
      <c r="AH74" s="986"/>
      <c r="AI74" s="986"/>
      <c r="AJ74" s="986"/>
      <c r="AK74" s="986">
        <v>4</v>
      </c>
      <c r="AL74" s="986"/>
      <c r="AM74" s="986"/>
      <c r="AN74" s="986"/>
      <c r="AO74" s="986"/>
      <c r="AP74" s="986" t="s">
        <v>584</v>
      </c>
      <c r="AQ74" s="986"/>
      <c r="AR74" s="986"/>
      <c r="AS74" s="986"/>
      <c r="AT74" s="986"/>
      <c r="AU74" s="986" t="s">
        <v>584</v>
      </c>
      <c r="AV74" s="986"/>
      <c r="AW74" s="986"/>
      <c r="AX74" s="986"/>
      <c r="AY74" s="986"/>
      <c r="AZ74" s="987"/>
      <c r="BA74" s="987"/>
      <c r="BB74" s="987"/>
      <c r="BC74" s="987"/>
      <c r="BD74" s="988"/>
      <c r="BE74" s="226"/>
      <c r="BF74" s="226"/>
      <c r="BG74" s="226"/>
      <c r="BH74" s="226"/>
      <c r="BI74" s="226"/>
      <c r="BJ74" s="226"/>
      <c r="BK74" s="226"/>
      <c r="BL74" s="226"/>
      <c r="BM74" s="226"/>
      <c r="BN74" s="226"/>
      <c r="BO74" s="226"/>
      <c r="BP74" s="226"/>
      <c r="BQ74" s="223">
        <v>68</v>
      </c>
      <c r="BR74" s="228"/>
      <c r="BS74" s="960"/>
      <c r="BT74" s="961"/>
      <c r="BU74" s="961"/>
      <c r="BV74" s="961"/>
      <c r="BW74" s="961"/>
      <c r="BX74" s="961"/>
      <c r="BY74" s="961"/>
      <c r="BZ74" s="961"/>
      <c r="CA74" s="961"/>
      <c r="CB74" s="961"/>
      <c r="CC74" s="961"/>
      <c r="CD74" s="961"/>
      <c r="CE74" s="961"/>
      <c r="CF74" s="961"/>
      <c r="CG74" s="970"/>
      <c r="CH74" s="971"/>
      <c r="CI74" s="972"/>
      <c r="CJ74" s="972"/>
      <c r="CK74" s="972"/>
      <c r="CL74" s="973"/>
      <c r="CM74" s="971"/>
      <c r="CN74" s="972"/>
      <c r="CO74" s="972"/>
      <c r="CP74" s="972"/>
      <c r="CQ74" s="973"/>
      <c r="CR74" s="971"/>
      <c r="CS74" s="972"/>
      <c r="CT74" s="972"/>
      <c r="CU74" s="972"/>
      <c r="CV74" s="973"/>
      <c r="CW74" s="971"/>
      <c r="CX74" s="972"/>
      <c r="CY74" s="972"/>
      <c r="CZ74" s="972"/>
      <c r="DA74" s="973"/>
      <c r="DB74" s="971"/>
      <c r="DC74" s="972"/>
      <c r="DD74" s="972"/>
      <c r="DE74" s="972"/>
      <c r="DF74" s="973"/>
      <c r="DG74" s="971"/>
      <c r="DH74" s="972"/>
      <c r="DI74" s="972"/>
      <c r="DJ74" s="972"/>
      <c r="DK74" s="973"/>
      <c r="DL74" s="971"/>
      <c r="DM74" s="972"/>
      <c r="DN74" s="972"/>
      <c r="DO74" s="972"/>
      <c r="DP74" s="973"/>
      <c r="DQ74" s="971"/>
      <c r="DR74" s="972"/>
      <c r="DS74" s="972"/>
      <c r="DT74" s="972"/>
      <c r="DU74" s="973"/>
      <c r="DV74" s="960"/>
      <c r="DW74" s="961"/>
      <c r="DX74" s="961"/>
      <c r="DY74" s="961"/>
      <c r="DZ74" s="962"/>
      <c r="EA74" s="214"/>
    </row>
    <row r="75" spans="1:131" ht="26.25" customHeight="1" x14ac:dyDescent="0.2">
      <c r="A75" s="223">
        <v>8</v>
      </c>
      <c r="B75" s="993" t="s">
        <v>577</v>
      </c>
      <c r="C75" s="994"/>
      <c r="D75" s="994"/>
      <c r="E75" s="994"/>
      <c r="F75" s="994"/>
      <c r="G75" s="994"/>
      <c r="H75" s="994"/>
      <c r="I75" s="994"/>
      <c r="J75" s="994"/>
      <c r="K75" s="994"/>
      <c r="L75" s="994"/>
      <c r="M75" s="994"/>
      <c r="N75" s="994"/>
      <c r="O75" s="994"/>
      <c r="P75" s="995"/>
      <c r="Q75" s="996">
        <v>97</v>
      </c>
      <c r="R75" s="997"/>
      <c r="S75" s="997"/>
      <c r="T75" s="997"/>
      <c r="U75" s="998"/>
      <c r="V75" s="999">
        <v>94</v>
      </c>
      <c r="W75" s="997"/>
      <c r="X75" s="997"/>
      <c r="Y75" s="997"/>
      <c r="Z75" s="998"/>
      <c r="AA75" s="999">
        <v>4</v>
      </c>
      <c r="AB75" s="997"/>
      <c r="AC75" s="997"/>
      <c r="AD75" s="997"/>
      <c r="AE75" s="998"/>
      <c r="AF75" s="999">
        <v>4</v>
      </c>
      <c r="AG75" s="997"/>
      <c r="AH75" s="997"/>
      <c r="AI75" s="997"/>
      <c r="AJ75" s="998"/>
      <c r="AK75" s="999" t="s">
        <v>505</v>
      </c>
      <c r="AL75" s="997"/>
      <c r="AM75" s="997"/>
      <c r="AN75" s="997"/>
      <c r="AO75" s="998"/>
      <c r="AP75" s="999" t="s">
        <v>505</v>
      </c>
      <c r="AQ75" s="997"/>
      <c r="AR75" s="997"/>
      <c r="AS75" s="997"/>
      <c r="AT75" s="998"/>
      <c r="AU75" s="999" t="s">
        <v>505</v>
      </c>
      <c r="AV75" s="997"/>
      <c r="AW75" s="997"/>
      <c r="AX75" s="997"/>
      <c r="AY75" s="998"/>
      <c r="AZ75" s="987"/>
      <c r="BA75" s="987"/>
      <c r="BB75" s="987"/>
      <c r="BC75" s="987"/>
      <c r="BD75" s="988"/>
      <c r="BE75" s="226"/>
      <c r="BF75" s="226"/>
      <c r="BG75" s="226"/>
      <c r="BH75" s="226"/>
      <c r="BI75" s="226"/>
      <c r="BJ75" s="226"/>
      <c r="BK75" s="226"/>
      <c r="BL75" s="226"/>
      <c r="BM75" s="226"/>
      <c r="BN75" s="226"/>
      <c r="BO75" s="226"/>
      <c r="BP75" s="226"/>
      <c r="BQ75" s="223">
        <v>69</v>
      </c>
      <c r="BR75" s="228"/>
      <c r="BS75" s="960"/>
      <c r="BT75" s="961"/>
      <c r="BU75" s="961"/>
      <c r="BV75" s="961"/>
      <c r="BW75" s="961"/>
      <c r="BX75" s="961"/>
      <c r="BY75" s="961"/>
      <c r="BZ75" s="961"/>
      <c r="CA75" s="961"/>
      <c r="CB75" s="961"/>
      <c r="CC75" s="961"/>
      <c r="CD75" s="961"/>
      <c r="CE75" s="961"/>
      <c r="CF75" s="961"/>
      <c r="CG75" s="970"/>
      <c r="CH75" s="971"/>
      <c r="CI75" s="972"/>
      <c r="CJ75" s="972"/>
      <c r="CK75" s="972"/>
      <c r="CL75" s="973"/>
      <c r="CM75" s="971"/>
      <c r="CN75" s="972"/>
      <c r="CO75" s="972"/>
      <c r="CP75" s="972"/>
      <c r="CQ75" s="973"/>
      <c r="CR75" s="971"/>
      <c r="CS75" s="972"/>
      <c r="CT75" s="972"/>
      <c r="CU75" s="972"/>
      <c r="CV75" s="973"/>
      <c r="CW75" s="971"/>
      <c r="CX75" s="972"/>
      <c r="CY75" s="972"/>
      <c r="CZ75" s="972"/>
      <c r="DA75" s="973"/>
      <c r="DB75" s="971"/>
      <c r="DC75" s="972"/>
      <c r="DD75" s="972"/>
      <c r="DE75" s="972"/>
      <c r="DF75" s="973"/>
      <c r="DG75" s="971"/>
      <c r="DH75" s="972"/>
      <c r="DI75" s="972"/>
      <c r="DJ75" s="972"/>
      <c r="DK75" s="973"/>
      <c r="DL75" s="971"/>
      <c r="DM75" s="972"/>
      <c r="DN75" s="972"/>
      <c r="DO75" s="972"/>
      <c r="DP75" s="973"/>
      <c r="DQ75" s="971"/>
      <c r="DR75" s="972"/>
      <c r="DS75" s="972"/>
      <c r="DT75" s="972"/>
      <c r="DU75" s="973"/>
      <c r="DV75" s="960"/>
      <c r="DW75" s="961"/>
      <c r="DX75" s="961"/>
      <c r="DY75" s="961"/>
      <c r="DZ75" s="962"/>
      <c r="EA75" s="214"/>
    </row>
    <row r="76" spans="1:131" ht="26.25" customHeight="1" x14ac:dyDescent="0.2">
      <c r="A76" s="223">
        <v>9</v>
      </c>
      <c r="B76" s="993" t="s">
        <v>578</v>
      </c>
      <c r="C76" s="994"/>
      <c r="D76" s="994"/>
      <c r="E76" s="994"/>
      <c r="F76" s="994"/>
      <c r="G76" s="994"/>
      <c r="H76" s="994"/>
      <c r="I76" s="994"/>
      <c r="J76" s="994"/>
      <c r="K76" s="994"/>
      <c r="L76" s="994"/>
      <c r="M76" s="994"/>
      <c r="N76" s="994"/>
      <c r="O76" s="994"/>
      <c r="P76" s="995"/>
      <c r="Q76" s="996">
        <v>1476</v>
      </c>
      <c r="R76" s="997"/>
      <c r="S76" s="997"/>
      <c r="T76" s="997"/>
      <c r="U76" s="998"/>
      <c r="V76" s="999">
        <v>1261</v>
      </c>
      <c r="W76" s="997"/>
      <c r="X76" s="997"/>
      <c r="Y76" s="997"/>
      <c r="Z76" s="998"/>
      <c r="AA76" s="999">
        <v>215</v>
      </c>
      <c r="AB76" s="997"/>
      <c r="AC76" s="997"/>
      <c r="AD76" s="997"/>
      <c r="AE76" s="998"/>
      <c r="AF76" s="999">
        <v>215</v>
      </c>
      <c r="AG76" s="997"/>
      <c r="AH76" s="997"/>
      <c r="AI76" s="997"/>
      <c r="AJ76" s="998"/>
      <c r="AK76" s="999">
        <v>471</v>
      </c>
      <c r="AL76" s="997"/>
      <c r="AM76" s="997"/>
      <c r="AN76" s="997"/>
      <c r="AO76" s="998"/>
      <c r="AP76" s="999" t="s">
        <v>505</v>
      </c>
      <c r="AQ76" s="997"/>
      <c r="AR76" s="997"/>
      <c r="AS76" s="997"/>
      <c r="AT76" s="998"/>
      <c r="AU76" s="999" t="s">
        <v>505</v>
      </c>
      <c r="AV76" s="997"/>
      <c r="AW76" s="997"/>
      <c r="AX76" s="997"/>
      <c r="AY76" s="998"/>
      <c r="AZ76" s="987"/>
      <c r="BA76" s="987"/>
      <c r="BB76" s="987"/>
      <c r="BC76" s="987"/>
      <c r="BD76" s="988"/>
      <c r="BE76" s="226"/>
      <c r="BF76" s="226"/>
      <c r="BG76" s="226"/>
      <c r="BH76" s="226"/>
      <c r="BI76" s="226"/>
      <c r="BJ76" s="226"/>
      <c r="BK76" s="226"/>
      <c r="BL76" s="226"/>
      <c r="BM76" s="226"/>
      <c r="BN76" s="226"/>
      <c r="BO76" s="226"/>
      <c r="BP76" s="226"/>
      <c r="BQ76" s="223">
        <v>70</v>
      </c>
      <c r="BR76" s="228"/>
      <c r="BS76" s="960"/>
      <c r="BT76" s="961"/>
      <c r="BU76" s="961"/>
      <c r="BV76" s="961"/>
      <c r="BW76" s="961"/>
      <c r="BX76" s="961"/>
      <c r="BY76" s="961"/>
      <c r="BZ76" s="961"/>
      <c r="CA76" s="961"/>
      <c r="CB76" s="961"/>
      <c r="CC76" s="961"/>
      <c r="CD76" s="961"/>
      <c r="CE76" s="961"/>
      <c r="CF76" s="961"/>
      <c r="CG76" s="970"/>
      <c r="CH76" s="971"/>
      <c r="CI76" s="972"/>
      <c r="CJ76" s="972"/>
      <c r="CK76" s="972"/>
      <c r="CL76" s="973"/>
      <c r="CM76" s="971"/>
      <c r="CN76" s="972"/>
      <c r="CO76" s="972"/>
      <c r="CP76" s="972"/>
      <c r="CQ76" s="973"/>
      <c r="CR76" s="971"/>
      <c r="CS76" s="972"/>
      <c r="CT76" s="972"/>
      <c r="CU76" s="972"/>
      <c r="CV76" s="973"/>
      <c r="CW76" s="971"/>
      <c r="CX76" s="972"/>
      <c r="CY76" s="972"/>
      <c r="CZ76" s="972"/>
      <c r="DA76" s="973"/>
      <c r="DB76" s="971"/>
      <c r="DC76" s="972"/>
      <c r="DD76" s="972"/>
      <c r="DE76" s="972"/>
      <c r="DF76" s="973"/>
      <c r="DG76" s="971"/>
      <c r="DH76" s="972"/>
      <c r="DI76" s="972"/>
      <c r="DJ76" s="972"/>
      <c r="DK76" s="973"/>
      <c r="DL76" s="971"/>
      <c r="DM76" s="972"/>
      <c r="DN76" s="972"/>
      <c r="DO76" s="972"/>
      <c r="DP76" s="973"/>
      <c r="DQ76" s="971"/>
      <c r="DR76" s="972"/>
      <c r="DS76" s="972"/>
      <c r="DT76" s="972"/>
      <c r="DU76" s="973"/>
      <c r="DV76" s="960"/>
      <c r="DW76" s="961"/>
      <c r="DX76" s="961"/>
      <c r="DY76" s="961"/>
      <c r="DZ76" s="962"/>
      <c r="EA76" s="214"/>
    </row>
    <row r="77" spans="1:131" ht="26.25" customHeight="1" x14ac:dyDescent="0.2">
      <c r="A77" s="223">
        <v>10</v>
      </c>
      <c r="B77" s="993" t="s">
        <v>579</v>
      </c>
      <c r="C77" s="994"/>
      <c r="D77" s="994"/>
      <c r="E77" s="994"/>
      <c r="F77" s="994"/>
      <c r="G77" s="994"/>
      <c r="H77" s="994"/>
      <c r="I77" s="994"/>
      <c r="J77" s="994"/>
      <c r="K77" s="994"/>
      <c r="L77" s="994"/>
      <c r="M77" s="994"/>
      <c r="N77" s="994"/>
      <c r="O77" s="994"/>
      <c r="P77" s="995"/>
      <c r="Q77" s="996">
        <v>391751</v>
      </c>
      <c r="R77" s="997"/>
      <c r="S77" s="997"/>
      <c r="T77" s="997"/>
      <c r="U77" s="998"/>
      <c r="V77" s="999">
        <v>379323</v>
      </c>
      <c r="W77" s="997"/>
      <c r="X77" s="997"/>
      <c r="Y77" s="997"/>
      <c r="Z77" s="998"/>
      <c r="AA77" s="999">
        <v>12429</v>
      </c>
      <c r="AB77" s="997"/>
      <c r="AC77" s="997"/>
      <c r="AD77" s="997"/>
      <c r="AE77" s="998"/>
      <c r="AF77" s="999">
        <v>12429</v>
      </c>
      <c r="AG77" s="997"/>
      <c r="AH77" s="997"/>
      <c r="AI77" s="997"/>
      <c r="AJ77" s="998"/>
      <c r="AK77" s="999">
        <v>85</v>
      </c>
      <c r="AL77" s="997"/>
      <c r="AM77" s="997"/>
      <c r="AN77" s="997"/>
      <c r="AO77" s="998"/>
      <c r="AP77" s="999" t="s">
        <v>505</v>
      </c>
      <c r="AQ77" s="997"/>
      <c r="AR77" s="997"/>
      <c r="AS77" s="997"/>
      <c r="AT77" s="998"/>
      <c r="AU77" s="999" t="s">
        <v>505</v>
      </c>
      <c r="AV77" s="997"/>
      <c r="AW77" s="997"/>
      <c r="AX77" s="997"/>
      <c r="AY77" s="998"/>
      <c r="AZ77" s="987"/>
      <c r="BA77" s="987"/>
      <c r="BB77" s="987"/>
      <c r="BC77" s="987"/>
      <c r="BD77" s="988"/>
      <c r="BE77" s="226"/>
      <c r="BF77" s="226"/>
      <c r="BG77" s="226"/>
      <c r="BH77" s="226"/>
      <c r="BI77" s="226"/>
      <c r="BJ77" s="226"/>
      <c r="BK77" s="226"/>
      <c r="BL77" s="226"/>
      <c r="BM77" s="226"/>
      <c r="BN77" s="226"/>
      <c r="BO77" s="226"/>
      <c r="BP77" s="226"/>
      <c r="BQ77" s="223">
        <v>71</v>
      </c>
      <c r="BR77" s="228"/>
      <c r="BS77" s="960"/>
      <c r="BT77" s="961"/>
      <c r="BU77" s="961"/>
      <c r="BV77" s="961"/>
      <c r="BW77" s="961"/>
      <c r="BX77" s="961"/>
      <c r="BY77" s="961"/>
      <c r="BZ77" s="961"/>
      <c r="CA77" s="961"/>
      <c r="CB77" s="961"/>
      <c r="CC77" s="961"/>
      <c r="CD77" s="961"/>
      <c r="CE77" s="961"/>
      <c r="CF77" s="961"/>
      <c r="CG77" s="970"/>
      <c r="CH77" s="971"/>
      <c r="CI77" s="972"/>
      <c r="CJ77" s="972"/>
      <c r="CK77" s="972"/>
      <c r="CL77" s="973"/>
      <c r="CM77" s="971"/>
      <c r="CN77" s="972"/>
      <c r="CO77" s="972"/>
      <c r="CP77" s="972"/>
      <c r="CQ77" s="973"/>
      <c r="CR77" s="971"/>
      <c r="CS77" s="972"/>
      <c r="CT77" s="972"/>
      <c r="CU77" s="972"/>
      <c r="CV77" s="973"/>
      <c r="CW77" s="971"/>
      <c r="CX77" s="972"/>
      <c r="CY77" s="972"/>
      <c r="CZ77" s="972"/>
      <c r="DA77" s="973"/>
      <c r="DB77" s="971"/>
      <c r="DC77" s="972"/>
      <c r="DD77" s="972"/>
      <c r="DE77" s="972"/>
      <c r="DF77" s="973"/>
      <c r="DG77" s="971"/>
      <c r="DH77" s="972"/>
      <c r="DI77" s="972"/>
      <c r="DJ77" s="972"/>
      <c r="DK77" s="973"/>
      <c r="DL77" s="971"/>
      <c r="DM77" s="972"/>
      <c r="DN77" s="972"/>
      <c r="DO77" s="972"/>
      <c r="DP77" s="973"/>
      <c r="DQ77" s="971"/>
      <c r="DR77" s="972"/>
      <c r="DS77" s="972"/>
      <c r="DT77" s="972"/>
      <c r="DU77" s="973"/>
      <c r="DV77" s="960"/>
      <c r="DW77" s="961"/>
      <c r="DX77" s="961"/>
      <c r="DY77" s="961"/>
      <c r="DZ77" s="962"/>
      <c r="EA77" s="214"/>
    </row>
    <row r="78" spans="1:131" ht="26.25" customHeight="1" x14ac:dyDescent="0.2">
      <c r="A78" s="223">
        <v>11</v>
      </c>
      <c r="B78" s="993" t="s">
        <v>580</v>
      </c>
      <c r="C78" s="994"/>
      <c r="D78" s="994"/>
      <c r="E78" s="994"/>
      <c r="F78" s="994"/>
      <c r="G78" s="994"/>
      <c r="H78" s="994"/>
      <c r="I78" s="994"/>
      <c r="J78" s="994"/>
      <c r="K78" s="994"/>
      <c r="L78" s="994"/>
      <c r="M78" s="994"/>
      <c r="N78" s="994"/>
      <c r="O78" s="994"/>
      <c r="P78" s="995"/>
      <c r="Q78" s="992">
        <v>823</v>
      </c>
      <c r="R78" s="986"/>
      <c r="S78" s="986"/>
      <c r="T78" s="986"/>
      <c r="U78" s="986"/>
      <c r="V78" s="986">
        <v>800</v>
      </c>
      <c r="W78" s="986"/>
      <c r="X78" s="986"/>
      <c r="Y78" s="986"/>
      <c r="Z78" s="986"/>
      <c r="AA78" s="986">
        <v>23</v>
      </c>
      <c r="AB78" s="986"/>
      <c r="AC78" s="986"/>
      <c r="AD78" s="986"/>
      <c r="AE78" s="986"/>
      <c r="AF78" s="986">
        <v>23</v>
      </c>
      <c r="AG78" s="986"/>
      <c r="AH78" s="986"/>
      <c r="AI78" s="986"/>
      <c r="AJ78" s="986"/>
      <c r="AK78" s="986">
        <v>55</v>
      </c>
      <c r="AL78" s="986"/>
      <c r="AM78" s="986"/>
      <c r="AN78" s="986"/>
      <c r="AO78" s="986"/>
      <c r="AP78" s="986">
        <v>76</v>
      </c>
      <c r="AQ78" s="986"/>
      <c r="AR78" s="986"/>
      <c r="AS78" s="986"/>
      <c r="AT78" s="986"/>
      <c r="AU78" s="986">
        <v>28</v>
      </c>
      <c r="AV78" s="986"/>
      <c r="AW78" s="986"/>
      <c r="AX78" s="986"/>
      <c r="AY78" s="986"/>
      <c r="AZ78" s="987"/>
      <c r="BA78" s="987"/>
      <c r="BB78" s="987"/>
      <c r="BC78" s="987"/>
      <c r="BD78" s="988"/>
      <c r="BE78" s="226"/>
      <c r="BF78" s="226"/>
      <c r="BG78" s="226"/>
      <c r="BH78" s="226"/>
      <c r="BI78" s="226"/>
      <c r="BJ78" s="214"/>
      <c r="BK78" s="214"/>
      <c r="BL78" s="214"/>
      <c r="BM78" s="214"/>
      <c r="BN78" s="214"/>
      <c r="BO78" s="226"/>
      <c r="BP78" s="226"/>
      <c r="BQ78" s="223">
        <v>72</v>
      </c>
      <c r="BR78" s="228"/>
      <c r="BS78" s="960"/>
      <c r="BT78" s="961"/>
      <c r="BU78" s="961"/>
      <c r="BV78" s="961"/>
      <c r="BW78" s="961"/>
      <c r="BX78" s="961"/>
      <c r="BY78" s="961"/>
      <c r="BZ78" s="961"/>
      <c r="CA78" s="961"/>
      <c r="CB78" s="961"/>
      <c r="CC78" s="961"/>
      <c r="CD78" s="961"/>
      <c r="CE78" s="961"/>
      <c r="CF78" s="961"/>
      <c r="CG78" s="970"/>
      <c r="CH78" s="971"/>
      <c r="CI78" s="972"/>
      <c r="CJ78" s="972"/>
      <c r="CK78" s="972"/>
      <c r="CL78" s="973"/>
      <c r="CM78" s="971"/>
      <c r="CN78" s="972"/>
      <c r="CO78" s="972"/>
      <c r="CP78" s="972"/>
      <c r="CQ78" s="973"/>
      <c r="CR78" s="971"/>
      <c r="CS78" s="972"/>
      <c r="CT78" s="972"/>
      <c r="CU78" s="972"/>
      <c r="CV78" s="973"/>
      <c r="CW78" s="971"/>
      <c r="CX78" s="972"/>
      <c r="CY78" s="972"/>
      <c r="CZ78" s="972"/>
      <c r="DA78" s="973"/>
      <c r="DB78" s="971"/>
      <c r="DC78" s="972"/>
      <c r="DD78" s="972"/>
      <c r="DE78" s="972"/>
      <c r="DF78" s="973"/>
      <c r="DG78" s="971"/>
      <c r="DH78" s="972"/>
      <c r="DI78" s="972"/>
      <c r="DJ78" s="972"/>
      <c r="DK78" s="973"/>
      <c r="DL78" s="971"/>
      <c r="DM78" s="972"/>
      <c r="DN78" s="972"/>
      <c r="DO78" s="972"/>
      <c r="DP78" s="973"/>
      <c r="DQ78" s="971"/>
      <c r="DR78" s="972"/>
      <c r="DS78" s="972"/>
      <c r="DT78" s="972"/>
      <c r="DU78" s="973"/>
      <c r="DV78" s="960"/>
      <c r="DW78" s="961"/>
      <c r="DX78" s="961"/>
      <c r="DY78" s="961"/>
      <c r="DZ78" s="962"/>
      <c r="EA78" s="214"/>
    </row>
    <row r="79" spans="1:131" ht="26.25" customHeight="1" x14ac:dyDescent="0.2">
      <c r="A79" s="223">
        <v>12</v>
      </c>
      <c r="B79" s="993" t="s">
        <v>581</v>
      </c>
      <c r="C79" s="994"/>
      <c r="D79" s="994"/>
      <c r="E79" s="994"/>
      <c r="F79" s="994"/>
      <c r="G79" s="994"/>
      <c r="H79" s="994"/>
      <c r="I79" s="994"/>
      <c r="J79" s="994"/>
      <c r="K79" s="994"/>
      <c r="L79" s="994"/>
      <c r="M79" s="994"/>
      <c r="N79" s="994"/>
      <c r="O79" s="994"/>
      <c r="P79" s="995"/>
      <c r="Q79" s="992">
        <v>2495</v>
      </c>
      <c r="R79" s="986"/>
      <c r="S79" s="986"/>
      <c r="T79" s="986"/>
      <c r="U79" s="986"/>
      <c r="V79" s="986">
        <v>2494</v>
      </c>
      <c r="W79" s="986"/>
      <c r="X79" s="986"/>
      <c r="Y79" s="986"/>
      <c r="Z79" s="986"/>
      <c r="AA79" s="986">
        <v>1</v>
      </c>
      <c r="AB79" s="986"/>
      <c r="AC79" s="986"/>
      <c r="AD79" s="986"/>
      <c r="AE79" s="986"/>
      <c r="AF79" s="986">
        <v>1</v>
      </c>
      <c r="AG79" s="986"/>
      <c r="AH79" s="986"/>
      <c r="AI79" s="986"/>
      <c r="AJ79" s="986"/>
      <c r="AK79" s="986" t="s">
        <v>505</v>
      </c>
      <c r="AL79" s="986"/>
      <c r="AM79" s="986"/>
      <c r="AN79" s="986"/>
      <c r="AO79" s="986"/>
      <c r="AP79" s="986" t="s">
        <v>505</v>
      </c>
      <c r="AQ79" s="986"/>
      <c r="AR79" s="986"/>
      <c r="AS79" s="986"/>
      <c r="AT79" s="986"/>
      <c r="AU79" s="986" t="s">
        <v>505</v>
      </c>
      <c r="AV79" s="986"/>
      <c r="AW79" s="986"/>
      <c r="AX79" s="986"/>
      <c r="AY79" s="986"/>
      <c r="AZ79" s="987"/>
      <c r="BA79" s="987"/>
      <c r="BB79" s="987"/>
      <c r="BC79" s="987"/>
      <c r="BD79" s="988"/>
      <c r="BE79" s="226"/>
      <c r="BF79" s="226"/>
      <c r="BG79" s="226"/>
      <c r="BH79" s="226"/>
      <c r="BI79" s="226"/>
      <c r="BJ79" s="214"/>
      <c r="BK79" s="214"/>
      <c r="BL79" s="214"/>
      <c r="BM79" s="214"/>
      <c r="BN79" s="214"/>
      <c r="BO79" s="226"/>
      <c r="BP79" s="226"/>
      <c r="BQ79" s="223">
        <v>73</v>
      </c>
      <c r="BR79" s="228"/>
      <c r="BS79" s="960"/>
      <c r="BT79" s="961"/>
      <c r="BU79" s="961"/>
      <c r="BV79" s="961"/>
      <c r="BW79" s="961"/>
      <c r="BX79" s="961"/>
      <c r="BY79" s="961"/>
      <c r="BZ79" s="961"/>
      <c r="CA79" s="961"/>
      <c r="CB79" s="961"/>
      <c r="CC79" s="961"/>
      <c r="CD79" s="961"/>
      <c r="CE79" s="961"/>
      <c r="CF79" s="961"/>
      <c r="CG79" s="970"/>
      <c r="CH79" s="971"/>
      <c r="CI79" s="972"/>
      <c r="CJ79" s="972"/>
      <c r="CK79" s="972"/>
      <c r="CL79" s="973"/>
      <c r="CM79" s="971"/>
      <c r="CN79" s="972"/>
      <c r="CO79" s="972"/>
      <c r="CP79" s="972"/>
      <c r="CQ79" s="973"/>
      <c r="CR79" s="971"/>
      <c r="CS79" s="972"/>
      <c r="CT79" s="972"/>
      <c r="CU79" s="972"/>
      <c r="CV79" s="973"/>
      <c r="CW79" s="971"/>
      <c r="CX79" s="972"/>
      <c r="CY79" s="972"/>
      <c r="CZ79" s="972"/>
      <c r="DA79" s="973"/>
      <c r="DB79" s="971"/>
      <c r="DC79" s="972"/>
      <c r="DD79" s="972"/>
      <c r="DE79" s="972"/>
      <c r="DF79" s="973"/>
      <c r="DG79" s="971"/>
      <c r="DH79" s="972"/>
      <c r="DI79" s="972"/>
      <c r="DJ79" s="972"/>
      <c r="DK79" s="973"/>
      <c r="DL79" s="971"/>
      <c r="DM79" s="972"/>
      <c r="DN79" s="972"/>
      <c r="DO79" s="972"/>
      <c r="DP79" s="973"/>
      <c r="DQ79" s="971"/>
      <c r="DR79" s="972"/>
      <c r="DS79" s="972"/>
      <c r="DT79" s="972"/>
      <c r="DU79" s="973"/>
      <c r="DV79" s="960"/>
      <c r="DW79" s="961"/>
      <c r="DX79" s="961"/>
      <c r="DY79" s="961"/>
      <c r="DZ79" s="962"/>
      <c r="EA79" s="214"/>
    </row>
    <row r="80" spans="1:131" ht="26.25" customHeight="1" x14ac:dyDescent="0.2">
      <c r="A80" s="223">
        <v>13</v>
      </c>
      <c r="B80" s="989"/>
      <c r="C80" s="990"/>
      <c r="D80" s="990"/>
      <c r="E80" s="990"/>
      <c r="F80" s="990"/>
      <c r="G80" s="990"/>
      <c r="H80" s="990"/>
      <c r="I80" s="990"/>
      <c r="J80" s="990"/>
      <c r="K80" s="990"/>
      <c r="L80" s="990"/>
      <c r="M80" s="990"/>
      <c r="N80" s="990"/>
      <c r="O80" s="990"/>
      <c r="P80" s="991"/>
      <c r="Q80" s="992"/>
      <c r="R80" s="986"/>
      <c r="S80" s="986"/>
      <c r="T80" s="986"/>
      <c r="U80" s="986"/>
      <c r="V80" s="986"/>
      <c r="W80" s="986"/>
      <c r="X80" s="986"/>
      <c r="Y80" s="986"/>
      <c r="Z80" s="986"/>
      <c r="AA80" s="986"/>
      <c r="AB80" s="986"/>
      <c r="AC80" s="986"/>
      <c r="AD80" s="986"/>
      <c r="AE80" s="986"/>
      <c r="AF80" s="986"/>
      <c r="AG80" s="986"/>
      <c r="AH80" s="986"/>
      <c r="AI80" s="986"/>
      <c r="AJ80" s="986"/>
      <c r="AK80" s="986"/>
      <c r="AL80" s="986"/>
      <c r="AM80" s="986"/>
      <c r="AN80" s="986"/>
      <c r="AO80" s="986"/>
      <c r="AP80" s="986"/>
      <c r="AQ80" s="986"/>
      <c r="AR80" s="986"/>
      <c r="AS80" s="986"/>
      <c r="AT80" s="986"/>
      <c r="AU80" s="986"/>
      <c r="AV80" s="986"/>
      <c r="AW80" s="986"/>
      <c r="AX80" s="986"/>
      <c r="AY80" s="986"/>
      <c r="AZ80" s="987"/>
      <c r="BA80" s="987"/>
      <c r="BB80" s="987"/>
      <c r="BC80" s="987"/>
      <c r="BD80" s="988"/>
      <c r="BE80" s="226"/>
      <c r="BF80" s="226"/>
      <c r="BG80" s="226"/>
      <c r="BH80" s="226"/>
      <c r="BI80" s="226"/>
      <c r="BJ80" s="226"/>
      <c r="BK80" s="226"/>
      <c r="BL80" s="226"/>
      <c r="BM80" s="226"/>
      <c r="BN80" s="226"/>
      <c r="BO80" s="226"/>
      <c r="BP80" s="226"/>
      <c r="BQ80" s="223">
        <v>74</v>
      </c>
      <c r="BR80" s="228"/>
      <c r="BS80" s="960"/>
      <c r="BT80" s="961"/>
      <c r="BU80" s="961"/>
      <c r="BV80" s="961"/>
      <c r="BW80" s="961"/>
      <c r="BX80" s="961"/>
      <c r="BY80" s="961"/>
      <c r="BZ80" s="961"/>
      <c r="CA80" s="961"/>
      <c r="CB80" s="961"/>
      <c r="CC80" s="961"/>
      <c r="CD80" s="961"/>
      <c r="CE80" s="961"/>
      <c r="CF80" s="961"/>
      <c r="CG80" s="970"/>
      <c r="CH80" s="971"/>
      <c r="CI80" s="972"/>
      <c r="CJ80" s="972"/>
      <c r="CK80" s="972"/>
      <c r="CL80" s="973"/>
      <c r="CM80" s="971"/>
      <c r="CN80" s="972"/>
      <c r="CO80" s="972"/>
      <c r="CP80" s="972"/>
      <c r="CQ80" s="973"/>
      <c r="CR80" s="971"/>
      <c r="CS80" s="972"/>
      <c r="CT80" s="972"/>
      <c r="CU80" s="972"/>
      <c r="CV80" s="973"/>
      <c r="CW80" s="971"/>
      <c r="CX80" s="972"/>
      <c r="CY80" s="972"/>
      <c r="CZ80" s="972"/>
      <c r="DA80" s="973"/>
      <c r="DB80" s="971"/>
      <c r="DC80" s="972"/>
      <c r="DD80" s="972"/>
      <c r="DE80" s="972"/>
      <c r="DF80" s="973"/>
      <c r="DG80" s="971"/>
      <c r="DH80" s="972"/>
      <c r="DI80" s="972"/>
      <c r="DJ80" s="972"/>
      <c r="DK80" s="973"/>
      <c r="DL80" s="971"/>
      <c r="DM80" s="972"/>
      <c r="DN80" s="972"/>
      <c r="DO80" s="972"/>
      <c r="DP80" s="973"/>
      <c r="DQ80" s="971"/>
      <c r="DR80" s="972"/>
      <c r="DS80" s="972"/>
      <c r="DT80" s="972"/>
      <c r="DU80" s="973"/>
      <c r="DV80" s="960"/>
      <c r="DW80" s="961"/>
      <c r="DX80" s="961"/>
      <c r="DY80" s="961"/>
      <c r="DZ80" s="962"/>
      <c r="EA80" s="214"/>
    </row>
    <row r="81" spans="1:131" ht="26.25" customHeight="1" x14ac:dyDescent="0.2">
      <c r="A81" s="223">
        <v>14</v>
      </c>
      <c r="B81" s="989"/>
      <c r="C81" s="990"/>
      <c r="D81" s="990"/>
      <c r="E81" s="990"/>
      <c r="F81" s="990"/>
      <c r="G81" s="990"/>
      <c r="H81" s="990"/>
      <c r="I81" s="990"/>
      <c r="J81" s="990"/>
      <c r="K81" s="990"/>
      <c r="L81" s="990"/>
      <c r="M81" s="990"/>
      <c r="N81" s="990"/>
      <c r="O81" s="990"/>
      <c r="P81" s="991"/>
      <c r="Q81" s="992"/>
      <c r="R81" s="986"/>
      <c r="S81" s="986"/>
      <c r="T81" s="986"/>
      <c r="U81" s="986"/>
      <c r="V81" s="986"/>
      <c r="W81" s="986"/>
      <c r="X81" s="986"/>
      <c r="Y81" s="986"/>
      <c r="Z81" s="986"/>
      <c r="AA81" s="986"/>
      <c r="AB81" s="986"/>
      <c r="AC81" s="986"/>
      <c r="AD81" s="986"/>
      <c r="AE81" s="986"/>
      <c r="AF81" s="986"/>
      <c r="AG81" s="986"/>
      <c r="AH81" s="986"/>
      <c r="AI81" s="986"/>
      <c r="AJ81" s="986"/>
      <c r="AK81" s="986"/>
      <c r="AL81" s="986"/>
      <c r="AM81" s="986"/>
      <c r="AN81" s="986"/>
      <c r="AO81" s="986"/>
      <c r="AP81" s="986"/>
      <c r="AQ81" s="986"/>
      <c r="AR81" s="986"/>
      <c r="AS81" s="986"/>
      <c r="AT81" s="986"/>
      <c r="AU81" s="986"/>
      <c r="AV81" s="986"/>
      <c r="AW81" s="986"/>
      <c r="AX81" s="986"/>
      <c r="AY81" s="986"/>
      <c r="AZ81" s="987"/>
      <c r="BA81" s="987"/>
      <c r="BB81" s="987"/>
      <c r="BC81" s="987"/>
      <c r="BD81" s="988"/>
      <c r="BE81" s="226"/>
      <c r="BF81" s="226"/>
      <c r="BG81" s="226"/>
      <c r="BH81" s="226"/>
      <c r="BI81" s="226"/>
      <c r="BJ81" s="226"/>
      <c r="BK81" s="226"/>
      <c r="BL81" s="226"/>
      <c r="BM81" s="226"/>
      <c r="BN81" s="226"/>
      <c r="BO81" s="226"/>
      <c r="BP81" s="226"/>
      <c r="BQ81" s="223">
        <v>75</v>
      </c>
      <c r="BR81" s="228"/>
      <c r="BS81" s="960"/>
      <c r="BT81" s="961"/>
      <c r="BU81" s="961"/>
      <c r="BV81" s="961"/>
      <c r="BW81" s="961"/>
      <c r="BX81" s="961"/>
      <c r="BY81" s="961"/>
      <c r="BZ81" s="961"/>
      <c r="CA81" s="961"/>
      <c r="CB81" s="961"/>
      <c r="CC81" s="961"/>
      <c r="CD81" s="961"/>
      <c r="CE81" s="961"/>
      <c r="CF81" s="961"/>
      <c r="CG81" s="970"/>
      <c r="CH81" s="971"/>
      <c r="CI81" s="972"/>
      <c r="CJ81" s="972"/>
      <c r="CK81" s="972"/>
      <c r="CL81" s="973"/>
      <c r="CM81" s="971"/>
      <c r="CN81" s="972"/>
      <c r="CO81" s="972"/>
      <c r="CP81" s="972"/>
      <c r="CQ81" s="973"/>
      <c r="CR81" s="971"/>
      <c r="CS81" s="972"/>
      <c r="CT81" s="972"/>
      <c r="CU81" s="972"/>
      <c r="CV81" s="973"/>
      <c r="CW81" s="971"/>
      <c r="CX81" s="972"/>
      <c r="CY81" s="972"/>
      <c r="CZ81" s="972"/>
      <c r="DA81" s="973"/>
      <c r="DB81" s="971"/>
      <c r="DC81" s="972"/>
      <c r="DD81" s="972"/>
      <c r="DE81" s="972"/>
      <c r="DF81" s="973"/>
      <c r="DG81" s="971"/>
      <c r="DH81" s="972"/>
      <c r="DI81" s="972"/>
      <c r="DJ81" s="972"/>
      <c r="DK81" s="973"/>
      <c r="DL81" s="971"/>
      <c r="DM81" s="972"/>
      <c r="DN81" s="972"/>
      <c r="DO81" s="972"/>
      <c r="DP81" s="973"/>
      <c r="DQ81" s="971"/>
      <c r="DR81" s="972"/>
      <c r="DS81" s="972"/>
      <c r="DT81" s="972"/>
      <c r="DU81" s="973"/>
      <c r="DV81" s="960"/>
      <c r="DW81" s="961"/>
      <c r="DX81" s="961"/>
      <c r="DY81" s="961"/>
      <c r="DZ81" s="962"/>
      <c r="EA81" s="214"/>
    </row>
    <row r="82" spans="1:131" ht="26.25" customHeight="1" x14ac:dyDescent="0.2">
      <c r="A82" s="223">
        <v>15</v>
      </c>
      <c r="B82" s="989"/>
      <c r="C82" s="990"/>
      <c r="D82" s="990"/>
      <c r="E82" s="990"/>
      <c r="F82" s="990"/>
      <c r="G82" s="990"/>
      <c r="H82" s="990"/>
      <c r="I82" s="990"/>
      <c r="J82" s="990"/>
      <c r="K82" s="990"/>
      <c r="L82" s="990"/>
      <c r="M82" s="990"/>
      <c r="N82" s="990"/>
      <c r="O82" s="990"/>
      <c r="P82" s="991"/>
      <c r="Q82" s="992"/>
      <c r="R82" s="986"/>
      <c r="S82" s="986"/>
      <c r="T82" s="986"/>
      <c r="U82" s="986"/>
      <c r="V82" s="986"/>
      <c r="W82" s="986"/>
      <c r="X82" s="986"/>
      <c r="Y82" s="986"/>
      <c r="Z82" s="986"/>
      <c r="AA82" s="986"/>
      <c r="AB82" s="986"/>
      <c r="AC82" s="986"/>
      <c r="AD82" s="986"/>
      <c r="AE82" s="986"/>
      <c r="AF82" s="986"/>
      <c r="AG82" s="986"/>
      <c r="AH82" s="986"/>
      <c r="AI82" s="986"/>
      <c r="AJ82" s="986"/>
      <c r="AK82" s="986"/>
      <c r="AL82" s="986"/>
      <c r="AM82" s="986"/>
      <c r="AN82" s="986"/>
      <c r="AO82" s="986"/>
      <c r="AP82" s="986"/>
      <c r="AQ82" s="986"/>
      <c r="AR82" s="986"/>
      <c r="AS82" s="986"/>
      <c r="AT82" s="986"/>
      <c r="AU82" s="986"/>
      <c r="AV82" s="986"/>
      <c r="AW82" s="986"/>
      <c r="AX82" s="986"/>
      <c r="AY82" s="986"/>
      <c r="AZ82" s="987"/>
      <c r="BA82" s="987"/>
      <c r="BB82" s="987"/>
      <c r="BC82" s="987"/>
      <c r="BD82" s="988"/>
      <c r="BE82" s="226"/>
      <c r="BF82" s="226"/>
      <c r="BG82" s="226"/>
      <c r="BH82" s="226"/>
      <c r="BI82" s="226"/>
      <c r="BJ82" s="226"/>
      <c r="BK82" s="226"/>
      <c r="BL82" s="226"/>
      <c r="BM82" s="226"/>
      <c r="BN82" s="226"/>
      <c r="BO82" s="226"/>
      <c r="BP82" s="226"/>
      <c r="BQ82" s="223">
        <v>76</v>
      </c>
      <c r="BR82" s="228"/>
      <c r="BS82" s="960"/>
      <c r="BT82" s="961"/>
      <c r="BU82" s="961"/>
      <c r="BV82" s="961"/>
      <c r="BW82" s="961"/>
      <c r="BX82" s="961"/>
      <c r="BY82" s="961"/>
      <c r="BZ82" s="961"/>
      <c r="CA82" s="961"/>
      <c r="CB82" s="961"/>
      <c r="CC82" s="961"/>
      <c r="CD82" s="961"/>
      <c r="CE82" s="961"/>
      <c r="CF82" s="961"/>
      <c r="CG82" s="970"/>
      <c r="CH82" s="971"/>
      <c r="CI82" s="972"/>
      <c r="CJ82" s="972"/>
      <c r="CK82" s="972"/>
      <c r="CL82" s="973"/>
      <c r="CM82" s="971"/>
      <c r="CN82" s="972"/>
      <c r="CO82" s="972"/>
      <c r="CP82" s="972"/>
      <c r="CQ82" s="973"/>
      <c r="CR82" s="971"/>
      <c r="CS82" s="972"/>
      <c r="CT82" s="972"/>
      <c r="CU82" s="972"/>
      <c r="CV82" s="973"/>
      <c r="CW82" s="971"/>
      <c r="CX82" s="972"/>
      <c r="CY82" s="972"/>
      <c r="CZ82" s="972"/>
      <c r="DA82" s="973"/>
      <c r="DB82" s="971"/>
      <c r="DC82" s="972"/>
      <c r="DD82" s="972"/>
      <c r="DE82" s="972"/>
      <c r="DF82" s="973"/>
      <c r="DG82" s="971"/>
      <c r="DH82" s="972"/>
      <c r="DI82" s="972"/>
      <c r="DJ82" s="972"/>
      <c r="DK82" s="973"/>
      <c r="DL82" s="971"/>
      <c r="DM82" s="972"/>
      <c r="DN82" s="972"/>
      <c r="DO82" s="972"/>
      <c r="DP82" s="973"/>
      <c r="DQ82" s="971"/>
      <c r="DR82" s="972"/>
      <c r="DS82" s="972"/>
      <c r="DT82" s="972"/>
      <c r="DU82" s="973"/>
      <c r="DV82" s="960"/>
      <c r="DW82" s="961"/>
      <c r="DX82" s="961"/>
      <c r="DY82" s="961"/>
      <c r="DZ82" s="962"/>
      <c r="EA82" s="214"/>
    </row>
    <row r="83" spans="1:131" ht="26.25" customHeight="1" x14ac:dyDescent="0.2">
      <c r="A83" s="223">
        <v>16</v>
      </c>
      <c r="B83" s="989"/>
      <c r="C83" s="990"/>
      <c r="D83" s="990"/>
      <c r="E83" s="990"/>
      <c r="F83" s="990"/>
      <c r="G83" s="990"/>
      <c r="H83" s="990"/>
      <c r="I83" s="990"/>
      <c r="J83" s="990"/>
      <c r="K83" s="990"/>
      <c r="L83" s="990"/>
      <c r="M83" s="990"/>
      <c r="N83" s="990"/>
      <c r="O83" s="990"/>
      <c r="P83" s="991"/>
      <c r="Q83" s="992"/>
      <c r="R83" s="986"/>
      <c r="S83" s="986"/>
      <c r="T83" s="986"/>
      <c r="U83" s="986"/>
      <c r="V83" s="986"/>
      <c r="W83" s="986"/>
      <c r="X83" s="986"/>
      <c r="Y83" s="986"/>
      <c r="Z83" s="986"/>
      <c r="AA83" s="986"/>
      <c r="AB83" s="986"/>
      <c r="AC83" s="986"/>
      <c r="AD83" s="986"/>
      <c r="AE83" s="986"/>
      <c r="AF83" s="986"/>
      <c r="AG83" s="986"/>
      <c r="AH83" s="986"/>
      <c r="AI83" s="986"/>
      <c r="AJ83" s="986"/>
      <c r="AK83" s="986"/>
      <c r="AL83" s="986"/>
      <c r="AM83" s="986"/>
      <c r="AN83" s="986"/>
      <c r="AO83" s="986"/>
      <c r="AP83" s="986"/>
      <c r="AQ83" s="986"/>
      <c r="AR83" s="986"/>
      <c r="AS83" s="986"/>
      <c r="AT83" s="986"/>
      <c r="AU83" s="986"/>
      <c r="AV83" s="986"/>
      <c r="AW83" s="986"/>
      <c r="AX83" s="986"/>
      <c r="AY83" s="986"/>
      <c r="AZ83" s="987"/>
      <c r="BA83" s="987"/>
      <c r="BB83" s="987"/>
      <c r="BC83" s="987"/>
      <c r="BD83" s="988"/>
      <c r="BE83" s="226"/>
      <c r="BF83" s="226"/>
      <c r="BG83" s="226"/>
      <c r="BH83" s="226"/>
      <c r="BI83" s="226"/>
      <c r="BJ83" s="226"/>
      <c r="BK83" s="226"/>
      <c r="BL83" s="226"/>
      <c r="BM83" s="226"/>
      <c r="BN83" s="226"/>
      <c r="BO83" s="226"/>
      <c r="BP83" s="226"/>
      <c r="BQ83" s="223">
        <v>77</v>
      </c>
      <c r="BR83" s="228"/>
      <c r="BS83" s="960"/>
      <c r="BT83" s="961"/>
      <c r="BU83" s="961"/>
      <c r="BV83" s="961"/>
      <c r="BW83" s="961"/>
      <c r="BX83" s="961"/>
      <c r="BY83" s="961"/>
      <c r="BZ83" s="961"/>
      <c r="CA83" s="961"/>
      <c r="CB83" s="961"/>
      <c r="CC83" s="961"/>
      <c r="CD83" s="961"/>
      <c r="CE83" s="961"/>
      <c r="CF83" s="961"/>
      <c r="CG83" s="970"/>
      <c r="CH83" s="971"/>
      <c r="CI83" s="972"/>
      <c r="CJ83" s="972"/>
      <c r="CK83" s="972"/>
      <c r="CL83" s="973"/>
      <c r="CM83" s="971"/>
      <c r="CN83" s="972"/>
      <c r="CO83" s="972"/>
      <c r="CP83" s="972"/>
      <c r="CQ83" s="973"/>
      <c r="CR83" s="971"/>
      <c r="CS83" s="972"/>
      <c r="CT83" s="972"/>
      <c r="CU83" s="972"/>
      <c r="CV83" s="973"/>
      <c r="CW83" s="971"/>
      <c r="CX83" s="972"/>
      <c r="CY83" s="972"/>
      <c r="CZ83" s="972"/>
      <c r="DA83" s="973"/>
      <c r="DB83" s="971"/>
      <c r="DC83" s="972"/>
      <c r="DD83" s="972"/>
      <c r="DE83" s="972"/>
      <c r="DF83" s="973"/>
      <c r="DG83" s="971"/>
      <c r="DH83" s="972"/>
      <c r="DI83" s="972"/>
      <c r="DJ83" s="972"/>
      <c r="DK83" s="973"/>
      <c r="DL83" s="971"/>
      <c r="DM83" s="972"/>
      <c r="DN83" s="972"/>
      <c r="DO83" s="972"/>
      <c r="DP83" s="973"/>
      <c r="DQ83" s="971"/>
      <c r="DR83" s="972"/>
      <c r="DS83" s="972"/>
      <c r="DT83" s="972"/>
      <c r="DU83" s="973"/>
      <c r="DV83" s="960"/>
      <c r="DW83" s="961"/>
      <c r="DX83" s="961"/>
      <c r="DY83" s="961"/>
      <c r="DZ83" s="962"/>
      <c r="EA83" s="214"/>
    </row>
    <row r="84" spans="1:131" ht="26.25" customHeight="1" x14ac:dyDescent="0.2">
      <c r="A84" s="223">
        <v>17</v>
      </c>
      <c r="B84" s="989"/>
      <c r="C84" s="990"/>
      <c r="D84" s="990"/>
      <c r="E84" s="990"/>
      <c r="F84" s="990"/>
      <c r="G84" s="990"/>
      <c r="H84" s="990"/>
      <c r="I84" s="990"/>
      <c r="J84" s="990"/>
      <c r="K84" s="990"/>
      <c r="L84" s="990"/>
      <c r="M84" s="990"/>
      <c r="N84" s="990"/>
      <c r="O84" s="990"/>
      <c r="P84" s="991"/>
      <c r="Q84" s="992"/>
      <c r="R84" s="986"/>
      <c r="S84" s="986"/>
      <c r="T84" s="986"/>
      <c r="U84" s="986"/>
      <c r="V84" s="986"/>
      <c r="W84" s="986"/>
      <c r="X84" s="986"/>
      <c r="Y84" s="986"/>
      <c r="Z84" s="986"/>
      <c r="AA84" s="986"/>
      <c r="AB84" s="986"/>
      <c r="AC84" s="986"/>
      <c r="AD84" s="986"/>
      <c r="AE84" s="986"/>
      <c r="AF84" s="986"/>
      <c r="AG84" s="986"/>
      <c r="AH84" s="986"/>
      <c r="AI84" s="986"/>
      <c r="AJ84" s="986"/>
      <c r="AK84" s="986"/>
      <c r="AL84" s="986"/>
      <c r="AM84" s="986"/>
      <c r="AN84" s="986"/>
      <c r="AO84" s="986"/>
      <c r="AP84" s="986"/>
      <c r="AQ84" s="986"/>
      <c r="AR84" s="986"/>
      <c r="AS84" s="986"/>
      <c r="AT84" s="986"/>
      <c r="AU84" s="986"/>
      <c r="AV84" s="986"/>
      <c r="AW84" s="986"/>
      <c r="AX84" s="986"/>
      <c r="AY84" s="986"/>
      <c r="AZ84" s="987"/>
      <c r="BA84" s="987"/>
      <c r="BB84" s="987"/>
      <c r="BC84" s="987"/>
      <c r="BD84" s="988"/>
      <c r="BE84" s="226"/>
      <c r="BF84" s="226"/>
      <c r="BG84" s="226"/>
      <c r="BH84" s="226"/>
      <c r="BI84" s="226"/>
      <c r="BJ84" s="226"/>
      <c r="BK84" s="226"/>
      <c r="BL84" s="226"/>
      <c r="BM84" s="226"/>
      <c r="BN84" s="226"/>
      <c r="BO84" s="226"/>
      <c r="BP84" s="226"/>
      <c r="BQ84" s="223">
        <v>78</v>
      </c>
      <c r="BR84" s="228"/>
      <c r="BS84" s="960"/>
      <c r="BT84" s="961"/>
      <c r="BU84" s="961"/>
      <c r="BV84" s="961"/>
      <c r="BW84" s="961"/>
      <c r="BX84" s="961"/>
      <c r="BY84" s="961"/>
      <c r="BZ84" s="961"/>
      <c r="CA84" s="961"/>
      <c r="CB84" s="961"/>
      <c r="CC84" s="961"/>
      <c r="CD84" s="961"/>
      <c r="CE84" s="961"/>
      <c r="CF84" s="961"/>
      <c r="CG84" s="970"/>
      <c r="CH84" s="971"/>
      <c r="CI84" s="972"/>
      <c r="CJ84" s="972"/>
      <c r="CK84" s="972"/>
      <c r="CL84" s="973"/>
      <c r="CM84" s="971"/>
      <c r="CN84" s="972"/>
      <c r="CO84" s="972"/>
      <c r="CP84" s="972"/>
      <c r="CQ84" s="973"/>
      <c r="CR84" s="971"/>
      <c r="CS84" s="972"/>
      <c r="CT84" s="972"/>
      <c r="CU84" s="972"/>
      <c r="CV84" s="973"/>
      <c r="CW84" s="971"/>
      <c r="CX84" s="972"/>
      <c r="CY84" s="972"/>
      <c r="CZ84" s="972"/>
      <c r="DA84" s="973"/>
      <c r="DB84" s="971"/>
      <c r="DC84" s="972"/>
      <c r="DD84" s="972"/>
      <c r="DE84" s="972"/>
      <c r="DF84" s="973"/>
      <c r="DG84" s="971"/>
      <c r="DH84" s="972"/>
      <c r="DI84" s="972"/>
      <c r="DJ84" s="972"/>
      <c r="DK84" s="973"/>
      <c r="DL84" s="971"/>
      <c r="DM84" s="972"/>
      <c r="DN84" s="972"/>
      <c r="DO84" s="972"/>
      <c r="DP84" s="973"/>
      <c r="DQ84" s="971"/>
      <c r="DR84" s="972"/>
      <c r="DS84" s="972"/>
      <c r="DT84" s="972"/>
      <c r="DU84" s="973"/>
      <c r="DV84" s="960"/>
      <c r="DW84" s="961"/>
      <c r="DX84" s="961"/>
      <c r="DY84" s="961"/>
      <c r="DZ84" s="962"/>
      <c r="EA84" s="214"/>
    </row>
    <row r="85" spans="1:131" ht="26.25" customHeight="1" x14ac:dyDescent="0.2">
      <c r="A85" s="223">
        <v>18</v>
      </c>
      <c r="B85" s="989"/>
      <c r="C85" s="990"/>
      <c r="D85" s="990"/>
      <c r="E85" s="990"/>
      <c r="F85" s="990"/>
      <c r="G85" s="990"/>
      <c r="H85" s="990"/>
      <c r="I85" s="990"/>
      <c r="J85" s="990"/>
      <c r="K85" s="990"/>
      <c r="L85" s="990"/>
      <c r="M85" s="990"/>
      <c r="N85" s="990"/>
      <c r="O85" s="990"/>
      <c r="P85" s="991"/>
      <c r="Q85" s="992"/>
      <c r="R85" s="986"/>
      <c r="S85" s="986"/>
      <c r="T85" s="986"/>
      <c r="U85" s="986"/>
      <c r="V85" s="986"/>
      <c r="W85" s="986"/>
      <c r="X85" s="986"/>
      <c r="Y85" s="986"/>
      <c r="Z85" s="986"/>
      <c r="AA85" s="986"/>
      <c r="AB85" s="986"/>
      <c r="AC85" s="986"/>
      <c r="AD85" s="986"/>
      <c r="AE85" s="986"/>
      <c r="AF85" s="986"/>
      <c r="AG85" s="986"/>
      <c r="AH85" s="986"/>
      <c r="AI85" s="986"/>
      <c r="AJ85" s="986"/>
      <c r="AK85" s="986"/>
      <c r="AL85" s="986"/>
      <c r="AM85" s="986"/>
      <c r="AN85" s="986"/>
      <c r="AO85" s="986"/>
      <c r="AP85" s="986"/>
      <c r="AQ85" s="986"/>
      <c r="AR85" s="986"/>
      <c r="AS85" s="986"/>
      <c r="AT85" s="986"/>
      <c r="AU85" s="986"/>
      <c r="AV85" s="986"/>
      <c r="AW85" s="986"/>
      <c r="AX85" s="986"/>
      <c r="AY85" s="986"/>
      <c r="AZ85" s="987"/>
      <c r="BA85" s="987"/>
      <c r="BB85" s="987"/>
      <c r="BC85" s="987"/>
      <c r="BD85" s="988"/>
      <c r="BE85" s="226"/>
      <c r="BF85" s="226"/>
      <c r="BG85" s="226"/>
      <c r="BH85" s="226"/>
      <c r="BI85" s="226"/>
      <c r="BJ85" s="226"/>
      <c r="BK85" s="226"/>
      <c r="BL85" s="226"/>
      <c r="BM85" s="226"/>
      <c r="BN85" s="226"/>
      <c r="BO85" s="226"/>
      <c r="BP85" s="226"/>
      <c r="BQ85" s="223">
        <v>79</v>
      </c>
      <c r="BR85" s="228"/>
      <c r="BS85" s="960"/>
      <c r="BT85" s="961"/>
      <c r="BU85" s="961"/>
      <c r="BV85" s="961"/>
      <c r="BW85" s="961"/>
      <c r="BX85" s="961"/>
      <c r="BY85" s="961"/>
      <c r="BZ85" s="961"/>
      <c r="CA85" s="961"/>
      <c r="CB85" s="961"/>
      <c r="CC85" s="961"/>
      <c r="CD85" s="961"/>
      <c r="CE85" s="961"/>
      <c r="CF85" s="961"/>
      <c r="CG85" s="970"/>
      <c r="CH85" s="971"/>
      <c r="CI85" s="972"/>
      <c r="CJ85" s="972"/>
      <c r="CK85" s="972"/>
      <c r="CL85" s="973"/>
      <c r="CM85" s="971"/>
      <c r="CN85" s="972"/>
      <c r="CO85" s="972"/>
      <c r="CP85" s="972"/>
      <c r="CQ85" s="973"/>
      <c r="CR85" s="971"/>
      <c r="CS85" s="972"/>
      <c r="CT85" s="972"/>
      <c r="CU85" s="972"/>
      <c r="CV85" s="973"/>
      <c r="CW85" s="971"/>
      <c r="CX85" s="972"/>
      <c r="CY85" s="972"/>
      <c r="CZ85" s="972"/>
      <c r="DA85" s="973"/>
      <c r="DB85" s="971"/>
      <c r="DC85" s="972"/>
      <c r="DD85" s="972"/>
      <c r="DE85" s="972"/>
      <c r="DF85" s="973"/>
      <c r="DG85" s="971"/>
      <c r="DH85" s="972"/>
      <c r="DI85" s="972"/>
      <c r="DJ85" s="972"/>
      <c r="DK85" s="973"/>
      <c r="DL85" s="971"/>
      <c r="DM85" s="972"/>
      <c r="DN85" s="972"/>
      <c r="DO85" s="972"/>
      <c r="DP85" s="973"/>
      <c r="DQ85" s="971"/>
      <c r="DR85" s="972"/>
      <c r="DS85" s="972"/>
      <c r="DT85" s="972"/>
      <c r="DU85" s="973"/>
      <c r="DV85" s="960"/>
      <c r="DW85" s="961"/>
      <c r="DX85" s="961"/>
      <c r="DY85" s="961"/>
      <c r="DZ85" s="962"/>
      <c r="EA85" s="214"/>
    </row>
    <row r="86" spans="1:131" ht="26.25" customHeight="1" x14ac:dyDescent="0.2">
      <c r="A86" s="223">
        <v>19</v>
      </c>
      <c r="B86" s="989"/>
      <c r="C86" s="990"/>
      <c r="D86" s="990"/>
      <c r="E86" s="990"/>
      <c r="F86" s="990"/>
      <c r="G86" s="990"/>
      <c r="H86" s="990"/>
      <c r="I86" s="990"/>
      <c r="J86" s="990"/>
      <c r="K86" s="990"/>
      <c r="L86" s="990"/>
      <c r="M86" s="990"/>
      <c r="N86" s="990"/>
      <c r="O86" s="990"/>
      <c r="P86" s="991"/>
      <c r="Q86" s="992"/>
      <c r="R86" s="986"/>
      <c r="S86" s="986"/>
      <c r="T86" s="986"/>
      <c r="U86" s="986"/>
      <c r="V86" s="986"/>
      <c r="W86" s="986"/>
      <c r="X86" s="986"/>
      <c r="Y86" s="986"/>
      <c r="Z86" s="986"/>
      <c r="AA86" s="986"/>
      <c r="AB86" s="986"/>
      <c r="AC86" s="986"/>
      <c r="AD86" s="986"/>
      <c r="AE86" s="986"/>
      <c r="AF86" s="986"/>
      <c r="AG86" s="986"/>
      <c r="AH86" s="986"/>
      <c r="AI86" s="986"/>
      <c r="AJ86" s="986"/>
      <c r="AK86" s="986"/>
      <c r="AL86" s="986"/>
      <c r="AM86" s="986"/>
      <c r="AN86" s="986"/>
      <c r="AO86" s="986"/>
      <c r="AP86" s="986"/>
      <c r="AQ86" s="986"/>
      <c r="AR86" s="986"/>
      <c r="AS86" s="986"/>
      <c r="AT86" s="986"/>
      <c r="AU86" s="986"/>
      <c r="AV86" s="986"/>
      <c r="AW86" s="986"/>
      <c r="AX86" s="986"/>
      <c r="AY86" s="986"/>
      <c r="AZ86" s="987"/>
      <c r="BA86" s="987"/>
      <c r="BB86" s="987"/>
      <c r="BC86" s="987"/>
      <c r="BD86" s="988"/>
      <c r="BE86" s="226"/>
      <c r="BF86" s="226"/>
      <c r="BG86" s="226"/>
      <c r="BH86" s="226"/>
      <c r="BI86" s="226"/>
      <c r="BJ86" s="226"/>
      <c r="BK86" s="226"/>
      <c r="BL86" s="226"/>
      <c r="BM86" s="226"/>
      <c r="BN86" s="226"/>
      <c r="BO86" s="226"/>
      <c r="BP86" s="226"/>
      <c r="BQ86" s="223">
        <v>80</v>
      </c>
      <c r="BR86" s="228"/>
      <c r="BS86" s="960"/>
      <c r="BT86" s="961"/>
      <c r="BU86" s="961"/>
      <c r="BV86" s="961"/>
      <c r="BW86" s="961"/>
      <c r="BX86" s="961"/>
      <c r="BY86" s="961"/>
      <c r="BZ86" s="961"/>
      <c r="CA86" s="961"/>
      <c r="CB86" s="961"/>
      <c r="CC86" s="961"/>
      <c r="CD86" s="961"/>
      <c r="CE86" s="961"/>
      <c r="CF86" s="961"/>
      <c r="CG86" s="970"/>
      <c r="CH86" s="971"/>
      <c r="CI86" s="972"/>
      <c r="CJ86" s="972"/>
      <c r="CK86" s="972"/>
      <c r="CL86" s="973"/>
      <c r="CM86" s="971"/>
      <c r="CN86" s="972"/>
      <c r="CO86" s="972"/>
      <c r="CP86" s="972"/>
      <c r="CQ86" s="973"/>
      <c r="CR86" s="971"/>
      <c r="CS86" s="972"/>
      <c r="CT86" s="972"/>
      <c r="CU86" s="972"/>
      <c r="CV86" s="973"/>
      <c r="CW86" s="971"/>
      <c r="CX86" s="972"/>
      <c r="CY86" s="972"/>
      <c r="CZ86" s="972"/>
      <c r="DA86" s="973"/>
      <c r="DB86" s="971"/>
      <c r="DC86" s="972"/>
      <c r="DD86" s="972"/>
      <c r="DE86" s="972"/>
      <c r="DF86" s="973"/>
      <c r="DG86" s="971"/>
      <c r="DH86" s="972"/>
      <c r="DI86" s="972"/>
      <c r="DJ86" s="972"/>
      <c r="DK86" s="973"/>
      <c r="DL86" s="971"/>
      <c r="DM86" s="972"/>
      <c r="DN86" s="972"/>
      <c r="DO86" s="972"/>
      <c r="DP86" s="973"/>
      <c r="DQ86" s="971"/>
      <c r="DR86" s="972"/>
      <c r="DS86" s="972"/>
      <c r="DT86" s="972"/>
      <c r="DU86" s="973"/>
      <c r="DV86" s="960"/>
      <c r="DW86" s="961"/>
      <c r="DX86" s="961"/>
      <c r="DY86" s="961"/>
      <c r="DZ86" s="962"/>
      <c r="EA86" s="214"/>
    </row>
    <row r="87" spans="1:131" ht="26.25" customHeight="1" x14ac:dyDescent="0.2">
      <c r="A87" s="229">
        <v>20</v>
      </c>
      <c r="B87" s="979"/>
      <c r="C87" s="980"/>
      <c r="D87" s="980"/>
      <c r="E87" s="980"/>
      <c r="F87" s="980"/>
      <c r="G87" s="980"/>
      <c r="H87" s="980"/>
      <c r="I87" s="980"/>
      <c r="J87" s="980"/>
      <c r="K87" s="980"/>
      <c r="L87" s="980"/>
      <c r="M87" s="980"/>
      <c r="N87" s="980"/>
      <c r="O87" s="980"/>
      <c r="P87" s="981"/>
      <c r="Q87" s="982"/>
      <c r="R87" s="983"/>
      <c r="S87" s="983"/>
      <c r="T87" s="983"/>
      <c r="U87" s="983"/>
      <c r="V87" s="983"/>
      <c r="W87" s="983"/>
      <c r="X87" s="983"/>
      <c r="Y87" s="983"/>
      <c r="Z87" s="983"/>
      <c r="AA87" s="983"/>
      <c r="AB87" s="983"/>
      <c r="AC87" s="983"/>
      <c r="AD87" s="983"/>
      <c r="AE87" s="983"/>
      <c r="AF87" s="983"/>
      <c r="AG87" s="983"/>
      <c r="AH87" s="983"/>
      <c r="AI87" s="983"/>
      <c r="AJ87" s="983"/>
      <c r="AK87" s="983"/>
      <c r="AL87" s="983"/>
      <c r="AM87" s="983"/>
      <c r="AN87" s="983"/>
      <c r="AO87" s="983"/>
      <c r="AP87" s="983"/>
      <c r="AQ87" s="983"/>
      <c r="AR87" s="983"/>
      <c r="AS87" s="983"/>
      <c r="AT87" s="983"/>
      <c r="AU87" s="983"/>
      <c r="AV87" s="983"/>
      <c r="AW87" s="983"/>
      <c r="AX87" s="983"/>
      <c r="AY87" s="983"/>
      <c r="AZ87" s="984"/>
      <c r="BA87" s="984"/>
      <c r="BB87" s="984"/>
      <c r="BC87" s="984"/>
      <c r="BD87" s="985"/>
      <c r="BE87" s="226"/>
      <c r="BF87" s="226"/>
      <c r="BG87" s="226"/>
      <c r="BH87" s="226"/>
      <c r="BI87" s="226"/>
      <c r="BJ87" s="226"/>
      <c r="BK87" s="226"/>
      <c r="BL87" s="226"/>
      <c r="BM87" s="226"/>
      <c r="BN87" s="226"/>
      <c r="BO87" s="226"/>
      <c r="BP87" s="226"/>
      <c r="BQ87" s="223">
        <v>81</v>
      </c>
      <c r="BR87" s="228"/>
      <c r="BS87" s="960"/>
      <c r="BT87" s="961"/>
      <c r="BU87" s="961"/>
      <c r="BV87" s="961"/>
      <c r="BW87" s="961"/>
      <c r="BX87" s="961"/>
      <c r="BY87" s="961"/>
      <c r="BZ87" s="961"/>
      <c r="CA87" s="961"/>
      <c r="CB87" s="961"/>
      <c r="CC87" s="961"/>
      <c r="CD87" s="961"/>
      <c r="CE87" s="961"/>
      <c r="CF87" s="961"/>
      <c r="CG87" s="970"/>
      <c r="CH87" s="971"/>
      <c r="CI87" s="972"/>
      <c r="CJ87" s="972"/>
      <c r="CK87" s="972"/>
      <c r="CL87" s="973"/>
      <c r="CM87" s="971"/>
      <c r="CN87" s="972"/>
      <c r="CO87" s="972"/>
      <c r="CP87" s="972"/>
      <c r="CQ87" s="973"/>
      <c r="CR87" s="971"/>
      <c r="CS87" s="972"/>
      <c r="CT87" s="972"/>
      <c r="CU87" s="972"/>
      <c r="CV87" s="973"/>
      <c r="CW87" s="971"/>
      <c r="CX87" s="972"/>
      <c r="CY87" s="972"/>
      <c r="CZ87" s="972"/>
      <c r="DA87" s="973"/>
      <c r="DB87" s="971"/>
      <c r="DC87" s="972"/>
      <c r="DD87" s="972"/>
      <c r="DE87" s="972"/>
      <c r="DF87" s="973"/>
      <c r="DG87" s="971"/>
      <c r="DH87" s="972"/>
      <c r="DI87" s="972"/>
      <c r="DJ87" s="972"/>
      <c r="DK87" s="973"/>
      <c r="DL87" s="971"/>
      <c r="DM87" s="972"/>
      <c r="DN87" s="972"/>
      <c r="DO87" s="972"/>
      <c r="DP87" s="973"/>
      <c r="DQ87" s="971"/>
      <c r="DR87" s="972"/>
      <c r="DS87" s="972"/>
      <c r="DT87" s="972"/>
      <c r="DU87" s="973"/>
      <c r="DV87" s="960"/>
      <c r="DW87" s="961"/>
      <c r="DX87" s="961"/>
      <c r="DY87" s="961"/>
      <c r="DZ87" s="962"/>
      <c r="EA87" s="214"/>
    </row>
    <row r="88" spans="1:131" ht="26.25" customHeight="1" thickBot="1" x14ac:dyDescent="0.25">
      <c r="A88" s="225" t="s">
        <v>392</v>
      </c>
      <c r="B88" s="952" t="s">
        <v>416</v>
      </c>
      <c r="C88" s="953"/>
      <c r="D88" s="953"/>
      <c r="E88" s="953"/>
      <c r="F88" s="953"/>
      <c r="G88" s="953"/>
      <c r="H88" s="953"/>
      <c r="I88" s="953"/>
      <c r="J88" s="953"/>
      <c r="K88" s="953"/>
      <c r="L88" s="953"/>
      <c r="M88" s="953"/>
      <c r="N88" s="953"/>
      <c r="O88" s="953"/>
      <c r="P88" s="963"/>
      <c r="Q88" s="977"/>
      <c r="R88" s="978"/>
      <c r="S88" s="978"/>
      <c r="T88" s="978"/>
      <c r="U88" s="978"/>
      <c r="V88" s="978"/>
      <c r="W88" s="978"/>
      <c r="X88" s="978"/>
      <c r="Y88" s="978"/>
      <c r="Z88" s="978"/>
      <c r="AA88" s="978"/>
      <c r="AB88" s="978"/>
      <c r="AC88" s="978"/>
      <c r="AD88" s="978"/>
      <c r="AE88" s="978"/>
      <c r="AF88" s="974">
        <v>15012</v>
      </c>
      <c r="AG88" s="974"/>
      <c r="AH88" s="974"/>
      <c r="AI88" s="974"/>
      <c r="AJ88" s="974"/>
      <c r="AK88" s="978"/>
      <c r="AL88" s="978"/>
      <c r="AM88" s="978"/>
      <c r="AN88" s="978"/>
      <c r="AO88" s="978"/>
      <c r="AP88" s="974">
        <v>4731</v>
      </c>
      <c r="AQ88" s="974"/>
      <c r="AR88" s="974"/>
      <c r="AS88" s="974"/>
      <c r="AT88" s="974"/>
      <c r="AU88" s="974">
        <v>104</v>
      </c>
      <c r="AV88" s="974"/>
      <c r="AW88" s="974"/>
      <c r="AX88" s="974"/>
      <c r="AY88" s="974"/>
      <c r="AZ88" s="975"/>
      <c r="BA88" s="975"/>
      <c r="BB88" s="975"/>
      <c r="BC88" s="975"/>
      <c r="BD88" s="976"/>
      <c r="BE88" s="226"/>
      <c r="BF88" s="226"/>
      <c r="BG88" s="226"/>
      <c r="BH88" s="226"/>
      <c r="BI88" s="226"/>
      <c r="BJ88" s="226"/>
      <c r="BK88" s="226"/>
      <c r="BL88" s="226"/>
      <c r="BM88" s="226"/>
      <c r="BN88" s="226"/>
      <c r="BO88" s="226"/>
      <c r="BP88" s="226"/>
      <c r="BQ88" s="223">
        <v>82</v>
      </c>
      <c r="BR88" s="228"/>
      <c r="BS88" s="960"/>
      <c r="BT88" s="961"/>
      <c r="BU88" s="961"/>
      <c r="BV88" s="961"/>
      <c r="BW88" s="961"/>
      <c r="BX88" s="961"/>
      <c r="BY88" s="961"/>
      <c r="BZ88" s="961"/>
      <c r="CA88" s="961"/>
      <c r="CB88" s="961"/>
      <c r="CC88" s="961"/>
      <c r="CD88" s="961"/>
      <c r="CE88" s="961"/>
      <c r="CF88" s="961"/>
      <c r="CG88" s="970"/>
      <c r="CH88" s="971"/>
      <c r="CI88" s="972"/>
      <c r="CJ88" s="972"/>
      <c r="CK88" s="972"/>
      <c r="CL88" s="973"/>
      <c r="CM88" s="971"/>
      <c r="CN88" s="972"/>
      <c r="CO88" s="972"/>
      <c r="CP88" s="972"/>
      <c r="CQ88" s="973"/>
      <c r="CR88" s="971"/>
      <c r="CS88" s="972"/>
      <c r="CT88" s="972"/>
      <c r="CU88" s="972"/>
      <c r="CV88" s="973"/>
      <c r="CW88" s="971"/>
      <c r="CX88" s="972"/>
      <c r="CY88" s="972"/>
      <c r="CZ88" s="972"/>
      <c r="DA88" s="973"/>
      <c r="DB88" s="971"/>
      <c r="DC88" s="972"/>
      <c r="DD88" s="972"/>
      <c r="DE88" s="972"/>
      <c r="DF88" s="973"/>
      <c r="DG88" s="971"/>
      <c r="DH88" s="972"/>
      <c r="DI88" s="972"/>
      <c r="DJ88" s="972"/>
      <c r="DK88" s="973"/>
      <c r="DL88" s="971"/>
      <c r="DM88" s="972"/>
      <c r="DN88" s="972"/>
      <c r="DO88" s="972"/>
      <c r="DP88" s="973"/>
      <c r="DQ88" s="971"/>
      <c r="DR88" s="972"/>
      <c r="DS88" s="972"/>
      <c r="DT88" s="972"/>
      <c r="DU88" s="973"/>
      <c r="DV88" s="960"/>
      <c r="DW88" s="961"/>
      <c r="DX88" s="961"/>
      <c r="DY88" s="961"/>
      <c r="DZ88" s="962"/>
      <c r="EA88" s="214"/>
    </row>
    <row r="89" spans="1:131" ht="26.25" hidden="1" customHeight="1" x14ac:dyDescent="0.2">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960"/>
      <c r="BT89" s="961"/>
      <c r="BU89" s="961"/>
      <c r="BV89" s="961"/>
      <c r="BW89" s="961"/>
      <c r="BX89" s="961"/>
      <c r="BY89" s="961"/>
      <c r="BZ89" s="961"/>
      <c r="CA89" s="961"/>
      <c r="CB89" s="961"/>
      <c r="CC89" s="961"/>
      <c r="CD89" s="961"/>
      <c r="CE89" s="961"/>
      <c r="CF89" s="961"/>
      <c r="CG89" s="970"/>
      <c r="CH89" s="971"/>
      <c r="CI89" s="972"/>
      <c r="CJ89" s="972"/>
      <c r="CK89" s="972"/>
      <c r="CL89" s="973"/>
      <c r="CM89" s="971"/>
      <c r="CN89" s="972"/>
      <c r="CO89" s="972"/>
      <c r="CP89" s="972"/>
      <c r="CQ89" s="973"/>
      <c r="CR89" s="971"/>
      <c r="CS89" s="972"/>
      <c r="CT89" s="972"/>
      <c r="CU89" s="972"/>
      <c r="CV89" s="973"/>
      <c r="CW89" s="971"/>
      <c r="CX89" s="972"/>
      <c r="CY89" s="972"/>
      <c r="CZ89" s="972"/>
      <c r="DA89" s="973"/>
      <c r="DB89" s="971"/>
      <c r="DC89" s="972"/>
      <c r="DD89" s="972"/>
      <c r="DE89" s="972"/>
      <c r="DF89" s="973"/>
      <c r="DG89" s="971"/>
      <c r="DH89" s="972"/>
      <c r="DI89" s="972"/>
      <c r="DJ89" s="972"/>
      <c r="DK89" s="973"/>
      <c r="DL89" s="971"/>
      <c r="DM89" s="972"/>
      <c r="DN89" s="972"/>
      <c r="DO89" s="972"/>
      <c r="DP89" s="973"/>
      <c r="DQ89" s="971"/>
      <c r="DR89" s="972"/>
      <c r="DS89" s="972"/>
      <c r="DT89" s="972"/>
      <c r="DU89" s="973"/>
      <c r="DV89" s="960"/>
      <c r="DW89" s="961"/>
      <c r="DX89" s="961"/>
      <c r="DY89" s="961"/>
      <c r="DZ89" s="962"/>
      <c r="EA89" s="214"/>
    </row>
    <row r="90" spans="1:131" ht="26.25" hidden="1" customHeight="1" x14ac:dyDescent="0.2">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960"/>
      <c r="BT90" s="961"/>
      <c r="BU90" s="961"/>
      <c r="BV90" s="961"/>
      <c r="BW90" s="961"/>
      <c r="BX90" s="961"/>
      <c r="BY90" s="961"/>
      <c r="BZ90" s="961"/>
      <c r="CA90" s="961"/>
      <c r="CB90" s="961"/>
      <c r="CC90" s="961"/>
      <c r="CD90" s="961"/>
      <c r="CE90" s="961"/>
      <c r="CF90" s="961"/>
      <c r="CG90" s="970"/>
      <c r="CH90" s="971"/>
      <c r="CI90" s="972"/>
      <c r="CJ90" s="972"/>
      <c r="CK90" s="972"/>
      <c r="CL90" s="973"/>
      <c r="CM90" s="971"/>
      <c r="CN90" s="972"/>
      <c r="CO90" s="972"/>
      <c r="CP90" s="972"/>
      <c r="CQ90" s="973"/>
      <c r="CR90" s="971"/>
      <c r="CS90" s="972"/>
      <c r="CT90" s="972"/>
      <c r="CU90" s="972"/>
      <c r="CV90" s="973"/>
      <c r="CW90" s="971"/>
      <c r="CX90" s="972"/>
      <c r="CY90" s="972"/>
      <c r="CZ90" s="972"/>
      <c r="DA90" s="973"/>
      <c r="DB90" s="971"/>
      <c r="DC90" s="972"/>
      <c r="DD90" s="972"/>
      <c r="DE90" s="972"/>
      <c r="DF90" s="973"/>
      <c r="DG90" s="971"/>
      <c r="DH90" s="972"/>
      <c r="DI90" s="972"/>
      <c r="DJ90" s="972"/>
      <c r="DK90" s="973"/>
      <c r="DL90" s="971"/>
      <c r="DM90" s="972"/>
      <c r="DN90" s="972"/>
      <c r="DO90" s="972"/>
      <c r="DP90" s="973"/>
      <c r="DQ90" s="971"/>
      <c r="DR90" s="972"/>
      <c r="DS90" s="972"/>
      <c r="DT90" s="972"/>
      <c r="DU90" s="973"/>
      <c r="DV90" s="960"/>
      <c r="DW90" s="961"/>
      <c r="DX90" s="961"/>
      <c r="DY90" s="961"/>
      <c r="DZ90" s="962"/>
      <c r="EA90" s="214"/>
    </row>
    <row r="91" spans="1:131" ht="26.25" hidden="1" customHeight="1" x14ac:dyDescent="0.2">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960"/>
      <c r="BT91" s="961"/>
      <c r="BU91" s="961"/>
      <c r="BV91" s="961"/>
      <c r="BW91" s="961"/>
      <c r="BX91" s="961"/>
      <c r="BY91" s="961"/>
      <c r="BZ91" s="961"/>
      <c r="CA91" s="961"/>
      <c r="CB91" s="961"/>
      <c r="CC91" s="961"/>
      <c r="CD91" s="961"/>
      <c r="CE91" s="961"/>
      <c r="CF91" s="961"/>
      <c r="CG91" s="970"/>
      <c r="CH91" s="971"/>
      <c r="CI91" s="972"/>
      <c r="CJ91" s="972"/>
      <c r="CK91" s="972"/>
      <c r="CL91" s="973"/>
      <c r="CM91" s="971"/>
      <c r="CN91" s="972"/>
      <c r="CO91" s="972"/>
      <c r="CP91" s="972"/>
      <c r="CQ91" s="973"/>
      <c r="CR91" s="971"/>
      <c r="CS91" s="972"/>
      <c r="CT91" s="972"/>
      <c r="CU91" s="972"/>
      <c r="CV91" s="973"/>
      <c r="CW91" s="971"/>
      <c r="CX91" s="972"/>
      <c r="CY91" s="972"/>
      <c r="CZ91" s="972"/>
      <c r="DA91" s="973"/>
      <c r="DB91" s="971"/>
      <c r="DC91" s="972"/>
      <c r="DD91" s="972"/>
      <c r="DE91" s="972"/>
      <c r="DF91" s="973"/>
      <c r="DG91" s="971"/>
      <c r="DH91" s="972"/>
      <c r="DI91" s="972"/>
      <c r="DJ91" s="972"/>
      <c r="DK91" s="973"/>
      <c r="DL91" s="971"/>
      <c r="DM91" s="972"/>
      <c r="DN91" s="972"/>
      <c r="DO91" s="972"/>
      <c r="DP91" s="973"/>
      <c r="DQ91" s="971"/>
      <c r="DR91" s="972"/>
      <c r="DS91" s="972"/>
      <c r="DT91" s="972"/>
      <c r="DU91" s="973"/>
      <c r="DV91" s="960"/>
      <c r="DW91" s="961"/>
      <c r="DX91" s="961"/>
      <c r="DY91" s="961"/>
      <c r="DZ91" s="962"/>
      <c r="EA91" s="214"/>
    </row>
    <row r="92" spans="1:131" ht="26.25" hidden="1" customHeight="1" x14ac:dyDescent="0.2">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960"/>
      <c r="BT92" s="961"/>
      <c r="BU92" s="961"/>
      <c r="BV92" s="961"/>
      <c r="BW92" s="961"/>
      <c r="BX92" s="961"/>
      <c r="BY92" s="961"/>
      <c r="BZ92" s="961"/>
      <c r="CA92" s="961"/>
      <c r="CB92" s="961"/>
      <c r="CC92" s="961"/>
      <c r="CD92" s="961"/>
      <c r="CE92" s="961"/>
      <c r="CF92" s="961"/>
      <c r="CG92" s="970"/>
      <c r="CH92" s="971"/>
      <c r="CI92" s="972"/>
      <c r="CJ92" s="972"/>
      <c r="CK92" s="972"/>
      <c r="CL92" s="973"/>
      <c r="CM92" s="971"/>
      <c r="CN92" s="972"/>
      <c r="CO92" s="972"/>
      <c r="CP92" s="972"/>
      <c r="CQ92" s="973"/>
      <c r="CR92" s="971"/>
      <c r="CS92" s="972"/>
      <c r="CT92" s="972"/>
      <c r="CU92" s="972"/>
      <c r="CV92" s="973"/>
      <c r="CW92" s="971"/>
      <c r="CX92" s="972"/>
      <c r="CY92" s="972"/>
      <c r="CZ92" s="972"/>
      <c r="DA92" s="973"/>
      <c r="DB92" s="971"/>
      <c r="DC92" s="972"/>
      <c r="DD92" s="972"/>
      <c r="DE92" s="972"/>
      <c r="DF92" s="973"/>
      <c r="DG92" s="971"/>
      <c r="DH92" s="972"/>
      <c r="DI92" s="972"/>
      <c r="DJ92" s="972"/>
      <c r="DK92" s="973"/>
      <c r="DL92" s="971"/>
      <c r="DM92" s="972"/>
      <c r="DN92" s="972"/>
      <c r="DO92" s="972"/>
      <c r="DP92" s="973"/>
      <c r="DQ92" s="971"/>
      <c r="DR92" s="972"/>
      <c r="DS92" s="972"/>
      <c r="DT92" s="972"/>
      <c r="DU92" s="973"/>
      <c r="DV92" s="960"/>
      <c r="DW92" s="961"/>
      <c r="DX92" s="961"/>
      <c r="DY92" s="961"/>
      <c r="DZ92" s="962"/>
      <c r="EA92" s="214"/>
    </row>
    <row r="93" spans="1:131" ht="26.25" hidden="1" customHeight="1" x14ac:dyDescent="0.2">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960"/>
      <c r="BT93" s="961"/>
      <c r="BU93" s="961"/>
      <c r="BV93" s="961"/>
      <c r="BW93" s="961"/>
      <c r="BX93" s="961"/>
      <c r="BY93" s="961"/>
      <c r="BZ93" s="961"/>
      <c r="CA93" s="961"/>
      <c r="CB93" s="961"/>
      <c r="CC93" s="961"/>
      <c r="CD93" s="961"/>
      <c r="CE93" s="961"/>
      <c r="CF93" s="961"/>
      <c r="CG93" s="970"/>
      <c r="CH93" s="971"/>
      <c r="CI93" s="972"/>
      <c r="CJ93" s="972"/>
      <c r="CK93" s="972"/>
      <c r="CL93" s="973"/>
      <c r="CM93" s="971"/>
      <c r="CN93" s="972"/>
      <c r="CO93" s="972"/>
      <c r="CP93" s="972"/>
      <c r="CQ93" s="973"/>
      <c r="CR93" s="971"/>
      <c r="CS93" s="972"/>
      <c r="CT93" s="972"/>
      <c r="CU93" s="972"/>
      <c r="CV93" s="973"/>
      <c r="CW93" s="971"/>
      <c r="CX93" s="972"/>
      <c r="CY93" s="972"/>
      <c r="CZ93" s="972"/>
      <c r="DA93" s="973"/>
      <c r="DB93" s="971"/>
      <c r="DC93" s="972"/>
      <c r="DD93" s="972"/>
      <c r="DE93" s="972"/>
      <c r="DF93" s="973"/>
      <c r="DG93" s="971"/>
      <c r="DH93" s="972"/>
      <c r="DI93" s="972"/>
      <c r="DJ93" s="972"/>
      <c r="DK93" s="973"/>
      <c r="DL93" s="971"/>
      <c r="DM93" s="972"/>
      <c r="DN93" s="972"/>
      <c r="DO93" s="972"/>
      <c r="DP93" s="973"/>
      <c r="DQ93" s="971"/>
      <c r="DR93" s="972"/>
      <c r="DS93" s="972"/>
      <c r="DT93" s="972"/>
      <c r="DU93" s="973"/>
      <c r="DV93" s="960"/>
      <c r="DW93" s="961"/>
      <c r="DX93" s="961"/>
      <c r="DY93" s="961"/>
      <c r="DZ93" s="962"/>
      <c r="EA93" s="214"/>
    </row>
    <row r="94" spans="1:131" ht="26.25" hidden="1" customHeight="1" x14ac:dyDescent="0.2">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960"/>
      <c r="BT94" s="961"/>
      <c r="BU94" s="961"/>
      <c r="BV94" s="961"/>
      <c r="BW94" s="961"/>
      <c r="BX94" s="961"/>
      <c r="BY94" s="961"/>
      <c r="BZ94" s="961"/>
      <c r="CA94" s="961"/>
      <c r="CB94" s="961"/>
      <c r="CC94" s="961"/>
      <c r="CD94" s="961"/>
      <c r="CE94" s="961"/>
      <c r="CF94" s="961"/>
      <c r="CG94" s="970"/>
      <c r="CH94" s="971"/>
      <c r="CI94" s="972"/>
      <c r="CJ94" s="972"/>
      <c r="CK94" s="972"/>
      <c r="CL94" s="973"/>
      <c r="CM94" s="971"/>
      <c r="CN94" s="972"/>
      <c r="CO94" s="972"/>
      <c r="CP94" s="972"/>
      <c r="CQ94" s="973"/>
      <c r="CR94" s="971"/>
      <c r="CS94" s="972"/>
      <c r="CT94" s="972"/>
      <c r="CU94" s="972"/>
      <c r="CV94" s="973"/>
      <c r="CW94" s="971"/>
      <c r="CX94" s="972"/>
      <c r="CY94" s="972"/>
      <c r="CZ94" s="972"/>
      <c r="DA94" s="973"/>
      <c r="DB94" s="971"/>
      <c r="DC94" s="972"/>
      <c r="DD94" s="972"/>
      <c r="DE94" s="972"/>
      <c r="DF94" s="973"/>
      <c r="DG94" s="971"/>
      <c r="DH94" s="972"/>
      <c r="DI94" s="972"/>
      <c r="DJ94" s="972"/>
      <c r="DK94" s="973"/>
      <c r="DL94" s="971"/>
      <c r="DM94" s="972"/>
      <c r="DN94" s="972"/>
      <c r="DO94" s="972"/>
      <c r="DP94" s="973"/>
      <c r="DQ94" s="971"/>
      <c r="DR94" s="972"/>
      <c r="DS94" s="972"/>
      <c r="DT94" s="972"/>
      <c r="DU94" s="973"/>
      <c r="DV94" s="960"/>
      <c r="DW94" s="961"/>
      <c r="DX94" s="961"/>
      <c r="DY94" s="961"/>
      <c r="DZ94" s="962"/>
      <c r="EA94" s="214"/>
    </row>
    <row r="95" spans="1:131" ht="26.25" hidden="1" customHeight="1" x14ac:dyDescent="0.2">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960"/>
      <c r="BT95" s="961"/>
      <c r="BU95" s="961"/>
      <c r="BV95" s="961"/>
      <c r="BW95" s="961"/>
      <c r="BX95" s="961"/>
      <c r="BY95" s="961"/>
      <c r="BZ95" s="961"/>
      <c r="CA95" s="961"/>
      <c r="CB95" s="961"/>
      <c r="CC95" s="961"/>
      <c r="CD95" s="961"/>
      <c r="CE95" s="961"/>
      <c r="CF95" s="961"/>
      <c r="CG95" s="970"/>
      <c r="CH95" s="971"/>
      <c r="CI95" s="972"/>
      <c r="CJ95" s="972"/>
      <c r="CK95" s="972"/>
      <c r="CL95" s="973"/>
      <c r="CM95" s="971"/>
      <c r="CN95" s="972"/>
      <c r="CO95" s="972"/>
      <c r="CP95" s="972"/>
      <c r="CQ95" s="973"/>
      <c r="CR95" s="971"/>
      <c r="CS95" s="972"/>
      <c r="CT95" s="972"/>
      <c r="CU95" s="972"/>
      <c r="CV95" s="973"/>
      <c r="CW95" s="971"/>
      <c r="CX95" s="972"/>
      <c r="CY95" s="972"/>
      <c r="CZ95" s="972"/>
      <c r="DA95" s="973"/>
      <c r="DB95" s="971"/>
      <c r="DC95" s="972"/>
      <c r="DD95" s="972"/>
      <c r="DE95" s="972"/>
      <c r="DF95" s="973"/>
      <c r="DG95" s="971"/>
      <c r="DH95" s="972"/>
      <c r="DI95" s="972"/>
      <c r="DJ95" s="972"/>
      <c r="DK95" s="973"/>
      <c r="DL95" s="971"/>
      <c r="DM95" s="972"/>
      <c r="DN95" s="972"/>
      <c r="DO95" s="972"/>
      <c r="DP95" s="973"/>
      <c r="DQ95" s="971"/>
      <c r="DR95" s="972"/>
      <c r="DS95" s="972"/>
      <c r="DT95" s="972"/>
      <c r="DU95" s="973"/>
      <c r="DV95" s="960"/>
      <c r="DW95" s="961"/>
      <c r="DX95" s="961"/>
      <c r="DY95" s="961"/>
      <c r="DZ95" s="962"/>
      <c r="EA95" s="214"/>
    </row>
    <row r="96" spans="1:131" ht="26.25" hidden="1" customHeight="1" x14ac:dyDescent="0.2">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960"/>
      <c r="BT96" s="961"/>
      <c r="BU96" s="961"/>
      <c r="BV96" s="961"/>
      <c r="BW96" s="961"/>
      <c r="BX96" s="961"/>
      <c r="BY96" s="961"/>
      <c r="BZ96" s="961"/>
      <c r="CA96" s="961"/>
      <c r="CB96" s="961"/>
      <c r="CC96" s="961"/>
      <c r="CD96" s="961"/>
      <c r="CE96" s="961"/>
      <c r="CF96" s="961"/>
      <c r="CG96" s="970"/>
      <c r="CH96" s="971"/>
      <c r="CI96" s="972"/>
      <c r="CJ96" s="972"/>
      <c r="CK96" s="972"/>
      <c r="CL96" s="973"/>
      <c r="CM96" s="971"/>
      <c r="CN96" s="972"/>
      <c r="CO96" s="972"/>
      <c r="CP96" s="972"/>
      <c r="CQ96" s="973"/>
      <c r="CR96" s="971"/>
      <c r="CS96" s="972"/>
      <c r="CT96" s="972"/>
      <c r="CU96" s="972"/>
      <c r="CV96" s="973"/>
      <c r="CW96" s="971"/>
      <c r="CX96" s="972"/>
      <c r="CY96" s="972"/>
      <c r="CZ96" s="972"/>
      <c r="DA96" s="973"/>
      <c r="DB96" s="971"/>
      <c r="DC96" s="972"/>
      <c r="DD96" s="972"/>
      <c r="DE96" s="972"/>
      <c r="DF96" s="973"/>
      <c r="DG96" s="971"/>
      <c r="DH96" s="972"/>
      <c r="DI96" s="972"/>
      <c r="DJ96" s="972"/>
      <c r="DK96" s="973"/>
      <c r="DL96" s="971"/>
      <c r="DM96" s="972"/>
      <c r="DN96" s="972"/>
      <c r="DO96" s="972"/>
      <c r="DP96" s="973"/>
      <c r="DQ96" s="971"/>
      <c r="DR96" s="972"/>
      <c r="DS96" s="972"/>
      <c r="DT96" s="972"/>
      <c r="DU96" s="973"/>
      <c r="DV96" s="960"/>
      <c r="DW96" s="961"/>
      <c r="DX96" s="961"/>
      <c r="DY96" s="961"/>
      <c r="DZ96" s="962"/>
      <c r="EA96" s="214"/>
    </row>
    <row r="97" spans="1:131" ht="26.25" hidden="1" customHeight="1" x14ac:dyDescent="0.2">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960"/>
      <c r="BT97" s="961"/>
      <c r="BU97" s="961"/>
      <c r="BV97" s="961"/>
      <c r="BW97" s="961"/>
      <c r="BX97" s="961"/>
      <c r="BY97" s="961"/>
      <c r="BZ97" s="961"/>
      <c r="CA97" s="961"/>
      <c r="CB97" s="961"/>
      <c r="CC97" s="961"/>
      <c r="CD97" s="961"/>
      <c r="CE97" s="961"/>
      <c r="CF97" s="961"/>
      <c r="CG97" s="970"/>
      <c r="CH97" s="971"/>
      <c r="CI97" s="972"/>
      <c r="CJ97" s="972"/>
      <c r="CK97" s="972"/>
      <c r="CL97" s="973"/>
      <c r="CM97" s="971"/>
      <c r="CN97" s="972"/>
      <c r="CO97" s="972"/>
      <c r="CP97" s="972"/>
      <c r="CQ97" s="973"/>
      <c r="CR97" s="971"/>
      <c r="CS97" s="972"/>
      <c r="CT97" s="972"/>
      <c r="CU97" s="972"/>
      <c r="CV97" s="973"/>
      <c r="CW97" s="971"/>
      <c r="CX97" s="972"/>
      <c r="CY97" s="972"/>
      <c r="CZ97" s="972"/>
      <c r="DA97" s="973"/>
      <c r="DB97" s="971"/>
      <c r="DC97" s="972"/>
      <c r="DD97" s="972"/>
      <c r="DE97" s="972"/>
      <c r="DF97" s="973"/>
      <c r="DG97" s="971"/>
      <c r="DH97" s="972"/>
      <c r="DI97" s="972"/>
      <c r="DJ97" s="972"/>
      <c r="DK97" s="973"/>
      <c r="DL97" s="971"/>
      <c r="DM97" s="972"/>
      <c r="DN97" s="972"/>
      <c r="DO97" s="972"/>
      <c r="DP97" s="973"/>
      <c r="DQ97" s="971"/>
      <c r="DR97" s="972"/>
      <c r="DS97" s="972"/>
      <c r="DT97" s="972"/>
      <c r="DU97" s="973"/>
      <c r="DV97" s="960"/>
      <c r="DW97" s="961"/>
      <c r="DX97" s="961"/>
      <c r="DY97" s="961"/>
      <c r="DZ97" s="962"/>
      <c r="EA97" s="214"/>
    </row>
    <row r="98" spans="1:131" ht="26.25" hidden="1" customHeight="1" x14ac:dyDescent="0.2">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960"/>
      <c r="BT98" s="961"/>
      <c r="BU98" s="961"/>
      <c r="BV98" s="961"/>
      <c r="BW98" s="961"/>
      <c r="BX98" s="961"/>
      <c r="BY98" s="961"/>
      <c r="BZ98" s="961"/>
      <c r="CA98" s="961"/>
      <c r="CB98" s="961"/>
      <c r="CC98" s="961"/>
      <c r="CD98" s="961"/>
      <c r="CE98" s="961"/>
      <c r="CF98" s="961"/>
      <c r="CG98" s="970"/>
      <c r="CH98" s="971"/>
      <c r="CI98" s="972"/>
      <c r="CJ98" s="972"/>
      <c r="CK98" s="972"/>
      <c r="CL98" s="973"/>
      <c r="CM98" s="971"/>
      <c r="CN98" s="972"/>
      <c r="CO98" s="972"/>
      <c r="CP98" s="972"/>
      <c r="CQ98" s="973"/>
      <c r="CR98" s="971"/>
      <c r="CS98" s="972"/>
      <c r="CT98" s="972"/>
      <c r="CU98" s="972"/>
      <c r="CV98" s="973"/>
      <c r="CW98" s="971"/>
      <c r="CX98" s="972"/>
      <c r="CY98" s="972"/>
      <c r="CZ98" s="972"/>
      <c r="DA98" s="973"/>
      <c r="DB98" s="971"/>
      <c r="DC98" s="972"/>
      <c r="DD98" s="972"/>
      <c r="DE98" s="972"/>
      <c r="DF98" s="973"/>
      <c r="DG98" s="971"/>
      <c r="DH98" s="972"/>
      <c r="DI98" s="972"/>
      <c r="DJ98" s="972"/>
      <c r="DK98" s="973"/>
      <c r="DL98" s="971"/>
      <c r="DM98" s="972"/>
      <c r="DN98" s="972"/>
      <c r="DO98" s="972"/>
      <c r="DP98" s="973"/>
      <c r="DQ98" s="971"/>
      <c r="DR98" s="972"/>
      <c r="DS98" s="972"/>
      <c r="DT98" s="972"/>
      <c r="DU98" s="973"/>
      <c r="DV98" s="960"/>
      <c r="DW98" s="961"/>
      <c r="DX98" s="961"/>
      <c r="DY98" s="961"/>
      <c r="DZ98" s="962"/>
      <c r="EA98" s="214"/>
    </row>
    <row r="99" spans="1:131" ht="26.25" hidden="1" customHeight="1" x14ac:dyDescent="0.2">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960"/>
      <c r="BT99" s="961"/>
      <c r="BU99" s="961"/>
      <c r="BV99" s="961"/>
      <c r="BW99" s="961"/>
      <c r="BX99" s="961"/>
      <c r="BY99" s="961"/>
      <c r="BZ99" s="961"/>
      <c r="CA99" s="961"/>
      <c r="CB99" s="961"/>
      <c r="CC99" s="961"/>
      <c r="CD99" s="961"/>
      <c r="CE99" s="961"/>
      <c r="CF99" s="961"/>
      <c r="CG99" s="970"/>
      <c r="CH99" s="971"/>
      <c r="CI99" s="972"/>
      <c r="CJ99" s="972"/>
      <c r="CK99" s="972"/>
      <c r="CL99" s="973"/>
      <c r="CM99" s="971"/>
      <c r="CN99" s="972"/>
      <c r="CO99" s="972"/>
      <c r="CP99" s="972"/>
      <c r="CQ99" s="973"/>
      <c r="CR99" s="971"/>
      <c r="CS99" s="972"/>
      <c r="CT99" s="972"/>
      <c r="CU99" s="972"/>
      <c r="CV99" s="973"/>
      <c r="CW99" s="971"/>
      <c r="CX99" s="972"/>
      <c r="CY99" s="972"/>
      <c r="CZ99" s="972"/>
      <c r="DA99" s="973"/>
      <c r="DB99" s="971"/>
      <c r="DC99" s="972"/>
      <c r="DD99" s="972"/>
      <c r="DE99" s="972"/>
      <c r="DF99" s="973"/>
      <c r="DG99" s="971"/>
      <c r="DH99" s="972"/>
      <c r="DI99" s="972"/>
      <c r="DJ99" s="972"/>
      <c r="DK99" s="973"/>
      <c r="DL99" s="971"/>
      <c r="DM99" s="972"/>
      <c r="DN99" s="972"/>
      <c r="DO99" s="972"/>
      <c r="DP99" s="973"/>
      <c r="DQ99" s="971"/>
      <c r="DR99" s="972"/>
      <c r="DS99" s="972"/>
      <c r="DT99" s="972"/>
      <c r="DU99" s="973"/>
      <c r="DV99" s="960"/>
      <c r="DW99" s="961"/>
      <c r="DX99" s="961"/>
      <c r="DY99" s="961"/>
      <c r="DZ99" s="962"/>
      <c r="EA99" s="214"/>
    </row>
    <row r="100" spans="1:131" ht="26.25" hidden="1" customHeight="1" x14ac:dyDescent="0.2">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960"/>
      <c r="BT100" s="961"/>
      <c r="BU100" s="961"/>
      <c r="BV100" s="961"/>
      <c r="BW100" s="961"/>
      <c r="BX100" s="961"/>
      <c r="BY100" s="961"/>
      <c r="BZ100" s="961"/>
      <c r="CA100" s="961"/>
      <c r="CB100" s="961"/>
      <c r="CC100" s="961"/>
      <c r="CD100" s="961"/>
      <c r="CE100" s="961"/>
      <c r="CF100" s="961"/>
      <c r="CG100" s="970"/>
      <c r="CH100" s="971"/>
      <c r="CI100" s="972"/>
      <c r="CJ100" s="972"/>
      <c r="CK100" s="972"/>
      <c r="CL100" s="973"/>
      <c r="CM100" s="971"/>
      <c r="CN100" s="972"/>
      <c r="CO100" s="972"/>
      <c r="CP100" s="972"/>
      <c r="CQ100" s="973"/>
      <c r="CR100" s="971"/>
      <c r="CS100" s="972"/>
      <c r="CT100" s="972"/>
      <c r="CU100" s="972"/>
      <c r="CV100" s="973"/>
      <c r="CW100" s="971"/>
      <c r="CX100" s="972"/>
      <c r="CY100" s="972"/>
      <c r="CZ100" s="972"/>
      <c r="DA100" s="973"/>
      <c r="DB100" s="971"/>
      <c r="DC100" s="972"/>
      <c r="DD100" s="972"/>
      <c r="DE100" s="972"/>
      <c r="DF100" s="973"/>
      <c r="DG100" s="971"/>
      <c r="DH100" s="972"/>
      <c r="DI100" s="972"/>
      <c r="DJ100" s="972"/>
      <c r="DK100" s="973"/>
      <c r="DL100" s="971"/>
      <c r="DM100" s="972"/>
      <c r="DN100" s="972"/>
      <c r="DO100" s="972"/>
      <c r="DP100" s="973"/>
      <c r="DQ100" s="971"/>
      <c r="DR100" s="972"/>
      <c r="DS100" s="972"/>
      <c r="DT100" s="972"/>
      <c r="DU100" s="973"/>
      <c r="DV100" s="960"/>
      <c r="DW100" s="961"/>
      <c r="DX100" s="961"/>
      <c r="DY100" s="961"/>
      <c r="DZ100" s="962"/>
      <c r="EA100" s="214"/>
    </row>
    <row r="101" spans="1:131" ht="26.25" hidden="1" customHeight="1" x14ac:dyDescent="0.2">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960"/>
      <c r="BT101" s="961"/>
      <c r="BU101" s="961"/>
      <c r="BV101" s="961"/>
      <c r="BW101" s="961"/>
      <c r="BX101" s="961"/>
      <c r="BY101" s="961"/>
      <c r="BZ101" s="961"/>
      <c r="CA101" s="961"/>
      <c r="CB101" s="961"/>
      <c r="CC101" s="961"/>
      <c r="CD101" s="961"/>
      <c r="CE101" s="961"/>
      <c r="CF101" s="961"/>
      <c r="CG101" s="970"/>
      <c r="CH101" s="971"/>
      <c r="CI101" s="972"/>
      <c r="CJ101" s="972"/>
      <c r="CK101" s="972"/>
      <c r="CL101" s="973"/>
      <c r="CM101" s="971"/>
      <c r="CN101" s="972"/>
      <c r="CO101" s="972"/>
      <c r="CP101" s="972"/>
      <c r="CQ101" s="973"/>
      <c r="CR101" s="971"/>
      <c r="CS101" s="972"/>
      <c r="CT101" s="972"/>
      <c r="CU101" s="972"/>
      <c r="CV101" s="973"/>
      <c r="CW101" s="971"/>
      <c r="CX101" s="972"/>
      <c r="CY101" s="972"/>
      <c r="CZ101" s="972"/>
      <c r="DA101" s="973"/>
      <c r="DB101" s="971"/>
      <c r="DC101" s="972"/>
      <c r="DD101" s="972"/>
      <c r="DE101" s="972"/>
      <c r="DF101" s="973"/>
      <c r="DG101" s="971"/>
      <c r="DH101" s="972"/>
      <c r="DI101" s="972"/>
      <c r="DJ101" s="972"/>
      <c r="DK101" s="973"/>
      <c r="DL101" s="971"/>
      <c r="DM101" s="972"/>
      <c r="DN101" s="972"/>
      <c r="DO101" s="972"/>
      <c r="DP101" s="973"/>
      <c r="DQ101" s="971"/>
      <c r="DR101" s="972"/>
      <c r="DS101" s="972"/>
      <c r="DT101" s="972"/>
      <c r="DU101" s="973"/>
      <c r="DV101" s="960"/>
      <c r="DW101" s="961"/>
      <c r="DX101" s="961"/>
      <c r="DY101" s="961"/>
      <c r="DZ101" s="962"/>
      <c r="EA101" s="214"/>
    </row>
    <row r="102" spans="1:131" ht="26.25" customHeight="1" thickBot="1" x14ac:dyDescent="0.25">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392</v>
      </c>
      <c r="BR102" s="952" t="s">
        <v>417</v>
      </c>
      <c r="BS102" s="953"/>
      <c r="BT102" s="953"/>
      <c r="BU102" s="953"/>
      <c r="BV102" s="953"/>
      <c r="BW102" s="953"/>
      <c r="BX102" s="953"/>
      <c r="BY102" s="953"/>
      <c r="BZ102" s="953"/>
      <c r="CA102" s="953"/>
      <c r="CB102" s="953"/>
      <c r="CC102" s="953"/>
      <c r="CD102" s="953"/>
      <c r="CE102" s="953"/>
      <c r="CF102" s="953"/>
      <c r="CG102" s="963"/>
      <c r="CH102" s="964"/>
      <c r="CI102" s="965"/>
      <c r="CJ102" s="965"/>
      <c r="CK102" s="965"/>
      <c r="CL102" s="966"/>
      <c r="CM102" s="964"/>
      <c r="CN102" s="965"/>
      <c r="CO102" s="965"/>
      <c r="CP102" s="965"/>
      <c r="CQ102" s="966"/>
      <c r="CR102" s="967">
        <v>30</v>
      </c>
      <c r="CS102" s="968"/>
      <c r="CT102" s="968"/>
      <c r="CU102" s="968"/>
      <c r="CV102" s="969"/>
      <c r="CW102" s="967" t="s">
        <v>587</v>
      </c>
      <c r="CX102" s="968"/>
      <c r="CY102" s="968"/>
      <c r="CZ102" s="968"/>
      <c r="DA102" s="969"/>
      <c r="DB102" s="967" t="s">
        <v>587</v>
      </c>
      <c r="DC102" s="968"/>
      <c r="DD102" s="968"/>
      <c r="DE102" s="968"/>
      <c r="DF102" s="969"/>
      <c r="DG102" s="967" t="s">
        <v>587</v>
      </c>
      <c r="DH102" s="968"/>
      <c r="DI102" s="968"/>
      <c r="DJ102" s="968"/>
      <c r="DK102" s="969"/>
      <c r="DL102" s="967" t="s">
        <v>587</v>
      </c>
      <c r="DM102" s="968"/>
      <c r="DN102" s="968"/>
      <c r="DO102" s="968"/>
      <c r="DP102" s="969"/>
      <c r="DQ102" s="967" t="s">
        <v>587</v>
      </c>
      <c r="DR102" s="968"/>
      <c r="DS102" s="968"/>
      <c r="DT102" s="968"/>
      <c r="DU102" s="969"/>
      <c r="DV102" s="952"/>
      <c r="DW102" s="953"/>
      <c r="DX102" s="953"/>
      <c r="DY102" s="953"/>
      <c r="DZ102" s="954"/>
      <c r="EA102" s="214"/>
    </row>
    <row r="103" spans="1:131" ht="26.25" customHeight="1" x14ac:dyDescent="0.2">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55" t="s">
        <v>418</v>
      </c>
      <c r="BR103" s="955"/>
      <c r="BS103" s="955"/>
      <c r="BT103" s="955"/>
      <c r="BU103" s="955"/>
      <c r="BV103" s="955"/>
      <c r="BW103" s="955"/>
      <c r="BX103" s="955"/>
      <c r="BY103" s="955"/>
      <c r="BZ103" s="955"/>
      <c r="CA103" s="955"/>
      <c r="CB103" s="955"/>
      <c r="CC103" s="955"/>
      <c r="CD103" s="955"/>
      <c r="CE103" s="955"/>
      <c r="CF103" s="955"/>
      <c r="CG103" s="955"/>
      <c r="CH103" s="955"/>
      <c r="CI103" s="955"/>
      <c r="CJ103" s="955"/>
      <c r="CK103" s="955"/>
      <c r="CL103" s="955"/>
      <c r="CM103" s="955"/>
      <c r="CN103" s="955"/>
      <c r="CO103" s="955"/>
      <c r="CP103" s="955"/>
      <c r="CQ103" s="955"/>
      <c r="CR103" s="955"/>
      <c r="CS103" s="955"/>
      <c r="CT103" s="955"/>
      <c r="CU103" s="955"/>
      <c r="CV103" s="955"/>
      <c r="CW103" s="955"/>
      <c r="CX103" s="955"/>
      <c r="CY103" s="955"/>
      <c r="CZ103" s="955"/>
      <c r="DA103" s="955"/>
      <c r="DB103" s="955"/>
      <c r="DC103" s="955"/>
      <c r="DD103" s="955"/>
      <c r="DE103" s="955"/>
      <c r="DF103" s="955"/>
      <c r="DG103" s="955"/>
      <c r="DH103" s="955"/>
      <c r="DI103" s="955"/>
      <c r="DJ103" s="955"/>
      <c r="DK103" s="955"/>
      <c r="DL103" s="955"/>
      <c r="DM103" s="955"/>
      <c r="DN103" s="955"/>
      <c r="DO103" s="955"/>
      <c r="DP103" s="955"/>
      <c r="DQ103" s="955"/>
      <c r="DR103" s="955"/>
      <c r="DS103" s="955"/>
      <c r="DT103" s="955"/>
      <c r="DU103" s="955"/>
      <c r="DV103" s="955"/>
      <c r="DW103" s="955"/>
      <c r="DX103" s="955"/>
      <c r="DY103" s="955"/>
      <c r="DZ103" s="955"/>
      <c r="EA103" s="214"/>
    </row>
    <row r="104" spans="1:131" ht="26.25" customHeight="1" x14ac:dyDescent="0.2">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56" t="s">
        <v>419</v>
      </c>
      <c r="BR104" s="956"/>
      <c r="BS104" s="956"/>
      <c r="BT104" s="956"/>
      <c r="BU104" s="956"/>
      <c r="BV104" s="956"/>
      <c r="BW104" s="956"/>
      <c r="BX104" s="956"/>
      <c r="BY104" s="956"/>
      <c r="BZ104" s="956"/>
      <c r="CA104" s="956"/>
      <c r="CB104" s="956"/>
      <c r="CC104" s="956"/>
      <c r="CD104" s="956"/>
      <c r="CE104" s="956"/>
      <c r="CF104" s="956"/>
      <c r="CG104" s="956"/>
      <c r="CH104" s="956"/>
      <c r="CI104" s="956"/>
      <c r="CJ104" s="956"/>
      <c r="CK104" s="956"/>
      <c r="CL104" s="956"/>
      <c r="CM104" s="956"/>
      <c r="CN104" s="956"/>
      <c r="CO104" s="956"/>
      <c r="CP104" s="956"/>
      <c r="CQ104" s="956"/>
      <c r="CR104" s="956"/>
      <c r="CS104" s="956"/>
      <c r="CT104" s="956"/>
      <c r="CU104" s="956"/>
      <c r="CV104" s="956"/>
      <c r="CW104" s="956"/>
      <c r="CX104" s="956"/>
      <c r="CY104" s="956"/>
      <c r="CZ104" s="956"/>
      <c r="DA104" s="956"/>
      <c r="DB104" s="956"/>
      <c r="DC104" s="956"/>
      <c r="DD104" s="956"/>
      <c r="DE104" s="956"/>
      <c r="DF104" s="956"/>
      <c r="DG104" s="956"/>
      <c r="DH104" s="956"/>
      <c r="DI104" s="956"/>
      <c r="DJ104" s="956"/>
      <c r="DK104" s="956"/>
      <c r="DL104" s="956"/>
      <c r="DM104" s="956"/>
      <c r="DN104" s="956"/>
      <c r="DO104" s="956"/>
      <c r="DP104" s="956"/>
      <c r="DQ104" s="956"/>
      <c r="DR104" s="956"/>
      <c r="DS104" s="956"/>
      <c r="DT104" s="956"/>
      <c r="DU104" s="956"/>
      <c r="DV104" s="956"/>
      <c r="DW104" s="956"/>
      <c r="DX104" s="956"/>
      <c r="DY104" s="956"/>
      <c r="DZ104" s="956"/>
      <c r="EA104" s="214"/>
    </row>
    <row r="105" spans="1:131" ht="11.25" customHeight="1" x14ac:dyDescent="0.2">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x14ac:dyDescent="0.2">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25" customHeight="1" thickBot="1" x14ac:dyDescent="0.25">
      <c r="A107" s="218" t="s">
        <v>420</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18" t="s">
        <v>421</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14" customFormat="1" ht="26.25" customHeight="1" x14ac:dyDescent="0.2">
      <c r="A108" s="957" t="s">
        <v>422</v>
      </c>
      <c r="B108" s="958"/>
      <c r="C108" s="958"/>
      <c r="D108" s="958"/>
      <c r="E108" s="958"/>
      <c r="F108" s="958"/>
      <c r="G108" s="958"/>
      <c r="H108" s="958"/>
      <c r="I108" s="958"/>
      <c r="J108" s="958"/>
      <c r="K108" s="958"/>
      <c r="L108" s="958"/>
      <c r="M108" s="958"/>
      <c r="N108" s="958"/>
      <c r="O108" s="958"/>
      <c r="P108" s="958"/>
      <c r="Q108" s="958"/>
      <c r="R108" s="958"/>
      <c r="S108" s="958"/>
      <c r="T108" s="958"/>
      <c r="U108" s="958"/>
      <c r="V108" s="958"/>
      <c r="W108" s="958"/>
      <c r="X108" s="958"/>
      <c r="Y108" s="958"/>
      <c r="Z108" s="958"/>
      <c r="AA108" s="958"/>
      <c r="AB108" s="958"/>
      <c r="AC108" s="958"/>
      <c r="AD108" s="958"/>
      <c r="AE108" s="958"/>
      <c r="AF108" s="958"/>
      <c r="AG108" s="958"/>
      <c r="AH108" s="958"/>
      <c r="AI108" s="958"/>
      <c r="AJ108" s="958"/>
      <c r="AK108" s="958"/>
      <c r="AL108" s="958"/>
      <c r="AM108" s="958"/>
      <c r="AN108" s="958"/>
      <c r="AO108" s="958"/>
      <c r="AP108" s="958"/>
      <c r="AQ108" s="958"/>
      <c r="AR108" s="958"/>
      <c r="AS108" s="958"/>
      <c r="AT108" s="959"/>
      <c r="AU108" s="957" t="s">
        <v>423</v>
      </c>
      <c r="AV108" s="958"/>
      <c r="AW108" s="958"/>
      <c r="AX108" s="958"/>
      <c r="AY108" s="958"/>
      <c r="AZ108" s="958"/>
      <c r="BA108" s="958"/>
      <c r="BB108" s="958"/>
      <c r="BC108" s="958"/>
      <c r="BD108" s="958"/>
      <c r="BE108" s="958"/>
      <c r="BF108" s="958"/>
      <c r="BG108" s="958"/>
      <c r="BH108" s="958"/>
      <c r="BI108" s="958"/>
      <c r="BJ108" s="958"/>
      <c r="BK108" s="958"/>
      <c r="BL108" s="958"/>
      <c r="BM108" s="958"/>
      <c r="BN108" s="958"/>
      <c r="BO108" s="958"/>
      <c r="BP108" s="958"/>
      <c r="BQ108" s="958"/>
      <c r="BR108" s="958"/>
      <c r="BS108" s="958"/>
      <c r="BT108" s="958"/>
      <c r="BU108" s="958"/>
      <c r="BV108" s="958"/>
      <c r="BW108" s="958"/>
      <c r="BX108" s="958"/>
      <c r="BY108" s="958"/>
      <c r="BZ108" s="958"/>
      <c r="CA108" s="958"/>
      <c r="CB108" s="958"/>
      <c r="CC108" s="958"/>
      <c r="CD108" s="958"/>
      <c r="CE108" s="958"/>
      <c r="CF108" s="958"/>
      <c r="CG108" s="958"/>
      <c r="CH108" s="958"/>
      <c r="CI108" s="958"/>
      <c r="CJ108" s="958"/>
      <c r="CK108" s="958"/>
      <c r="CL108" s="958"/>
      <c r="CM108" s="958"/>
      <c r="CN108" s="958"/>
      <c r="CO108" s="958"/>
      <c r="CP108" s="958"/>
      <c r="CQ108" s="958"/>
      <c r="CR108" s="958"/>
      <c r="CS108" s="958"/>
      <c r="CT108" s="958"/>
      <c r="CU108" s="958"/>
      <c r="CV108" s="958"/>
      <c r="CW108" s="958"/>
      <c r="CX108" s="958"/>
      <c r="CY108" s="958"/>
      <c r="CZ108" s="958"/>
      <c r="DA108" s="958"/>
      <c r="DB108" s="958"/>
      <c r="DC108" s="958"/>
      <c r="DD108" s="958"/>
      <c r="DE108" s="958"/>
      <c r="DF108" s="958"/>
      <c r="DG108" s="958"/>
      <c r="DH108" s="958"/>
      <c r="DI108" s="958"/>
      <c r="DJ108" s="958"/>
      <c r="DK108" s="958"/>
      <c r="DL108" s="958"/>
      <c r="DM108" s="958"/>
      <c r="DN108" s="958"/>
      <c r="DO108" s="958"/>
      <c r="DP108" s="958"/>
      <c r="DQ108" s="958"/>
      <c r="DR108" s="958"/>
      <c r="DS108" s="958"/>
      <c r="DT108" s="958"/>
      <c r="DU108" s="958"/>
      <c r="DV108" s="958"/>
      <c r="DW108" s="958"/>
      <c r="DX108" s="958"/>
      <c r="DY108" s="958"/>
      <c r="DZ108" s="959"/>
    </row>
    <row r="109" spans="1:131" s="214" customFormat="1" ht="26.25" customHeight="1" x14ac:dyDescent="0.2">
      <c r="A109" s="910" t="s">
        <v>424</v>
      </c>
      <c r="B109" s="911"/>
      <c r="C109" s="911"/>
      <c r="D109" s="911"/>
      <c r="E109" s="911"/>
      <c r="F109" s="911"/>
      <c r="G109" s="911"/>
      <c r="H109" s="911"/>
      <c r="I109" s="911"/>
      <c r="J109" s="911"/>
      <c r="K109" s="911"/>
      <c r="L109" s="911"/>
      <c r="M109" s="911"/>
      <c r="N109" s="911"/>
      <c r="O109" s="911"/>
      <c r="P109" s="911"/>
      <c r="Q109" s="911"/>
      <c r="R109" s="911"/>
      <c r="S109" s="911"/>
      <c r="T109" s="911"/>
      <c r="U109" s="911"/>
      <c r="V109" s="911"/>
      <c r="W109" s="911"/>
      <c r="X109" s="911"/>
      <c r="Y109" s="911"/>
      <c r="Z109" s="912"/>
      <c r="AA109" s="913" t="s">
        <v>425</v>
      </c>
      <c r="AB109" s="911"/>
      <c r="AC109" s="911"/>
      <c r="AD109" s="911"/>
      <c r="AE109" s="912"/>
      <c r="AF109" s="913" t="s">
        <v>426</v>
      </c>
      <c r="AG109" s="911"/>
      <c r="AH109" s="911"/>
      <c r="AI109" s="911"/>
      <c r="AJ109" s="912"/>
      <c r="AK109" s="913" t="s">
        <v>306</v>
      </c>
      <c r="AL109" s="911"/>
      <c r="AM109" s="911"/>
      <c r="AN109" s="911"/>
      <c r="AO109" s="912"/>
      <c r="AP109" s="913" t="s">
        <v>427</v>
      </c>
      <c r="AQ109" s="911"/>
      <c r="AR109" s="911"/>
      <c r="AS109" s="911"/>
      <c r="AT109" s="944"/>
      <c r="AU109" s="910" t="s">
        <v>424</v>
      </c>
      <c r="AV109" s="911"/>
      <c r="AW109" s="911"/>
      <c r="AX109" s="911"/>
      <c r="AY109" s="911"/>
      <c r="AZ109" s="911"/>
      <c r="BA109" s="911"/>
      <c r="BB109" s="911"/>
      <c r="BC109" s="911"/>
      <c r="BD109" s="911"/>
      <c r="BE109" s="911"/>
      <c r="BF109" s="911"/>
      <c r="BG109" s="911"/>
      <c r="BH109" s="911"/>
      <c r="BI109" s="911"/>
      <c r="BJ109" s="911"/>
      <c r="BK109" s="911"/>
      <c r="BL109" s="911"/>
      <c r="BM109" s="911"/>
      <c r="BN109" s="911"/>
      <c r="BO109" s="911"/>
      <c r="BP109" s="912"/>
      <c r="BQ109" s="913" t="s">
        <v>425</v>
      </c>
      <c r="BR109" s="911"/>
      <c r="BS109" s="911"/>
      <c r="BT109" s="911"/>
      <c r="BU109" s="912"/>
      <c r="BV109" s="913" t="s">
        <v>426</v>
      </c>
      <c r="BW109" s="911"/>
      <c r="BX109" s="911"/>
      <c r="BY109" s="911"/>
      <c r="BZ109" s="912"/>
      <c r="CA109" s="913" t="s">
        <v>306</v>
      </c>
      <c r="CB109" s="911"/>
      <c r="CC109" s="911"/>
      <c r="CD109" s="911"/>
      <c r="CE109" s="912"/>
      <c r="CF109" s="951" t="s">
        <v>427</v>
      </c>
      <c r="CG109" s="951"/>
      <c r="CH109" s="951"/>
      <c r="CI109" s="951"/>
      <c r="CJ109" s="951"/>
      <c r="CK109" s="913" t="s">
        <v>428</v>
      </c>
      <c r="CL109" s="911"/>
      <c r="CM109" s="911"/>
      <c r="CN109" s="911"/>
      <c r="CO109" s="911"/>
      <c r="CP109" s="911"/>
      <c r="CQ109" s="911"/>
      <c r="CR109" s="911"/>
      <c r="CS109" s="911"/>
      <c r="CT109" s="911"/>
      <c r="CU109" s="911"/>
      <c r="CV109" s="911"/>
      <c r="CW109" s="911"/>
      <c r="CX109" s="911"/>
      <c r="CY109" s="911"/>
      <c r="CZ109" s="911"/>
      <c r="DA109" s="911"/>
      <c r="DB109" s="911"/>
      <c r="DC109" s="911"/>
      <c r="DD109" s="911"/>
      <c r="DE109" s="911"/>
      <c r="DF109" s="912"/>
      <c r="DG109" s="913" t="s">
        <v>425</v>
      </c>
      <c r="DH109" s="911"/>
      <c r="DI109" s="911"/>
      <c r="DJ109" s="911"/>
      <c r="DK109" s="912"/>
      <c r="DL109" s="913" t="s">
        <v>426</v>
      </c>
      <c r="DM109" s="911"/>
      <c r="DN109" s="911"/>
      <c r="DO109" s="911"/>
      <c r="DP109" s="912"/>
      <c r="DQ109" s="913" t="s">
        <v>306</v>
      </c>
      <c r="DR109" s="911"/>
      <c r="DS109" s="911"/>
      <c r="DT109" s="911"/>
      <c r="DU109" s="912"/>
      <c r="DV109" s="913" t="s">
        <v>427</v>
      </c>
      <c r="DW109" s="911"/>
      <c r="DX109" s="911"/>
      <c r="DY109" s="911"/>
      <c r="DZ109" s="944"/>
    </row>
    <row r="110" spans="1:131" s="214" customFormat="1" ht="26.25" customHeight="1" x14ac:dyDescent="0.2">
      <c r="A110" s="822" t="s">
        <v>429</v>
      </c>
      <c r="B110" s="823"/>
      <c r="C110" s="823"/>
      <c r="D110" s="823"/>
      <c r="E110" s="823"/>
      <c r="F110" s="823"/>
      <c r="G110" s="823"/>
      <c r="H110" s="823"/>
      <c r="I110" s="823"/>
      <c r="J110" s="823"/>
      <c r="K110" s="823"/>
      <c r="L110" s="823"/>
      <c r="M110" s="823"/>
      <c r="N110" s="823"/>
      <c r="O110" s="823"/>
      <c r="P110" s="823"/>
      <c r="Q110" s="823"/>
      <c r="R110" s="823"/>
      <c r="S110" s="823"/>
      <c r="T110" s="823"/>
      <c r="U110" s="823"/>
      <c r="V110" s="823"/>
      <c r="W110" s="823"/>
      <c r="X110" s="823"/>
      <c r="Y110" s="823"/>
      <c r="Z110" s="824"/>
      <c r="AA110" s="903">
        <v>222305</v>
      </c>
      <c r="AB110" s="904"/>
      <c r="AC110" s="904"/>
      <c r="AD110" s="904"/>
      <c r="AE110" s="905"/>
      <c r="AF110" s="906">
        <v>286192</v>
      </c>
      <c r="AG110" s="904"/>
      <c r="AH110" s="904"/>
      <c r="AI110" s="904"/>
      <c r="AJ110" s="905"/>
      <c r="AK110" s="906">
        <v>307391</v>
      </c>
      <c r="AL110" s="904"/>
      <c r="AM110" s="904"/>
      <c r="AN110" s="904"/>
      <c r="AO110" s="905"/>
      <c r="AP110" s="907">
        <v>19.600000000000001</v>
      </c>
      <c r="AQ110" s="908"/>
      <c r="AR110" s="908"/>
      <c r="AS110" s="908"/>
      <c r="AT110" s="909"/>
      <c r="AU110" s="945" t="s">
        <v>73</v>
      </c>
      <c r="AV110" s="946"/>
      <c r="AW110" s="946"/>
      <c r="AX110" s="946"/>
      <c r="AY110" s="946"/>
      <c r="AZ110" s="875" t="s">
        <v>430</v>
      </c>
      <c r="BA110" s="823"/>
      <c r="BB110" s="823"/>
      <c r="BC110" s="823"/>
      <c r="BD110" s="823"/>
      <c r="BE110" s="823"/>
      <c r="BF110" s="823"/>
      <c r="BG110" s="823"/>
      <c r="BH110" s="823"/>
      <c r="BI110" s="823"/>
      <c r="BJ110" s="823"/>
      <c r="BK110" s="823"/>
      <c r="BL110" s="823"/>
      <c r="BM110" s="823"/>
      <c r="BN110" s="823"/>
      <c r="BO110" s="823"/>
      <c r="BP110" s="824"/>
      <c r="BQ110" s="876">
        <v>2640502</v>
      </c>
      <c r="BR110" s="857"/>
      <c r="BS110" s="857"/>
      <c r="BT110" s="857"/>
      <c r="BU110" s="857"/>
      <c r="BV110" s="857">
        <v>2803700</v>
      </c>
      <c r="BW110" s="857"/>
      <c r="BX110" s="857"/>
      <c r="BY110" s="857"/>
      <c r="BZ110" s="857"/>
      <c r="CA110" s="857">
        <v>2753395</v>
      </c>
      <c r="CB110" s="857"/>
      <c r="CC110" s="857"/>
      <c r="CD110" s="857"/>
      <c r="CE110" s="857"/>
      <c r="CF110" s="881">
        <v>175.7</v>
      </c>
      <c r="CG110" s="882"/>
      <c r="CH110" s="882"/>
      <c r="CI110" s="882"/>
      <c r="CJ110" s="882"/>
      <c r="CK110" s="941" t="s">
        <v>431</v>
      </c>
      <c r="CL110" s="834"/>
      <c r="CM110" s="875" t="s">
        <v>432</v>
      </c>
      <c r="CN110" s="823"/>
      <c r="CO110" s="823"/>
      <c r="CP110" s="823"/>
      <c r="CQ110" s="823"/>
      <c r="CR110" s="823"/>
      <c r="CS110" s="823"/>
      <c r="CT110" s="823"/>
      <c r="CU110" s="823"/>
      <c r="CV110" s="823"/>
      <c r="CW110" s="823"/>
      <c r="CX110" s="823"/>
      <c r="CY110" s="823"/>
      <c r="CZ110" s="823"/>
      <c r="DA110" s="823"/>
      <c r="DB110" s="823"/>
      <c r="DC110" s="823"/>
      <c r="DD110" s="823"/>
      <c r="DE110" s="823"/>
      <c r="DF110" s="824"/>
      <c r="DG110" s="876" t="s">
        <v>128</v>
      </c>
      <c r="DH110" s="857"/>
      <c r="DI110" s="857"/>
      <c r="DJ110" s="857"/>
      <c r="DK110" s="857"/>
      <c r="DL110" s="857" t="s">
        <v>128</v>
      </c>
      <c r="DM110" s="857"/>
      <c r="DN110" s="857"/>
      <c r="DO110" s="857"/>
      <c r="DP110" s="857"/>
      <c r="DQ110" s="857" t="s">
        <v>128</v>
      </c>
      <c r="DR110" s="857"/>
      <c r="DS110" s="857"/>
      <c r="DT110" s="857"/>
      <c r="DU110" s="857"/>
      <c r="DV110" s="858" t="s">
        <v>128</v>
      </c>
      <c r="DW110" s="858"/>
      <c r="DX110" s="858"/>
      <c r="DY110" s="858"/>
      <c r="DZ110" s="859"/>
    </row>
    <row r="111" spans="1:131" s="214" customFormat="1" ht="26.25" customHeight="1" x14ac:dyDescent="0.2">
      <c r="A111" s="789" t="s">
        <v>433</v>
      </c>
      <c r="B111" s="790"/>
      <c r="C111" s="790"/>
      <c r="D111" s="790"/>
      <c r="E111" s="790"/>
      <c r="F111" s="790"/>
      <c r="G111" s="790"/>
      <c r="H111" s="790"/>
      <c r="I111" s="790"/>
      <c r="J111" s="790"/>
      <c r="K111" s="790"/>
      <c r="L111" s="790"/>
      <c r="M111" s="790"/>
      <c r="N111" s="790"/>
      <c r="O111" s="790"/>
      <c r="P111" s="790"/>
      <c r="Q111" s="790"/>
      <c r="R111" s="790"/>
      <c r="S111" s="790"/>
      <c r="T111" s="790"/>
      <c r="U111" s="790"/>
      <c r="V111" s="790"/>
      <c r="W111" s="790"/>
      <c r="X111" s="790"/>
      <c r="Y111" s="790"/>
      <c r="Z111" s="940"/>
      <c r="AA111" s="933" t="s">
        <v>128</v>
      </c>
      <c r="AB111" s="934"/>
      <c r="AC111" s="934"/>
      <c r="AD111" s="934"/>
      <c r="AE111" s="935"/>
      <c r="AF111" s="936" t="s">
        <v>128</v>
      </c>
      <c r="AG111" s="934"/>
      <c r="AH111" s="934"/>
      <c r="AI111" s="934"/>
      <c r="AJ111" s="935"/>
      <c r="AK111" s="936" t="s">
        <v>128</v>
      </c>
      <c r="AL111" s="934"/>
      <c r="AM111" s="934"/>
      <c r="AN111" s="934"/>
      <c r="AO111" s="935"/>
      <c r="AP111" s="937" t="s">
        <v>128</v>
      </c>
      <c r="AQ111" s="938"/>
      <c r="AR111" s="938"/>
      <c r="AS111" s="938"/>
      <c r="AT111" s="939"/>
      <c r="AU111" s="947"/>
      <c r="AV111" s="948"/>
      <c r="AW111" s="948"/>
      <c r="AX111" s="948"/>
      <c r="AY111" s="948"/>
      <c r="AZ111" s="830" t="s">
        <v>434</v>
      </c>
      <c r="BA111" s="767"/>
      <c r="BB111" s="767"/>
      <c r="BC111" s="767"/>
      <c r="BD111" s="767"/>
      <c r="BE111" s="767"/>
      <c r="BF111" s="767"/>
      <c r="BG111" s="767"/>
      <c r="BH111" s="767"/>
      <c r="BI111" s="767"/>
      <c r="BJ111" s="767"/>
      <c r="BK111" s="767"/>
      <c r="BL111" s="767"/>
      <c r="BM111" s="767"/>
      <c r="BN111" s="767"/>
      <c r="BO111" s="767"/>
      <c r="BP111" s="768"/>
      <c r="BQ111" s="831">
        <v>149299</v>
      </c>
      <c r="BR111" s="832"/>
      <c r="BS111" s="832"/>
      <c r="BT111" s="832"/>
      <c r="BU111" s="832"/>
      <c r="BV111" s="832">
        <v>149299</v>
      </c>
      <c r="BW111" s="832"/>
      <c r="BX111" s="832"/>
      <c r="BY111" s="832"/>
      <c r="BZ111" s="832"/>
      <c r="CA111" s="832">
        <v>149299</v>
      </c>
      <c r="CB111" s="832"/>
      <c r="CC111" s="832"/>
      <c r="CD111" s="832"/>
      <c r="CE111" s="832"/>
      <c r="CF111" s="890">
        <v>9.5</v>
      </c>
      <c r="CG111" s="891"/>
      <c r="CH111" s="891"/>
      <c r="CI111" s="891"/>
      <c r="CJ111" s="891"/>
      <c r="CK111" s="942"/>
      <c r="CL111" s="836"/>
      <c r="CM111" s="830" t="s">
        <v>435</v>
      </c>
      <c r="CN111" s="767"/>
      <c r="CO111" s="767"/>
      <c r="CP111" s="767"/>
      <c r="CQ111" s="767"/>
      <c r="CR111" s="767"/>
      <c r="CS111" s="767"/>
      <c r="CT111" s="767"/>
      <c r="CU111" s="767"/>
      <c r="CV111" s="767"/>
      <c r="CW111" s="767"/>
      <c r="CX111" s="767"/>
      <c r="CY111" s="767"/>
      <c r="CZ111" s="767"/>
      <c r="DA111" s="767"/>
      <c r="DB111" s="767"/>
      <c r="DC111" s="767"/>
      <c r="DD111" s="767"/>
      <c r="DE111" s="767"/>
      <c r="DF111" s="768"/>
      <c r="DG111" s="831" t="s">
        <v>128</v>
      </c>
      <c r="DH111" s="832"/>
      <c r="DI111" s="832"/>
      <c r="DJ111" s="832"/>
      <c r="DK111" s="832"/>
      <c r="DL111" s="832" t="s">
        <v>128</v>
      </c>
      <c r="DM111" s="832"/>
      <c r="DN111" s="832"/>
      <c r="DO111" s="832"/>
      <c r="DP111" s="832"/>
      <c r="DQ111" s="832" t="s">
        <v>436</v>
      </c>
      <c r="DR111" s="832"/>
      <c r="DS111" s="832"/>
      <c r="DT111" s="832"/>
      <c r="DU111" s="832"/>
      <c r="DV111" s="809" t="s">
        <v>128</v>
      </c>
      <c r="DW111" s="809"/>
      <c r="DX111" s="809"/>
      <c r="DY111" s="809"/>
      <c r="DZ111" s="810"/>
    </row>
    <row r="112" spans="1:131" s="214" customFormat="1" ht="26.25" customHeight="1" x14ac:dyDescent="0.2">
      <c r="A112" s="927" t="s">
        <v>437</v>
      </c>
      <c r="B112" s="928"/>
      <c r="C112" s="767" t="s">
        <v>438</v>
      </c>
      <c r="D112" s="767"/>
      <c r="E112" s="767"/>
      <c r="F112" s="767"/>
      <c r="G112" s="767"/>
      <c r="H112" s="767"/>
      <c r="I112" s="767"/>
      <c r="J112" s="767"/>
      <c r="K112" s="767"/>
      <c r="L112" s="767"/>
      <c r="M112" s="767"/>
      <c r="N112" s="767"/>
      <c r="O112" s="767"/>
      <c r="P112" s="767"/>
      <c r="Q112" s="767"/>
      <c r="R112" s="767"/>
      <c r="S112" s="767"/>
      <c r="T112" s="767"/>
      <c r="U112" s="767"/>
      <c r="V112" s="767"/>
      <c r="W112" s="767"/>
      <c r="X112" s="767"/>
      <c r="Y112" s="767"/>
      <c r="Z112" s="768"/>
      <c r="AA112" s="794" t="s">
        <v>128</v>
      </c>
      <c r="AB112" s="795"/>
      <c r="AC112" s="795"/>
      <c r="AD112" s="795"/>
      <c r="AE112" s="796"/>
      <c r="AF112" s="797" t="s">
        <v>439</v>
      </c>
      <c r="AG112" s="795"/>
      <c r="AH112" s="795"/>
      <c r="AI112" s="795"/>
      <c r="AJ112" s="796"/>
      <c r="AK112" s="797" t="s">
        <v>128</v>
      </c>
      <c r="AL112" s="795"/>
      <c r="AM112" s="795"/>
      <c r="AN112" s="795"/>
      <c r="AO112" s="796"/>
      <c r="AP112" s="839" t="s">
        <v>128</v>
      </c>
      <c r="AQ112" s="840"/>
      <c r="AR112" s="840"/>
      <c r="AS112" s="840"/>
      <c r="AT112" s="841"/>
      <c r="AU112" s="947"/>
      <c r="AV112" s="948"/>
      <c r="AW112" s="948"/>
      <c r="AX112" s="948"/>
      <c r="AY112" s="948"/>
      <c r="AZ112" s="830" t="s">
        <v>440</v>
      </c>
      <c r="BA112" s="767"/>
      <c r="BB112" s="767"/>
      <c r="BC112" s="767"/>
      <c r="BD112" s="767"/>
      <c r="BE112" s="767"/>
      <c r="BF112" s="767"/>
      <c r="BG112" s="767"/>
      <c r="BH112" s="767"/>
      <c r="BI112" s="767"/>
      <c r="BJ112" s="767"/>
      <c r="BK112" s="767"/>
      <c r="BL112" s="767"/>
      <c r="BM112" s="767"/>
      <c r="BN112" s="767"/>
      <c r="BO112" s="767"/>
      <c r="BP112" s="768"/>
      <c r="BQ112" s="831">
        <v>1034249</v>
      </c>
      <c r="BR112" s="832"/>
      <c r="BS112" s="832"/>
      <c r="BT112" s="832"/>
      <c r="BU112" s="832"/>
      <c r="BV112" s="832">
        <v>963699</v>
      </c>
      <c r="BW112" s="832"/>
      <c r="BX112" s="832"/>
      <c r="BY112" s="832"/>
      <c r="BZ112" s="832"/>
      <c r="CA112" s="832">
        <v>892132</v>
      </c>
      <c r="CB112" s="832"/>
      <c r="CC112" s="832"/>
      <c r="CD112" s="832"/>
      <c r="CE112" s="832"/>
      <c r="CF112" s="890">
        <v>56.9</v>
      </c>
      <c r="CG112" s="891"/>
      <c r="CH112" s="891"/>
      <c r="CI112" s="891"/>
      <c r="CJ112" s="891"/>
      <c r="CK112" s="942"/>
      <c r="CL112" s="836"/>
      <c r="CM112" s="830" t="s">
        <v>441</v>
      </c>
      <c r="CN112" s="767"/>
      <c r="CO112" s="767"/>
      <c r="CP112" s="767"/>
      <c r="CQ112" s="767"/>
      <c r="CR112" s="767"/>
      <c r="CS112" s="767"/>
      <c r="CT112" s="767"/>
      <c r="CU112" s="767"/>
      <c r="CV112" s="767"/>
      <c r="CW112" s="767"/>
      <c r="CX112" s="767"/>
      <c r="CY112" s="767"/>
      <c r="CZ112" s="767"/>
      <c r="DA112" s="767"/>
      <c r="DB112" s="767"/>
      <c r="DC112" s="767"/>
      <c r="DD112" s="767"/>
      <c r="DE112" s="767"/>
      <c r="DF112" s="768"/>
      <c r="DG112" s="831" t="s">
        <v>128</v>
      </c>
      <c r="DH112" s="832"/>
      <c r="DI112" s="832"/>
      <c r="DJ112" s="832"/>
      <c r="DK112" s="832"/>
      <c r="DL112" s="832" t="s">
        <v>128</v>
      </c>
      <c r="DM112" s="832"/>
      <c r="DN112" s="832"/>
      <c r="DO112" s="832"/>
      <c r="DP112" s="832"/>
      <c r="DQ112" s="832" t="s">
        <v>128</v>
      </c>
      <c r="DR112" s="832"/>
      <c r="DS112" s="832"/>
      <c r="DT112" s="832"/>
      <c r="DU112" s="832"/>
      <c r="DV112" s="809" t="s">
        <v>128</v>
      </c>
      <c r="DW112" s="809"/>
      <c r="DX112" s="809"/>
      <c r="DY112" s="809"/>
      <c r="DZ112" s="810"/>
    </row>
    <row r="113" spans="1:130" s="214" customFormat="1" ht="26.25" customHeight="1" x14ac:dyDescent="0.2">
      <c r="A113" s="929"/>
      <c r="B113" s="930"/>
      <c r="C113" s="767" t="s">
        <v>442</v>
      </c>
      <c r="D113" s="767"/>
      <c r="E113" s="767"/>
      <c r="F113" s="767"/>
      <c r="G113" s="767"/>
      <c r="H113" s="767"/>
      <c r="I113" s="767"/>
      <c r="J113" s="767"/>
      <c r="K113" s="767"/>
      <c r="L113" s="767"/>
      <c r="M113" s="767"/>
      <c r="N113" s="767"/>
      <c r="O113" s="767"/>
      <c r="P113" s="767"/>
      <c r="Q113" s="767"/>
      <c r="R113" s="767"/>
      <c r="S113" s="767"/>
      <c r="T113" s="767"/>
      <c r="U113" s="767"/>
      <c r="V113" s="767"/>
      <c r="W113" s="767"/>
      <c r="X113" s="767"/>
      <c r="Y113" s="767"/>
      <c r="Z113" s="768"/>
      <c r="AA113" s="933">
        <v>129865</v>
      </c>
      <c r="AB113" s="934"/>
      <c r="AC113" s="934"/>
      <c r="AD113" s="934"/>
      <c r="AE113" s="935"/>
      <c r="AF113" s="936">
        <v>111330</v>
      </c>
      <c r="AG113" s="934"/>
      <c r="AH113" s="934"/>
      <c r="AI113" s="934"/>
      <c r="AJ113" s="935"/>
      <c r="AK113" s="936">
        <v>106076</v>
      </c>
      <c r="AL113" s="934"/>
      <c r="AM113" s="934"/>
      <c r="AN113" s="934"/>
      <c r="AO113" s="935"/>
      <c r="AP113" s="937">
        <v>6.8</v>
      </c>
      <c r="AQ113" s="938"/>
      <c r="AR113" s="938"/>
      <c r="AS113" s="938"/>
      <c r="AT113" s="939"/>
      <c r="AU113" s="947"/>
      <c r="AV113" s="948"/>
      <c r="AW113" s="948"/>
      <c r="AX113" s="948"/>
      <c r="AY113" s="948"/>
      <c r="AZ113" s="830" t="s">
        <v>443</v>
      </c>
      <c r="BA113" s="767"/>
      <c r="BB113" s="767"/>
      <c r="BC113" s="767"/>
      <c r="BD113" s="767"/>
      <c r="BE113" s="767"/>
      <c r="BF113" s="767"/>
      <c r="BG113" s="767"/>
      <c r="BH113" s="767"/>
      <c r="BI113" s="767"/>
      <c r="BJ113" s="767"/>
      <c r="BK113" s="767"/>
      <c r="BL113" s="767"/>
      <c r="BM113" s="767"/>
      <c r="BN113" s="767"/>
      <c r="BO113" s="767"/>
      <c r="BP113" s="768"/>
      <c r="BQ113" s="831">
        <v>129166</v>
      </c>
      <c r="BR113" s="832"/>
      <c r="BS113" s="832"/>
      <c r="BT113" s="832"/>
      <c r="BU113" s="832"/>
      <c r="BV113" s="832">
        <v>121729</v>
      </c>
      <c r="BW113" s="832"/>
      <c r="BX113" s="832"/>
      <c r="BY113" s="832"/>
      <c r="BZ113" s="832"/>
      <c r="CA113" s="832">
        <v>104197</v>
      </c>
      <c r="CB113" s="832"/>
      <c r="CC113" s="832"/>
      <c r="CD113" s="832"/>
      <c r="CE113" s="832"/>
      <c r="CF113" s="890">
        <v>6.7</v>
      </c>
      <c r="CG113" s="891"/>
      <c r="CH113" s="891"/>
      <c r="CI113" s="891"/>
      <c r="CJ113" s="891"/>
      <c r="CK113" s="942"/>
      <c r="CL113" s="836"/>
      <c r="CM113" s="830" t="s">
        <v>444</v>
      </c>
      <c r="CN113" s="767"/>
      <c r="CO113" s="767"/>
      <c r="CP113" s="767"/>
      <c r="CQ113" s="767"/>
      <c r="CR113" s="767"/>
      <c r="CS113" s="767"/>
      <c r="CT113" s="767"/>
      <c r="CU113" s="767"/>
      <c r="CV113" s="767"/>
      <c r="CW113" s="767"/>
      <c r="CX113" s="767"/>
      <c r="CY113" s="767"/>
      <c r="CZ113" s="767"/>
      <c r="DA113" s="767"/>
      <c r="DB113" s="767"/>
      <c r="DC113" s="767"/>
      <c r="DD113" s="767"/>
      <c r="DE113" s="767"/>
      <c r="DF113" s="768"/>
      <c r="DG113" s="794" t="s">
        <v>128</v>
      </c>
      <c r="DH113" s="795"/>
      <c r="DI113" s="795"/>
      <c r="DJ113" s="795"/>
      <c r="DK113" s="796"/>
      <c r="DL113" s="797" t="s">
        <v>128</v>
      </c>
      <c r="DM113" s="795"/>
      <c r="DN113" s="795"/>
      <c r="DO113" s="795"/>
      <c r="DP113" s="796"/>
      <c r="DQ113" s="797" t="s">
        <v>128</v>
      </c>
      <c r="DR113" s="795"/>
      <c r="DS113" s="795"/>
      <c r="DT113" s="795"/>
      <c r="DU113" s="796"/>
      <c r="DV113" s="839" t="s">
        <v>128</v>
      </c>
      <c r="DW113" s="840"/>
      <c r="DX113" s="840"/>
      <c r="DY113" s="840"/>
      <c r="DZ113" s="841"/>
    </row>
    <row r="114" spans="1:130" s="214" customFormat="1" ht="26.25" customHeight="1" x14ac:dyDescent="0.2">
      <c r="A114" s="929"/>
      <c r="B114" s="930"/>
      <c r="C114" s="767" t="s">
        <v>445</v>
      </c>
      <c r="D114" s="767"/>
      <c r="E114" s="767"/>
      <c r="F114" s="767"/>
      <c r="G114" s="767"/>
      <c r="H114" s="767"/>
      <c r="I114" s="767"/>
      <c r="J114" s="767"/>
      <c r="K114" s="767"/>
      <c r="L114" s="767"/>
      <c r="M114" s="767"/>
      <c r="N114" s="767"/>
      <c r="O114" s="767"/>
      <c r="P114" s="767"/>
      <c r="Q114" s="767"/>
      <c r="R114" s="767"/>
      <c r="S114" s="767"/>
      <c r="T114" s="767"/>
      <c r="U114" s="767"/>
      <c r="V114" s="767"/>
      <c r="W114" s="767"/>
      <c r="X114" s="767"/>
      <c r="Y114" s="767"/>
      <c r="Z114" s="768"/>
      <c r="AA114" s="794">
        <v>24432</v>
      </c>
      <c r="AB114" s="795"/>
      <c r="AC114" s="795"/>
      <c r="AD114" s="795"/>
      <c r="AE114" s="796"/>
      <c r="AF114" s="797">
        <v>22471</v>
      </c>
      <c r="AG114" s="795"/>
      <c r="AH114" s="795"/>
      <c r="AI114" s="795"/>
      <c r="AJ114" s="796"/>
      <c r="AK114" s="797">
        <v>25565</v>
      </c>
      <c r="AL114" s="795"/>
      <c r="AM114" s="795"/>
      <c r="AN114" s="795"/>
      <c r="AO114" s="796"/>
      <c r="AP114" s="839">
        <v>1.6</v>
      </c>
      <c r="AQ114" s="840"/>
      <c r="AR114" s="840"/>
      <c r="AS114" s="840"/>
      <c r="AT114" s="841"/>
      <c r="AU114" s="947"/>
      <c r="AV114" s="948"/>
      <c r="AW114" s="948"/>
      <c r="AX114" s="948"/>
      <c r="AY114" s="948"/>
      <c r="AZ114" s="830" t="s">
        <v>446</v>
      </c>
      <c r="BA114" s="767"/>
      <c r="BB114" s="767"/>
      <c r="BC114" s="767"/>
      <c r="BD114" s="767"/>
      <c r="BE114" s="767"/>
      <c r="BF114" s="767"/>
      <c r="BG114" s="767"/>
      <c r="BH114" s="767"/>
      <c r="BI114" s="767"/>
      <c r="BJ114" s="767"/>
      <c r="BK114" s="767"/>
      <c r="BL114" s="767"/>
      <c r="BM114" s="767"/>
      <c r="BN114" s="767"/>
      <c r="BO114" s="767"/>
      <c r="BP114" s="768"/>
      <c r="BQ114" s="831">
        <v>159109</v>
      </c>
      <c r="BR114" s="832"/>
      <c r="BS114" s="832"/>
      <c r="BT114" s="832"/>
      <c r="BU114" s="832"/>
      <c r="BV114" s="832">
        <v>208599</v>
      </c>
      <c r="BW114" s="832"/>
      <c r="BX114" s="832"/>
      <c r="BY114" s="832"/>
      <c r="BZ114" s="832"/>
      <c r="CA114" s="832">
        <v>217380</v>
      </c>
      <c r="CB114" s="832"/>
      <c r="CC114" s="832"/>
      <c r="CD114" s="832"/>
      <c r="CE114" s="832"/>
      <c r="CF114" s="890">
        <v>13.9</v>
      </c>
      <c r="CG114" s="891"/>
      <c r="CH114" s="891"/>
      <c r="CI114" s="891"/>
      <c r="CJ114" s="891"/>
      <c r="CK114" s="942"/>
      <c r="CL114" s="836"/>
      <c r="CM114" s="830" t="s">
        <v>447</v>
      </c>
      <c r="CN114" s="767"/>
      <c r="CO114" s="767"/>
      <c r="CP114" s="767"/>
      <c r="CQ114" s="767"/>
      <c r="CR114" s="767"/>
      <c r="CS114" s="767"/>
      <c r="CT114" s="767"/>
      <c r="CU114" s="767"/>
      <c r="CV114" s="767"/>
      <c r="CW114" s="767"/>
      <c r="CX114" s="767"/>
      <c r="CY114" s="767"/>
      <c r="CZ114" s="767"/>
      <c r="DA114" s="767"/>
      <c r="DB114" s="767"/>
      <c r="DC114" s="767"/>
      <c r="DD114" s="767"/>
      <c r="DE114" s="767"/>
      <c r="DF114" s="768"/>
      <c r="DG114" s="794" t="s">
        <v>128</v>
      </c>
      <c r="DH114" s="795"/>
      <c r="DI114" s="795"/>
      <c r="DJ114" s="795"/>
      <c r="DK114" s="796"/>
      <c r="DL114" s="797" t="s">
        <v>128</v>
      </c>
      <c r="DM114" s="795"/>
      <c r="DN114" s="795"/>
      <c r="DO114" s="795"/>
      <c r="DP114" s="796"/>
      <c r="DQ114" s="797" t="s">
        <v>128</v>
      </c>
      <c r="DR114" s="795"/>
      <c r="DS114" s="795"/>
      <c r="DT114" s="795"/>
      <c r="DU114" s="796"/>
      <c r="DV114" s="839" t="s">
        <v>128</v>
      </c>
      <c r="DW114" s="840"/>
      <c r="DX114" s="840"/>
      <c r="DY114" s="840"/>
      <c r="DZ114" s="841"/>
    </row>
    <row r="115" spans="1:130" s="214" customFormat="1" ht="26.25" customHeight="1" x14ac:dyDescent="0.2">
      <c r="A115" s="929"/>
      <c r="B115" s="930"/>
      <c r="C115" s="767" t="s">
        <v>448</v>
      </c>
      <c r="D115" s="767"/>
      <c r="E115" s="767"/>
      <c r="F115" s="767"/>
      <c r="G115" s="767"/>
      <c r="H115" s="767"/>
      <c r="I115" s="767"/>
      <c r="J115" s="767"/>
      <c r="K115" s="767"/>
      <c r="L115" s="767"/>
      <c r="M115" s="767"/>
      <c r="N115" s="767"/>
      <c r="O115" s="767"/>
      <c r="P115" s="767"/>
      <c r="Q115" s="767"/>
      <c r="R115" s="767"/>
      <c r="S115" s="767"/>
      <c r="T115" s="767"/>
      <c r="U115" s="767"/>
      <c r="V115" s="767"/>
      <c r="W115" s="767"/>
      <c r="X115" s="767"/>
      <c r="Y115" s="767"/>
      <c r="Z115" s="768"/>
      <c r="AA115" s="933" t="s">
        <v>128</v>
      </c>
      <c r="AB115" s="934"/>
      <c r="AC115" s="934"/>
      <c r="AD115" s="934"/>
      <c r="AE115" s="935"/>
      <c r="AF115" s="936" t="s">
        <v>128</v>
      </c>
      <c r="AG115" s="934"/>
      <c r="AH115" s="934"/>
      <c r="AI115" s="934"/>
      <c r="AJ115" s="935"/>
      <c r="AK115" s="936" t="s">
        <v>128</v>
      </c>
      <c r="AL115" s="934"/>
      <c r="AM115" s="934"/>
      <c r="AN115" s="934"/>
      <c r="AO115" s="935"/>
      <c r="AP115" s="937" t="s">
        <v>128</v>
      </c>
      <c r="AQ115" s="938"/>
      <c r="AR115" s="938"/>
      <c r="AS115" s="938"/>
      <c r="AT115" s="939"/>
      <c r="AU115" s="947"/>
      <c r="AV115" s="948"/>
      <c r="AW115" s="948"/>
      <c r="AX115" s="948"/>
      <c r="AY115" s="948"/>
      <c r="AZ115" s="830" t="s">
        <v>449</v>
      </c>
      <c r="BA115" s="767"/>
      <c r="BB115" s="767"/>
      <c r="BC115" s="767"/>
      <c r="BD115" s="767"/>
      <c r="BE115" s="767"/>
      <c r="BF115" s="767"/>
      <c r="BG115" s="767"/>
      <c r="BH115" s="767"/>
      <c r="BI115" s="767"/>
      <c r="BJ115" s="767"/>
      <c r="BK115" s="767"/>
      <c r="BL115" s="767"/>
      <c r="BM115" s="767"/>
      <c r="BN115" s="767"/>
      <c r="BO115" s="767"/>
      <c r="BP115" s="768"/>
      <c r="BQ115" s="831" t="s">
        <v>128</v>
      </c>
      <c r="BR115" s="832"/>
      <c r="BS115" s="832"/>
      <c r="BT115" s="832"/>
      <c r="BU115" s="832"/>
      <c r="BV115" s="832" t="s">
        <v>128</v>
      </c>
      <c r="BW115" s="832"/>
      <c r="BX115" s="832"/>
      <c r="BY115" s="832"/>
      <c r="BZ115" s="832"/>
      <c r="CA115" s="832" t="s">
        <v>128</v>
      </c>
      <c r="CB115" s="832"/>
      <c r="CC115" s="832"/>
      <c r="CD115" s="832"/>
      <c r="CE115" s="832"/>
      <c r="CF115" s="890" t="s">
        <v>128</v>
      </c>
      <c r="CG115" s="891"/>
      <c r="CH115" s="891"/>
      <c r="CI115" s="891"/>
      <c r="CJ115" s="891"/>
      <c r="CK115" s="942"/>
      <c r="CL115" s="836"/>
      <c r="CM115" s="830" t="s">
        <v>450</v>
      </c>
      <c r="CN115" s="767"/>
      <c r="CO115" s="767"/>
      <c r="CP115" s="767"/>
      <c r="CQ115" s="767"/>
      <c r="CR115" s="767"/>
      <c r="CS115" s="767"/>
      <c r="CT115" s="767"/>
      <c r="CU115" s="767"/>
      <c r="CV115" s="767"/>
      <c r="CW115" s="767"/>
      <c r="CX115" s="767"/>
      <c r="CY115" s="767"/>
      <c r="CZ115" s="767"/>
      <c r="DA115" s="767"/>
      <c r="DB115" s="767"/>
      <c r="DC115" s="767"/>
      <c r="DD115" s="767"/>
      <c r="DE115" s="767"/>
      <c r="DF115" s="768"/>
      <c r="DG115" s="794">
        <v>149299</v>
      </c>
      <c r="DH115" s="795"/>
      <c r="DI115" s="795"/>
      <c r="DJ115" s="795"/>
      <c r="DK115" s="796"/>
      <c r="DL115" s="797">
        <v>149299</v>
      </c>
      <c r="DM115" s="795"/>
      <c r="DN115" s="795"/>
      <c r="DO115" s="795"/>
      <c r="DP115" s="796"/>
      <c r="DQ115" s="797">
        <v>149299</v>
      </c>
      <c r="DR115" s="795"/>
      <c r="DS115" s="795"/>
      <c r="DT115" s="795"/>
      <c r="DU115" s="796"/>
      <c r="DV115" s="839">
        <v>9.5</v>
      </c>
      <c r="DW115" s="840"/>
      <c r="DX115" s="840"/>
      <c r="DY115" s="840"/>
      <c r="DZ115" s="841"/>
    </row>
    <row r="116" spans="1:130" s="214" customFormat="1" ht="26.25" customHeight="1" x14ac:dyDescent="0.2">
      <c r="A116" s="931"/>
      <c r="B116" s="932"/>
      <c r="C116" s="854" t="s">
        <v>451</v>
      </c>
      <c r="D116" s="854"/>
      <c r="E116" s="854"/>
      <c r="F116" s="854"/>
      <c r="G116" s="854"/>
      <c r="H116" s="854"/>
      <c r="I116" s="854"/>
      <c r="J116" s="854"/>
      <c r="K116" s="854"/>
      <c r="L116" s="854"/>
      <c r="M116" s="854"/>
      <c r="N116" s="854"/>
      <c r="O116" s="854"/>
      <c r="P116" s="854"/>
      <c r="Q116" s="854"/>
      <c r="R116" s="854"/>
      <c r="S116" s="854"/>
      <c r="T116" s="854"/>
      <c r="U116" s="854"/>
      <c r="V116" s="854"/>
      <c r="W116" s="854"/>
      <c r="X116" s="854"/>
      <c r="Y116" s="854"/>
      <c r="Z116" s="855"/>
      <c r="AA116" s="794" t="s">
        <v>128</v>
      </c>
      <c r="AB116" s="795"/>
      <c r="AC116" s="795"/>
      <c r="AD116" s="795"/>
      <c r="AE116" s="796"/>
      <c r="AF116" s="797" t="s">
        <v>128</v>
      </c>
      <c r="AG116" s="795"/>
      <c r="AH116" s="795"/>
      <c r="AI116" s="795"/>
      <c r="AJ116" s="796"/>
      <c r="AK116" s="797" t="s">
        <v>128</v>
      </c>
      <c r="AL116" s="795"/>
      <c r="AM116" s="795"/>
      <c r="AN116" s="795"/>
      <c r="AO116" s="796"/>
      <c r="AP116" s="839" t="s">
        <v>128</v>
      </c>
      <c r="AQ116" s="840"/>
      <c r="AR116" s="840"/>
      <c r="AS116" s="840"/>
      <c r="AT116" s="841"/>
      <c r="AU116" s="947"/>
      <c r="AV116" s="948"/>
      <c r="AW116" s="948"/>
      <c r="AX116" s="948"/>
      <c r="AY116" s="948"/>
      <c r="AZ116" s="924" t="s">
        <v>452</v>
      </c>
      <c r="BA116" s="925"/>
      <c r="BB116" s="925"/>
      <c r="BC116" s="925"/>
      <c r="BD116" s="925"/>
      <c r="BE116" s="925"/>
      <c r="BF116" s="925"/>
      <c r="BG116" s="925"/>
      <c r="BH116" s="925"/>
      <c r="BI116" s="925"/>
      <c r="BJ116" s="925"/>
      <c r="BK116" s="925"/>
      <c r="BL116" s="925"/>
      <c r="BM116" s="925"/>
      <c r="BN116" s="925"/>
      <c r="BO116" s="925"/>
      <c r="BP116" s="926"/>
      <c r="BQ116" s="831" t="s">
        <v>128</v>
      </c>
      <c r="BR116" s="832"/>
      <c r="BS116" s="832"/>
      <c r="BT116" s="832"/>
      <c r="BU116" s="832"/>
      <c r="BV116" s="832" t="s">
        <v>128</v>
      </c>
      <c r="BW116" s="832"/>
      <c r="BX116" s="832"/>
      <c r="BY116" s="832"/>
      <c r="BZ116" s="832"/>
      <c r="CA116" s="832" t="s">
        <v>128</v>
      </c>
      <c r="CB116" s="832"/>
      <c r="CC116" s="832"/>
      <c r="CD116" s="832"/>
      <c r="CE116" s="832"/>
      <c r="CF116" s="890" t="s">
        <v>128</v>
      </c>
      <c r="CG116" s="891"/>
      <c r="CH116" s="891"/>
      <c r="CI116" s="891"/>
      <c r="CJ116" s="891"/>
      <c r="CK116" s="942"/>
      <c r="CL116" s="836"/>
      <c r="CM116" s="830" t="s">
        <v>453</v>
      </c>
      <c r="CN116" s="767"/>
      <c r="CO116" s="767"/>
      <c r="CP116" s="767"/>
      <c r="CQ116" s="767"/>
      <c r="CR116" s="767"/>
      <c r="CS116" s="767"/>
      <c r="CT116" s="767"/>
      <c r="CU116" s="767"/>
      <c r="CV116" s="767"/>
      <c r="CW116" s="767"/>
      <c r="CX116" s="767"/>
      <c r="CY116" s="767"/>
      <c r="CZ116" s="767"/>
      <c r="DA116" s="767"/>
      <c r="DB116" s="767"/>
      <c r="DC116" s="767"/>
      <c r="DD116" s="767"/>
      <c r="DE116" s="767"/>
      <c r="DF116" s="768"/>
      <c r="DG116" s="794" t="s">
        <v>128</v>
      </c>
      <c r="DH116" s="795"/>
      <c r="DI116" s="795"/>
      <c r="DJ116" s="795"/>
      <c r="DK116" s="796"/>
      <c r="DL116" s="797" t="s">
        <v>128</v>
      </c>
      <c r="DM116" s="795"/>
      <c r="DN116" s="795"/>
      <c r="DO116" s="795"/>
      <c r="DP116" s="796"/>
      <c r="DQ116" s="797" t="s">
        <v>128</v>
      </c>
      <c r="DR116" s="795"/>
      <c r="DS116" s="795"/>
      <c r="DT116" s="795"/>
      <c r="DU116" s="796"/>
      <c r="DV116" s="839" t="s">
        <v>128</v>
      </c>
      <c r="DW116" s="840"/>
      <c r="DX116" s="840"/>
      <c r="DY116" s="840"/>
      <c r="DZ116" s="841"/>
    </row>
    <row r="117" spans="1:130" s="214" customFormat="1" ht="26.25" customHeight="1" x14ac:dyDescent="0.2">
      <c r="A117" s="910" t="s">
        <v>187</v>
      </c>
      <c r="B117" s="911"/>
      <c r="C117" s="911"/>
      <c r="D117" s="911"/>
      <c r="E117" s="911"/>
      <c r="F117" s="911"/>
      <c r="G117" s="911"/>
      <c r="H117" s="911"/>
      <c r="I117" s="911"/>
      <c r="J117" s="911"/>
      <c r="K117" s="911"/>
      <c r="L117" s="911"/>
      <c r="M117" s="911"/>
      <c r="N117" s="911"/>
      <c r="O117" s="911"/>
      <c r="P117" s="911"/>
      <c r="Q117" s="911"/>
      <c r="R117" s="911"/>
      <c r="S117" s="911"/>
      <c r="T117" s="911"/>
      <c r="U117" s="911"/>
      <c r="V117" s="911"/>
      <c r="W117" s="911"/>
      <c r="X117" s="911"/>
      <c r="Y117" s="892" t="s">
        <v>454</v>
      </c>
      <c r="Z117" s="912"/>
      <c r="AA117" s="917">
        <v>376602</v>
      </c>
      <c r="AB117" s="918"/>
      <c r="AC117" s="918"/>
      <c r="AD117" s="918"/>
      <c r="AE117" s="919"/>
      <c r="AF117" s="920">
        <v>419993</v>
      </c>
      <c r="AG117" s="918"/>
      <c r="AH117" s="918"/>
      <c r="AI117" s="918"/>
      <c r="AJ117" s="919"/>
      <c r="AK117" s="920">
        <v>439032</v>
      </c>
      <c r="AL117" s="918"/>
      <c r="AM117" s="918"/>
      <c r="AN117" s="918"/>
      <c r="AO117" s="919"/>
      <c r="AP117" s="921"/>
      <c r="AQ117" s="922"/>
      <c r="AR117" s="922"/>
      <c r="AS117" s="922"/>
      <c r="AT117" s="923"/>
      <c r="AU117" s="947"/>
      <c r="AV117" s="948"/>
      <c r="AW117" s="948"/>
      <c r="AX117" s="948"/>
      <c r="AY117" s="948"/>
      <c r="AZ117" s="878" t="s">
        <v>455</v>
      </c>
      <c r="BA117" s="879"/>
      <c r="BB117" s="879"/>
      <c r="BC117" s="879"/>
      <c r="BD117" s="879"/>
      <c r="BE117" s="879"/>
      <c r="BF117" s="879"/>
      <c r="BG117" s="879"/>
      <c r="BH117" s="879"/>
      <c r="BI117" s="879"/>
      <c r="BJ117" s="879"/>
      <c r="BK117" s="879"/>
      <c r="BL117" s="879"/>
      <c r="BM117" s="879"/>
      <c r="BN117" s="879"/>
      <c r="BO117" s="879"/>
      <c r="BP117" s="880"/>
      <c r="BQ117" s="831" t="s">
        <v>128</v>
      </c>
      <c r="BR117" s="832"/>
      <c r="BS117" s="832"/>
      <c r="BT117" s="832"/>
      <c r="BU117" s="832"/>
      <c r="BV117" s="832" t="s">
        <v>128</v>
      </c>
      <c r="BW117" s="832"/>
      <c r="BX117" s="832"/>
      <c r="BY117" s="832"/>
      <c r="BZ117" s="832"/>
      <c r="CA117" s="832" t="s">
        <v>128</v>
      </c>
      <c r="CB117" s="832"/>
      <c r="CC117" s="832"/>
      <c r="CD117" s="832"/>
      <c r="CE117" s="832"/>
      <c r="CF117" s="890" t="s">
        <v>128</v>
      </c>
      <c r="CG117" s="891"/>
      <c r="CH117" s="891"/>
      <c r="CI117" s="891"/>
      <c r="CJ117" s="891"/>
      <c r="CK117" s="942"/>
      <c r="CL117" s="836"/>
      <c r="CM117" s="830" t="s">
        <v>456</v>
      </c>
      <c r="CN117" s="767"/>
      <c r="CO117" s="767"/>
      <c r="CP117" s="767"/>
      <c r="CQ117" s="767"/>
      <c r="CR117" s="767"/>
      <c r="CS117" s="767"/>
      <c r="CT117" s="767"/>
      <c r="CU117" s="767"/>
      <c r="CV117" s="767"/>
      <c r="CW117" s="767"/>
      <c r="CX117" s="767"/>
      <c r="CY117" s="767"/>
      <c r="CZ117" s="767"/>
      <c r="DA117" s="767"/>
      <c r="DB117" s="767"/>
      <c r="DC117" s="767"/>
      <c r="DD117" s="767"/>
      <c r="DE117" s="767"/>
      <c r="DF117" s="768"/>
      <c r="DG117" s="794" t="s">
        <v>128</v>
      </c>
      <c r="DH117" s="795"/>
      <c r="DI117" s="795"/>
      <c r="DJ117" s="795"/>
      <c r="DK117" s="796"/>
      <c r="DL117" s="797" t="s">
        <v>128</v>
      </c>
      <c r="DM117" s="795"/>
      <c r="DN117" s="795"/>
      <c r="DO117" s="795"/>
      <c r="DP117" s="796"/>
      <c r="DQ117" s="797" t="s">
        <v>128</v>
      </c>
      <c r="DR117" s="795"/>
      <c r="DS117" s="795"/>
      <c r="DT117" s="795"/>
      <c r="DU117" s="796"/>
      <c r="DV117" s="839" t="s">
        <v>128</v>
      </c>
      <c r="DW117" s="840"/>
      <c r="DX117" s="840"/>
      <c r="DY117" s="840"/>
      <c r="DZ117" s="841"/>
    </row>
    <row r="118" spans="1:130" s="214" customFormat="1" ht="26.25" customHeight="1" x14ac:dyDescent="0.2">
      <c r="A118" s="910" t="s">
        <v>428</v>
      </c>
      <c r="B118" s="911"/>
      <c r="C118" s="911"/>
      <c r="D118" s="911"/>
      <c r="E118" s="911"/>
      <c r="F118" s="911"/>
      <c r="G118" s="911"/>
      <c r="H118" s="911"/>
      <c r="I118" s="911"/>
      <c r="J118" s="911"/>
      <c r="K118" s="911"/>
      <c r="L118" s="911"/>
      <c r="M118" s="911"/>
      <c r="N118" s="911"/>
      <c r="O118" s="911"/>
      <c r="P118" s="911"/>
      <c r="Q118" s="911"/>
      <c r="R118" s="911"/>
      <c r="S118" s="911"/>
      <c r="T118" s="911"/>
      <c r="U118" s="911"/>
      <c r="V118" s="911"/>
      <c r="W118" s="911"/>
      <c r="X118" s="911"/>
      <c r="Y118" s="911"/>
      <c r="Z118" s="912"/>
      <c r="AA118" s="913" t="s">
        <v>425</v>
      </c>
      <c r="AB118" s="911"/>
      <c r="AC118" s="911"/>
      <c r="AD118" s="911"/>
      <c r="AE118" s="912"/>
      <c r="AF118" s="913" t="s">
        <v>426</v>
      </c>
      <c r="AG118" s="911"/>
      <c r="AH118" s="911"/>
      <c r="AI118" s="911"/>
      <c r="AJ118" s="912"/>
      <c r="AK118" s="913" t="s">
        <v>306</v>
      </c>
      <c r="AL118" s="911"/>
      <c r="AM118" s="911"/>
      <c r="AN118" s="911"/>
      <c r="AO118" s="912"/>
      <c r="AP118" s="914" t="s">
        <v>427</v>
      </c>
      <c r="AQ118" s="915"/>
      <c r="AR118" s="915"/>
      <c r="AS118" s="915"/>
      <c r="AT118" s="916"/>
      <c r="AU118" s="947"/>
      <c r="AV118" s="948"/>
      <c r="AW118" s="948"/>
      <c r="AX118" s="948"/>
      <c r="AY118" s="948"/>
      <c r="AZ118" s="853" t="s">
        <v>457</v>
      </c>
      <c r="BA118" s="854"/>
      <c r="BB118" s="854"/>
      <c r="BC118" s="854"/>
      <c r="BD118" s="854"/>
      <c r="BE118" s="854"/>
      <c r="BF118" s="854"/>
      <c r="BG118" s="854"/>
      <c r="BH118" s="854"/>
      <c r="BI118" s="854"/>
      <c r="BJ118" s="854"/>
      <c r="BK118" s="854"/>
      <c r="BL118" s="854"/>
      <c r="BM118" s="854"/>
      <c r="BN118" s="854"/>
      <c r="BO118" s="854"/>
      <c r="BP118" s="855"/>
      <c r="BQ118" s="894" t="s">
        <v>439</v>
      </c>
      <c r="BR118" s="860"/>
      <c r="BS118" s="860"/>
      <c r="BT118" s="860"/>
      <c r="BU118" s="860"/>
      <c r="BV118" s="860" t="s">
        <v>128</v>
      </c>
      <c r="BW118" s="860"/>
      <c r="BX118" s="860"/>
      <c r="BY118" s="860"/>
      <c r="BZ118" s="860"/>
      <c r="CA118" s="860" t="s">
        <v>128</v>
      </c>
      <c r="CB118" s="860"/>
      <c r="CC118" s="860"/>
      <c r="CD118" s="860"/>
      <c r="CE118" s="860"/>
      <c r="CF118" s="890" t="s">
        <v>128</v>
      </c>
      <c r="CG118" s="891"/>
      <c r="CH118" s="891"/>
      <c r="CI118" s="891"/>
      <c r="CJ118" s="891"/>
      <c r="CK118" s="942"/>
      <c r="CL118" s="836"/>
      <c r="CM118" s="830" t="s">
        <v>458</v>
      </c>
      <c r="CN118" s="767"/>
      <c r="CO118" s="767"/>
      <c r="CP118" s="767"/>
      <c r="CQ118" s="767"/>
      <c r="CR118" s="767"/>
      <c r="CS118" s="767"/>
      <c r="CT118" s="767"/>
      <c r="CU118" s="767"/>
      <c r="CV118" s="767"/>
      <c r="CW118" s="767"/>
      <c r="CX118" s="767"/>
      <c r="CY118" s="767"/>
      <c r="CZ118" s="767"/>
      <c r="DA118" s="767"/>
      <c r="DB118" s="767"/>
      <c r="DC118" s="767"/>
      <c r="DD118" s="767"/>
      <c r="DE118" s="767"/>
      <c r="DF118" s="768"/>
      <c r="DG118" s="794" t="s">
        <v>128</v>
      </c>
      <c r="DH118" s="795"/>
      <c r="DI118" s="795"/>
      <c r="DJ118" s="795"/>
      <c r="DK118" s="796"/>
      <c r="DL118" s="797" t="s">
        <v>128</v>
      </c>
      <c r="DM118" s="795"/>
      <c r="DN118" s="795"/>
      <c r="DO118" s="795"/>
      <c r="DP118" s="796"/>
      <c r="DQ118" s="797" t="s">
        <v>128</v>
      </c>
      <c r="DR118" s="795"/>
      <c r="DS118" s="795"/>
      <c r="DT118" s="795"/>
      <c r="DU118" s="796"/>
      <c r="DV118" s="839" t="s">
        <v>128</v>
      </c>
      <c r="DW118" s="840"/>
      <c r="DX118" s="840"/>
      <c r="DY118" s="840"/>
      <c r="DZ118" s="841"/>
    </row>
    <row r="119" spans="1:130" s="214" customFormat="1" ht="26.25" customHeight="1" x14ac:dyDescent="0.2">
      <c r="A119" s="833" t="s">
        <v>431</v>
      </c>
      <c r="B119" s="834"/>
      <c r="C119" s="875" t="s">
        <v>432</v>
      </c>
      <c r="D119" s="823"/>
      <c r="E119" s="823"/>
      <c r="F119" s="823"/>
      <c r="G119" s="823"/>
      <c r="H119" s="823"/>
      <c r="I119" s="823"/>
      <c r="J119" s="823"/>
      <c r="K119" s="823"/>
      <c r="L119" s="823"/>
      <c r="M119" s="823"/>
      <c r="N119" s="823"/>
      <c r="O119" s="823"/>
      <c r="P119" s="823"/>
      <c r="Q119" s="823"/>
      <c r="R119" s="823"/>
      <c r="S119" s="823"/>
      <c r="T119" s="823"/>
      <c r="U119" s="823"/>
      <c r="V119" s="823"/>
      <c r="W119" s="823"/>
      <c r="X119" s="823"/>
      <c r="Y119" s="823"/>
      <c r="Z119" s="824"/>
      <c r="AA119" s="903" t="s">
        <v>128</v>
      </c>
      <c r="AB119" s="904"/>
      <c r="AC119" s="904"/>
      <c r="AD119" s="904"/>
      <c r="AE119" s="905"/>
      <c r="AF119" s="906" t="s">
        <v>128</v>
      </c>
      <c r="AG119" s="904"/>
      <c r="AH119" s="904"/>
      <c r="AI119" s="904"/>
      <c r="AJ119" s="905"/>
      <c r="AK119" s="906" t="s">
        <v>128</v>
      </c>
      <c r="AL119" s="904"/>
      <c r="AM119" s="904"/>
      <c r="AN119" s="904"/>
      <c r="AO119" s="905"/>
      <c r="AP119" s="907" t="s">
        <v>128</v>
      </c>
      <c r="AQ119" s="908"/>
      <c r="AR119" s="908"/>
      <c r="AS119" s="908"/>
      <c r="AT119" s="909"/>
      <c r="AU119" s="949"/>
      <c r="AV119" s="950"/>
      <c r="AW119" s="950"/>
      <c r="AX119" s="950"/>
      <c r="AY119" s="950"/>
      <c r="AZ119" s="237" t="s">
        <v>187</v>
      </c>
      <c r="BA119" s="237"/>
      <c r="BB119" s="237"/>
      <c r="BC119" s="237"/>
      <c r="BD119" s="237"/>
      <c r="BE119" s="237"/>
      <c r="BF119" s="237"/>
      <c r="BG119" s="237"/>
      <c r="BH119" s="237"/>
      <c r="BI119" s="237"/>
      <c r="BJ119" s="237"/>
      <c r="BK119" s="237"/>
      <c r="BL119" s="237"/>
      <c r="BM119" s="237"/>
      <c r="BN119" s="237"/>
      <c r="BO119" s="892" t="s">
        <v>459</v>
      </c>
      <c r="BP119" s="893"/>
      <c r="BQ119" s="894">
        <v>4112325</v>
      </c>
      <c r="BR119" s="860"/>
      <c r="BS119" s="860"/>
      <c r="BT119" s="860"/>
      <c r="BU119" s="860"/>
      <c r="BV119" s="860">
        <v>4247026</v>
      </c>
      <c r="BW119" s="860"/>
      <c r="BX119" s="860"/>
      <c r="BY119" s="860"/>
      <c r="BZ119" s="860"/>
      <c r="CA119" s="860">
        <v>4116403</v>
      </c>
      <c r="CB119" s="860"/>
      <c r="CC119" s="860"/>
      <c r="CD119" s="860"/>
      <c r="CE119" s="860"/>
      <c r="CF119" s="763"/>
      <c r="CG119" s="764"/>
      <c r="CH119" s="764"/>
      <c r="CI119" s="764"/>
      <c r="CJ119" s="849"/>
      <c r="CK119" s="943"/>
      <c r="CL119" s="838"/>
      <c r="CM119" s="853" t="s">
        <v>460</v>
      </c>
      <c r="CN119" s="854"/>
      <c r="CO119" s="854"/>
      <c r="CP119" s="854"/>
      <c r="CQ119" s="854"/>
      <c r="CR119" s="854"/>
      <c r="CS119" s="854"/>
      <c r="CT119" s="854"/>
      <c r="CU119" s="854"/>
      <c r="CV119" s="854"/>
      <c r="CW119" s="854"/>
      <c r="CX119" s="854"/>
      <c r="CY119" s="854"/>
      <c r="CZ119" s="854"/>
      <c r="DA119" s="854"/>
      <c r="DB119" s="854"/>
      <c r="DC119" s="854"/>
      <c r="DD119" s="854"/>
      <c r="DE119" s="854"/>
      <c r="DF119" s="855"/>
      <c r="DG119" s="778" t="s">
        <v>128</v>
      </c>
      <c r="DH119" s="779"/>
      <c r="DI119" s="779"/>
      <c r="DJ119" s="779"/>
      <c r="DK119" s="780"/>
      <c r="DL119" s="781" t="s">
        <v>128</v>
      </c>
      <c r="DM119" s="779"/>
      <c r="DN119" s="779"/>
      <c r="DO119" s="779"/>
      <c r="DP119" s="780"/>
      <c r="DQ119" s="781" t="s">
        <v>128</v>
      </c>
      <c r="DR119" s="779"/>
      <c r="DS119" s="779"/>
      <c r="DT119" s="779"/>
      <c r="DU119" s="780"/>
      <c r="DV119" s="863" t="s">
        <v>128</v>
      </c>
      <c r="DW119" s="864"/>
      <c r="DX119" s="864"/>
      <c r="DY119" s="864"/>
      <c r="DZ119" s="865"/>
    </row>
    <row r="120" spans="1:130" s="214" customFormat="1" ht="26.25" customHeight="1" x14ac:dyDescent="0.2">
      <c r="A120" s="835"/>
      <c r="B120" s="836"/>
      <c r="C120" s="830" t="s">
        <v>435</v>
      </c>
      <c r="D120" s="767"/>
      <c r="E120" s="767"/>
      <c r="F120" s="767"/>
      <c r="G120" s="767"/>
      <c r="H120" s="767"/>
      <c r="I120" s="767"/>
      <c r="J120" s="767"/>
      <c r="K120" s="767"/>
      <c r="L120" s="767"/>
      <c r="M120" s="767"/>
      <c r="N120" s="767"/>
      <c r="O120" s="767"/>
      <c r="P120" s="767"/>
      <c r="Q120" s="767"/>
      <c r="R120" s="767"/>
      <c r="S120" s="767"/>
      <c r="T120" s="767"/>
      <c r="U120" s="767"/>
      <c r="V120" s="767"/>
      <c r="W120" s="767"/>
      <c r="X120" s="767"/>
      <c r="Y120" s="767"/>
      <c r="Z120" s="768"/>
      <c r="AA120" s="794" t="s">
        <v>439</v>
      </c>
      <c r="AB120" s="795"/>
      <c r="AC120" s="795"/>
      <c r="AD120" s="795"/>
      <c r="AE120" s="796"/>
      <c r="AF120" s="797" t="s">
        <v>128</v>
      </c>
      <c r="AG120" s="795"/>
      <c r="AH120" s="795"/>
      <c r="AI120" s="795"/>
      <c r="AJ120" s="796"/>
      <c r="AK120" s="797" t="s">
        <v>439</v>
      </c>
      <c r="AL120" s="795"/>
      <c r="AM120" s="795"/>
      <c r="AN120" s="795"/>
      <c r="AO120" s="796"/>
      <c r="AP120" s="839" t="s">
        <v>439</v>
      </c>
      <c r="AQ120" s="840"/>
      <c r="AR120" s="840"/>
      <c r="AS120" s="840"/>
      <c r="AT120" s="841"/>
      <c r="AU120" s="895" t="s">
        <v>461</v>
      </c>
      <c r="AV120" s="896"/>
      <c r="AW120" s="896"/>
      <c r="AX120" s="896"/>
      <c r="AY120" s="897"/>
      <c r="AZ120" s="875" t="s">
        <v>462</v>
      </c>
      <c r="BA120" s="823"/>
      <c r="BB120" s="823"/>
      <c r="BC120" s="823"/>
      <c r="BD120" s="823"/>
      <c r="BE120" s="823"/>
      <c r="BF120" s="823"/>
      <c r="BG120" s="823"/>
      <c r="BH120" s="823"/>
      <c r="BI120" s="823"/>
      <c r="BJ120" s="823"/>
      <c r="BK120" s="823"/>
      <c r="BL120" s="823"/>
      <c r="BM120" s="823"/>
      <c r="BN120" s="823"/>
      <c r="BO120" s="823"/>
      <c r="BP120" s="824"/>
      <c r="BQ120" s="876">
        <v>707429</v>
      </c>
      <c r="BR120" s="857"/>
      <c r="BS120" s="857"/>
      <c r="BT120" s="857"/>
      <c r="BU120" s="857"/>
      <c r="BV120" s="857">
        <v>770885</v>
      </c>
      <c r="BW120" s="857"/>
      <c r="BX120" s="857"/>
      <c r="BY120" s="857"/>
      <c r="BZ120" s="857"/>
      <c r="CA120" s="857">
        <v>1002860</v>
      </c>
      <c r="CB120" s="857"/>
      <c r="CC120" s="857"/>
      <c r="CD120" s="857"/>
      <c r="CE120" s="857"/>
      <c r="CF120" s="881">
        <v>64</v>
      </c>
      <c r="CG120" s="882"/>
      <c r="CH120" s="882"/>
      <c r="CI120" s="882"/>
      <c r="CJ120" s="882"/>
      <c r="CK120" s="883" t="s">
        <v>463</v>
      </c>
      <c r="CL120" s="867"/>
      <c r="CM120" s="867"/>
      <c r="CN120" s="867"/>
      <c r="CO120" s="868"/>
      <c r="CP120" s="887" t="s">
        <v>408</v>
      </c>
      <c r="CQ120" s="888"/>
      <c r="CR120" s="888"/>
      <c r="CS120" s="888"/>
      <c r="CT120" s="888"/>
      <c r="CU120" s="888"/>
      <c r="CV120" s="888"/>
      <c r="CW120" s="888"/>
      <c r="CX120" s="888"/>
      <c r="CY120" s="888"/>
      <c r="CZ120" s="888"/>
      <c r="DA120" s="888"/>
      <c r="DB120" s="888"/>
      <c r="DC120" s="888"/>
      <c r="DD120" s="888"/>
      <c r="DE120" s="888"/>
      <c r="DF120" s="889"/>
      <c r="DG120" s="876">
        <v>1034249</v>
      </c>
      <c r="DH120" s="857"/>
      <c r="DI120" s="857"/>
      <c r="DJ120" s="857"/>
      <c r="DK120" s="857"/>
      <c r="DL120" s="857">
        <v>963699</v>
      </c>
      <c r="DM120" s="857"/>
      <c r="DN120" s="857"/>
      <c r="DO120" s="857"/>
      <c r="DP120" s="857"/>
      <c r="DQ120" s="857">
        <v>892132</v>
      </c>
      <c r="DR120" s="857"/>
      <c r="DS120" s="857"/>
      <c r="DT120" s="857"/>
      <c r="DU120" s="857"/>
      <c r="DV120" s="858">
        <v>56.9</v>
      </c>
      <c r="DW120" s="858"/>
      <c r="DX120" s="858"/>
      <c r="DY120" s="858"/>
      <c r="DZ120" s="859"/>
    </row>
    <row r="121" spans="1:130" s="214" customFormat="1" ht="26.25" customHeight="1" x14ac:dyDescent="0.2">
      <c r="A121" s="835"/>
      <c r="B121" s="836"/>
      <c r="C121" s="878" t="s">
        <v>464</v>
      </c>
      <c r="D121" s="879"/>
      <c r="E121" s="879"/>
      <c r="F121" s="879"/>
      <c r="G121" s="879"/>
      <c r="H121" s="879"/>
      <c r="I121" s="879"/>
      <c r="J121" s="879"/>
      <c r="K121" s="879"/>
      <c r="L121" s="879"/>
      <c r="M121" s="879"/>
      <c r="N121" s="879"/>
      <c r="O121" s="879"/>
      <c r="P121" s="879"/>
      <c r="Q121" s="879"/>
      <c r="R121" s="879"/>
      <c r="S121" s="879"/>
      <c r="T121" s="879"/>
      <c r="U121" s="879"/>
      <c r="V121" s="879"/>
      <c r="W121" s="879"/>
      <c r="X121" s="879"/>
      <c r="Y121" s="879"/>
      <c r="Z121" s="880"/>
      <c r="AA121" s="794" t="s">
        <v>439</v>
      </c>
      <c r="AB121" s="795"/>
      <c r="AC121" s="795"/>
      <c r="AD121" s="795"/>
      <c r="AE121" s="796"/>
      <c r="AF121" s="797" t="s">
        <v>128</v>
      </c>
      <c r="AG121" s="795"/>
      <c r="AH121" s="795"/>
      <c r="AI121" s="795"/>
      <c r="AJ121" s="796"/>
      <c r="AK121" s="797" t="s">
        <v>439</v>
      </c>
      <c r="AL121" s="795"/>
      <c r="AM121" s="795"/>
      <c r="AN121" s="795"/>
      <c r="AO121" s="796"/>
      <c r="AP121" s="839" t="s">
        <v>128</v>
      </c>
      <c r="AQ121" s="840"/>
      <c r="AR121" s="840"/>
      <c r="AS121" s="840"/>
      <c r="AT121" s="841"/>
      <c r="AU121" s="898"/>
      <c r="AV121" s="899"/>
      <c r="AW121" s="899"/>
      <c r="AX121" s="899"/>
      <c r="AY121" s="900"/>
      <c r="AZ121" s="830" t="s">
        <v>465</v>
      </c>
      <c r="BA121" s="767"/>
      <c r="BB121" s="767"/>
      <c r="BC121" s="767"/>
      <c r="BD121" s="767"/>
      <c r="BE121" s="767"/>
      <c r="BF121" s="767"/>
      <c r="BG121" s="767"/>
      <c r="BH121" s="767"/>
      <c r="BI121" s="767"/>
      <c r="BJ121" s="767"/>
      <c r="BK121" s="767"/>
      <c r="BL121" s="767"/>
      <c r="BM121" s="767"/>
      <c r="BN121" s="767"/>
      <c r="BO121" s="767"/>
      <c r="BP121" s="768"/>
      <c r="BQ121" s="831" t="s">
        <v>439</v>
      </c>
      <c r="BR121" s="832"/>
      <c r="BS121" s="832"/>
      <c r="BT121" s="832"/>
      <c r="BU121" s="832"/>
      <c r="BV121" s="832" t="s">
        <v>439</v>
      </c>
      <c r="BW121" s="832"/>
      <c r="BX121" s="832"/>
      <c r="BY121" s="832"/>
      <c r="BZ121" s="832"/>
      <c r="CA121" s="832" t="s">
        <v>439</v>
      </c>
      <c r="CB121" s="832"/>
      <c r="CC121" s="832"/>
      <c r="CD121" s="832"/>
      <c r="CE121" s="832"/>
      <c r="CF121" s="890" t="s">
        <v>439</v>
      </c>
      <c r="CG121" s="891"/>
      <c r="CH121" s="891"/>
      <c r="CI121" s="891"/>
      <c r="CJ121" s="891"/>
      <c r="CK121" s="884"/>
      <c r="CL121" s="870"/>
      <c r="CM121" s="870"/>
      <c r="CN121" s="870"/>
      <c r="CO121" s="871"/>
      <c r="CP121" s="850"/>
      <c r="CQ121" s="851"/>
      <c r="CR121" s="851"/>
      <c r="CS121" s="851"/>
      <c r="CT121" s="851"/>
      <c r="CU121" s="851"/>
      <c r="CV121" s="851"/>
      <c r="CW121" s="851"/>
      <c r="CX121" s="851"/>
      <c r="CY121" s="851"/>
      <c r="CZ121" s="851"/>
      <c r="DA121" s="851"/>
      <c r="DB121" s="851"/>
      <c r="DC121" s="851"/>
      <c r="DD121" s="851"/>
      <c r="DE121" s="851"/>
      <c r="DF121" s="852"/>
      <c r="DG121" s="831"/>
      <c r="DH121" s="832"/>
      <c r="DI121" s="832"/>
      <c r="DJ121" s="832"/>
      <c r="DK121" s="832"/>
      <c r="DL121" s="832"/>
      <c r="DM121" s="832"/>
      <c r="DN121" s="832"/>
      <c r="DO121" s="832"/>
      <c r="DP121" s="832"/>
      <c r="DQ121" s="832"/>
      <c r="DR121" s="832"/>
      <c r="DS121" s="832"/>
      <c r="DT121" s="832"/>
      <c r="DU121" s="832"/>
      <c r="DV121" s="809"/>
      <c r="DW121" s="809"/>
      <c r="DX121" s="809"/>
      <c r="DY121" s="809"/>
      <c r="DZ121" s="810"/>
    </row>
    <row r="122" spans="1:130" s="214" customFormat="1" ht="26.25" customHeight="1" x14ac:dyDescent="0.2">
      <c r="A122" s="835"/>
      <c r="B122" s="836"/>
      <c r="C122" s="830" t="s">
        <v>447</v>
      </c>
      <c r="D122" s="767"/>
      <c r="E122" s="767"/>
      <c r="F122" s="767"/>
      <c r="G122" s="767"/>
      <c r="H122" s="767"/>
      <c r="I122" s="767"/>
      <c r="J122" s="767"/>
      <c r="K122" s="767"/>
      <c r="L122" s="767"/>
      <c r="M122" s="767"/>
      <c r="N122" s="767"/>
      <c r="O122" s="767"/>
      <c r="P122" s="767"/>
      <c r="Q122" s="767"/>
      <c r="R122" s="767"/>
      <c r="S122" s="767"/>
      <c r="T122" s="767"/>
      <c r="U122" s="767"/>
      <c r="V122" s="767"/>
      <c r="W122" s="767"/>
      <c r="X122" s="767"/>
      <c r="Y122" s="767"/>
      <c r="Z122" s="768"/>
      <c r="AA122" s="794" t="s">
        <v>439</v>
      </c>
      <c r="AB122" s="795"/>
      <c r="AC122" s="795"/>
      <c r="AD122" s="795"/>
      <c r="AE122" s="796"/>
      <c r="AF122" s="797" t="s">
        <v>128</v>
      </c>
      <c r="AG122" s="795"/>
      <c r="AH122" s="795"/>
      <c r="AI122" s="795"/>
      <c r="AJ122" s="796"/>
      <c r="AK122" s="797" t="s">
        <v>128</v>
      </c>
      <c r="AL122" s="795"/>
      <c r="AM122" s="795"/>
      <c r="AN122" s="795"/>
      <c r="AO122" s="796"/>
      <c r="AP122" s="839" t="s">
        <v>128</v>
      </c>
      <c r="AQ122" s="840"/>
      <c r="AR122" s="840"/>
      <c r="AS122" s="840"/>
      <c r="AT122" s="841"/>
      <c r="AU122" s="898"/>
      <c r="AV122" s="899"/>
      <c r="AW122" s="899"/>
      <c r="AX122" s="899"/>
      <c r="AY122" s="900"/>
      <c r="AZ122" s="853" t="s">
        <v>466</v>
      </c>
      <c r="BA122" s="854"/>
      <c r="BB122" s="854"/>
      <c r="BC122" s="854"/>
      <c r="BD122" s="854"/>
      <c r="BE122" s="854"/>
      <c r="BF122" s="854"/>
      <c r="BG122" s="854"/>
      <c r="BH122" s="854"/>
      <c r="BI122" s="854"/>
      <c r="BJ122" s="854"/>
      <c r="BK122" s="854"/>
      <c r="BL122" s="854"/>
      <c r="BM122" s="854"/>
      <c r="BN122" s="854"/>
      <c r="BO122" s="854"/>
      <c r="BP122" s="855"/>
      <c r="BQ122" s="894">
        <v>2836957</v>
      </c>
      <c r="BR122" s="860"/>
      <c r="BS122" s="860"/>
      <c r="BT122" s="860"/>
      <c r="BU122" s="860"/>
      <c r="BV122" s="860">
        <v>2899915</v>
      </c>
      <c r="BW122" s="860"/>
      <c r="BX122" s="860"/>
      <c r="BY122" s="860"/>
      <c r="BZ122" s="860"/>
      <c r="CA122" s="860">
        <v>2803351</v>
      </c>
      <c r="CB122" s="860"/>
      <c r="CC122" s="860"/>
      <c r="CD122" s="860"/>
      <c r="CE122" s="860"/>
      <c r="CF122" s="861">
        <v>178.9</v>
      </c>
      <c r="CG122" s="862"/>
      <c r="CH122" s="862"/>
      <c r="CI122" s="862"/>
      <c r="CJ122" s="862"/>
      <c r="CK122" s="884"/>
      <c r="CL122" s="870"/>
      <c r="CM122" s="870"/>
      <c r="CN122" s="870"/>
      <c r="CO122" s="871"/>
      <c r="CP122" s="850"/>
      <c r="CQ122" s="851"/>
      <c r="CR122" s="851"/>
      <c r="CS122" s="851"/>
      <c r="CT122" s="851"/>
      <c r="CU122" s="851"/>
      <c r="CV122" s="851"/>
      <c r="CW122" s="851"/>
      <c r="CX122" s="851"/>
      <c r="CY122" s="851"/>
      <c r="CZ122" s="851"/>
      <c r="DA122" s="851"/>
      <c r="DB122" s="851"/>
      <c r="DC122" s="851"/>
      <c r="DD122" s="851"/>
      <c r="DE122" s="851"/>
      <c r="DF122" s="852"/>
      <c r="DG122" s="831"/>
      <c r="DH122" s="832"/>
      <c r="DI122" s="832"/>
      <c r="DJ122" s="832"/>
      <c r="DK122" s="832"/>
      <c r="DL122" s="832"/>
      <c r="DM122" s="832"/>
      <c r="DN122" s="832"/>
      <c r="DO122" s="832"/>
      <c r="DP122" s="832"/>
      <c r="DQ122" s="832"/>
      <c r="DR122" s="832"/>
      <c r="DS122" s="832"/>
      <c r="DT122" s="832"/>
      <c r="DU122" s="832"/>
      <c r="DV122" s="809"/>
      <c r="DW122" s="809"/>
      <c r="DX122" s="809"/>
      <c r="DY122" s="809"/>
      <c r="DZ122" s="810"/>
    </row>
    <row r="123" spans="1:130" s="214" customFormat="1" ht="26.25" customHeight="1" x14ac:dyDescent="0.2">
      <c r="A123" s="835"/>
      <c r="B123" s="836"/>
      <c r="C123" s="830" t="s">
        <v>453</v>
      </c>
      <c r="D123" s="767"/>
      <c r="E123" s="767"/>
      <c r="F123" s="767"/>
      <c r="G123" s="767"/>
      <c r="H123" s="767"/>
      <c r="I123" s="767"/>
      <c r="J123" s="767"/>
      <c r="K123" s="767"/>
      <c r="L123" s="767"/>
      <c r="M123" s="767"/>
      <c r="N123" s="767"/>
      <c r="O123" s="767"/>
      <c r="P123" s="767"/>
      <c r="Q123" s="767"/>
      <c r="R123" s="767"/>
      <c r="S123" s="767"/>
      <c r="T123" s="767"/>
      <c r="U123" s="767"/>
      <c r="V123" s="767"/>
      <c r="W123" s="767"/>
      <c r="X123" s="767"/>
      <c r="Y123" s="767"/>
      <c r="Z123" s="768"/>
      <c r="AA123" s="794" t="s">
        <v>128</v>
      </c>
      <c r="AB123" s="795"/>
      <c r="AC123" s="795"/>
      <c r="AD123" s="795"/>
      <c r="AE123" s="796"/>
      <c r="AF123" s="797" t="s">
        <v>128</v>
      </c>
      <c r="AG123" s="795"/>
      <c r="AH123" s="795"/>
      <c r="AI123" s="795"/>
      <c r="AJ123" s="796"/>
      <c r="AK123" s="797" t="s">
        <v>128</v>
      </c>
      <c r="AL123" s="795"/>
      <c r="AM123" s="795"/>
      <c r="AN123" s="795"/>
      <c r="AO123" s="796"/>
      <c r="AP123" s="839" t="s">
        <v>128</v>
      </c>
      <c r="AQ123" s="840"/>
      <c r="AR123" s="840"/>
      <c r="AS123" s="840"/>
      <c r="AT123" s="841"/>
      <c r="AU123" s="901"/>
      <c r="AV123" s="902"/>
      <c r="AW123" s="902"/>
      <c r="AX123" s="902"/>
      <c r="AY123" s="902"/>
      <c r="AZ123" s="237" t="s">
        <v>187</v>
      </c>
      <c r="BA123" s="237"/>
      <c r="BB123" s="237"/>
      <c r="BC123" s="237"/>
      <c r="BD123" s="237"/>
      <c r="BE123" s="237"/>
      <c r="BF123" s="237"/>
      <c r="BG123" s="237"/>
      <c r="BH123" s="237"/>
      <c r="BI123" s="237"/>
      <c r="BJ123" s="237"/>
      <c r="BK123" s="237"/>
      <c r="BL123" s="237"/>
      <c r="BM123" s="237"/>
      <c r="BN123" s="237"/>
      <c r="BO123" s="892" t="s">
        <v>467</v>
      </c>
      <c r="BP123" s="893"/>
      <c r="BQ123" s="847">
        <v>3544386</v>
      </c>
      <c r="BR123" s="848"/>
      <c r="BS123" s="848"/>
      <c r="BT123" s="848"/>
      <c r="BU123" s="848"/>
      <c r="BV123" s="848">
        <v>3670800</v>
      </c>
      <c r="BW123" s="848"/>
      <c r="BX123" s="848"/>
      <c r="BY123" s="848"/>
      <c r="BZ123" s="848"/>
      <c r="CA123" s="848">
        <v>3806211</v>
      </c>
      <c r="CB123" s="848"/>
      <c r="CC123" s="848"/>
      <c r="CD123" s="848"/>
      <c r="CE123" s="848"/>
      <c r="CF123" s="763"/>
      <c r="CG123" s="764"/>
      <c r="CH123" s="764"/>
      <c r="CI123" s="764"/>
      <c r="CJ123" s="849"/>
      <c r="CK123" s="884"/>
      <c r="CL123" s="870"/>
      <c r="CM123" s="870"/>
      <c r="CN123" s="870"/>
      <c r="CO123" s="871"/>
      <c r="CP123" s="850"/>
      <c r="CQ123" s="851"/>
      <c r="CR123" s="851"/>
      <c r="CS123" s="851"/>
      <c r="CT123" s="851"/>
      <c r="CU123" s="851"/>
      <c r="CV123" s="851"/>
      <c r="CW123" s="851"/>
      <c r="CX123" s="851"/>
      <c r="CY123" s="851"/>
      <c r="CZ123" s="851"/>
      <c r="DA123" s="851"/>
      <c r="DB123" s="851"/>
      <c r="DC123" s="851"/>
      <c r="DD123" s="851"/>
      <c r="DE123" s="851"/>
      <c r="DF123" s="852"/>
      <c r="DG123" s="794"/>
      <c r="DH123" s="795"/>
      <c r="DI123" s="795"/>
      <c r="DJ123" s="795"/>
      <c r="DK123" s="796"/>
      <c r="DL123" s="797"/>
      <c r="DM123" s="795"/>
      <c r="DN123" s="795"/>
      <c r="DO123" s="795"/>
      <c r="DP123" s="796"/>
      <c r="DQ123" s="797"/>
      <c r="DR123" s="795"/>
      <c r="DS123" s="795"/>
      <c r="DT123" s="795"/>
      <c r="DU123" s="796"/>
      <c r="DV123" s="839"/>
      <c r="DW123" s="840"/>
      <c r="DX123" s="840"/>
      <c r="DY123" s="840"/>
      <c r="DZ123" s="841"/>
    </row>
    <row r="124" spans="1:130" s="214" customFormat="1" ht="26.25" customHeight="1" thickBot="1" x14ac:dyDescent="0.25">
      <c r="A124" s="835"/>
      <c r="B124" s="836"/>
      <c r="C124" s="830" t="s">
        <v>456</v>
      </c>
      <c r="D124" s="767"/>
      <c r="E124" s="767"/>
      <c r="F124" s="767"/>
      <c r="G124" s="767"/>
      <c r="H124" s="767"/>
      <c r="I124" s="767"/>
      <c r="J124" s="767"/>
      <c r="K124" s="767"/>
      <c r="L124" s="767"/>
      <c r="M124" s="767"/>
      <c r="N124" s="767"/>
      <c r="O124" s="767"/>
      <c r="P124" s="767"/>
      <c r="Q124" s="767"/>
      <c r="R124" s="767"/>
      <c r="S124" s="767"/>
      <c r="T124" s="767"/>
      <c r="U124" s="767"/>
      <c r="V124" s="767"/>
      <c r="W124" s="767"/>
      <c r="X124" s="767"/>
      <c r="Y124" s="767"/>
      <c r="Z124" s="768"/>
      <c r="AA124" s="794" t="s">
        <v>128</v>
      </c>
      <c r="AB124" s="795"/>
      <c r="AC124" s="795"/>
      <c r="AD124" s="795"/>
      <c r="AE124" s="796"/>
      <c r="AF124" s="797" t="s">
        <v>128</v>
      </c>
      <c r="AG124" s="795"/>
      <c r="AH124" s="795"/>
      <c r="AI124" s="795"/>
      <c r="AJ124" s="796"/>
      <c r="AK124" s="797" t="s">
        <v>128</v>
      </c>
      <c r="AL124" s="795"/>
      <c r="AM124" s="795"/>
      <c r="AN124" s="795"/>
      <c r="AO124" s="796"/>
      <c r="AP124" s="839" t="s">
        <v>128</v>
      </c>
      <c r="AQ124" s="840"/>
      <c r="AR124" s="840"/>
      <c r="AS124" s="840"/>
      <c r="AT124" s="841"/>
      <c r="AU124" s="842" t="s">
        <v>468</v>
      </c>
      <c r="AV124" s="843"/>
      <c r="AW124" s="843"/>
      <c r="AX124" s="843"/>
      <c r="AY124" s="843"/>
      <c r="AZ124" s="843"/>
      <c r="BA124" s="843"/>
      <c r="BB124" s="843"/>
      <c r="BC124" s="843"/>
      <c r="BD124" s="843"/>
      <c r="BE124" s="843"/>
      <c r="BF124" s="843"/>
      <c r="BG124" s="843"/>
      <c r="BH124" s="843"/>
      <c r="BI124" s="843"/>
      <c r="BJ124" s="843"/>
      <c r="BK124" s="843"/>
      <c r="BL124" s="843"/>
      <c r="BM124" s="843"/>
      <c r="BN124" s="843"/>
      <c r="BO124" s="843"/>
      <c r="BP124" s="844"/>
      <c r="BQ124" s="845">
        <v>44.3</v>
      </c>
      <c r="BR124" s="846"/>
      <c r="BS124" s="846"/>
      <c r="BT124" s="846"/>
      <c r="BU124" s="846"/>
      <c r="BV124" s="846">
        <v>42.6</v>
      </c>
      <c r="BW124" s="846"/>
      <c r="BX124" s="846"/>
      <c r="BY124" s="846"/>
      <c r="BZ124" s="846"/>
      <c r="CA124" s="846">
        <v>19.7</v>
      </c>
      <c r="CB124" s="846"/>
      <c r="CC124" s="846"/>
      <c r="CD124" s="846"/>
      <c r="CE124" s="846"/>
      <c r="CF124" s="741"/>
      <c r="CG124" s="742"/>
      <c r="CH124" s="742"/>
      <c r="CI124" s="742"/>
      <c r="CJ124" s="877"/>
      <c r="CK124" s="885"/>
      <c r="CL124" s="885"/>
      <c r="CM124" s="885"/>
      <c r="CN124" s="885"/>
      <c r="CO124" s="886"/>
      <c r="CP124" s="850" t="s">
        <v>469</v>
      </c>
      <c r="CQ124" s="851"/>
      <c r="CR124" s="851"/>
      <c r="CS124" s="851"/>
      <c r="CT124" s="851"/>
      <c r="CU124" s="851"/>
      <c r="CV124" s="851"/>
      <c r="CW124" s="851"/>
      <c r="CX124" s="851"/>
      <c r="CY124" s="851"/>
      <c r="CZ124" s="851"/>
      <c r="DA124" s="851"/>
      <c r="DB124" s="851"/>
      <c r="DC124" s="851"/>
      <c r="DD124" s="851"/>
      <c r="DE124" s="851"/>
      <c r="DF124" s="852"/>
      <c r="DG124" s="778" t="s">
        <v>128</v>
      </c>
      <c r="DH124" s="779"/>
      <c r="DI124" s="779"/>
      <c r="DJ124" s="779"/>
      <c r="DK124" s="780"/>
      <c r="DL124" s="781" t="s">
        <v>128</v>
      </c>
      <c r="DM124" s="779"/>
      <c r="DN124" s="779"/>
      <c r="DO124" s="779"/>
      <c r="DP124" s="780"/>
      <c r="DQ124" s="781" t="s">
        <v>128</v>
      </c>
      <c r="DR124" s="779"/>
      <c r="DS124" s="779"/>
      <c r="DT124" s="779"/>
      <c r="DU124" s="780"/>
      <c r="DV124" s="863" t="s">
        <v>128</v>
      </c>
      <c r="DW124" s="864"/>
      <c r="DX124" s="864"/>
      <c r="DY124" s="864"/>
      <c r="DZ124" s="865"/>
    </row>
    <row r="125" spans="1:130" s="214" customFormat="1" ht="26.25" customHeight="1" x14ac:dyDescent="0.2">
      <c r="A125" s="835"/>
      <c r="B125" s="836"/>
      <c r="C125" s="830" t="s">
        <v>458</v>
      </c>
      <c r="D125" s="767"/>
      <c r="E125" s="767"/>
      <c r="F125" s="767"/>
      <c r="G125" s="767"/>
      <c r="H125" s="767"/>
      <c r="I125" s="767"/>
      <c r="J125" s="767"/>
      <c r="K125" s="767"/>
      <c r="L125" s="767"/>
      <c r="M125" s="767"/>
      <c r="N125" s="767"/>
      <c r="O125" s="767"/>
      <c r="P125" s="767"/>
      <c r="Q125" s="767"/>
      <c r="R125" s="767"/>
      <c r="S125" s="767"/>
      <c r="T125" s="767"/>
      <c r="U125" s="767"/>
      <c r="V125" s="767"/>
      <c r="W125" s="767"/>
      <c r="X125" s="767"/>
      <c r="Y125" s="767"/>
      <c r="Z125" s="768"/>
      <c r="AA125" s="794" t="s">
        <v>128</v>
      </c>
      <c r="AB125" s="795"/>
      <c r="AC125" s="795"/>
      <c r="AD125" s="795"/>
      <c r="AE125" s="796"/>
      <c r="AF125" s="797" t="s">
        <v>128</v>
      </c>
      <c r="AG125" s="795"/>
      <c r="AH125" s="795"/>
      <c r="AI125" s="795"/>
      <c r="AJ125" s="796"/>
      <c r="AK125" s="797" t="s">
        <v>128</v>
      </c>
      <c r="AL125" s="795"/>
      <c r="AM125" s="795"/>
      <c r="AN125" s="795"/>
      <c r="AO125" s="796"/>
      <c r="AP125" s="839" t="s">
        <v>128</v>
      </c>
      <c r="AQ125" s="840"/>
      <c r="AR125" s="840"/>
      <c r="AS125" s="840"/>
      <c r="AT125" s="841"/>
      <c r="AU125" s="235"/>
      <c r="AV125" s="236"/>
      <c r="AW125" s="236"/>
      <c r="AX125" s="236"/>
      <c r="AY125" s="236"/>
      <c r="AZ125" s="236"/>
      <c r="BA125" s="236"/>
      <c r="BB125" s="236"/>
      <c r="BC125" s="236"/>
      <c r="BD125" s="236"/>
      <c r="BE125" s="236"/>
      <c r="BF125" s="236"/>
      <c r="BG125" s="236"/>
      <c r="BH125" s="236"/>
      <c r="BI125" s="236"/>
      <c r="BJ125" s="236"/>
      <c r="BK125" s="236"/>
      <c r="BL125" s="236"/>
      <c r="BM125" s="236"/>
      <c r="BN125" s="236"/>
      <c r="BO125" s="236"/>
      <c r="BP125" s="236"/>
      <c r="BQ125" s="216"/>
      <c r="BR125" s="216"/>
      <c r="BS125" s="216"/>
      <c r="BT125" s="216"/>
      <c r="BU125" s="216"/>
      <c r="BV125" s="216"/>
      <c r="BW125" s="216"/>
      <c r="BX125" s="216"/>
      <c r="BY125" s="216"/>
      <c r="BZ125" s="216"/>
      <c r="CA125" s="216"/>
      <c r="CB125" s="216"/>
      <c r="CC125" s="216"/>
      <c r="CD125" s="216"/>
      <c r="CE125" s="216"/>
      <c r="CF125" s="216"/>
      <c r="CG125" s="216"/>
      <c r="CH125" s="216"/>
      <c r="CI125" s="216"/>
      <c r="CJ125" s="238"/>
      <c r="CK125" s="866" t="s">
        <v>470</v>
      </c>
      <c r="CL125" s="867"/>
      <c r="CM125" s="867"/>
      <c r="CN125" s="867"/>
      <c r="CO125" s="868"/>
      <c r="CP125" s="875" t="s">
        <v>471</v>
      </c>
      <c r="CQ125" s="823"/>
      <c r="CR125" s="823"/>
      <c r="CS125" s="823"/>
      <c r="CT125" s="823"/>
      <c r="CU125" s="823"/>
      <c r="CV125" s="823"/>
      <c r="CW125" s="823"/>
      <c r="CX125" s="823"/>
      <c r="CY125" s="823"/>
      <c r="CZ125" s="823"/>
      <c r="DA125" s="823"/>
      <c r="DB125" s="823"/>
      <c r="DC125" s="823"/>
      <c r="DD125" s="823"/>
      <c r="DE125" s="823"/>
      <c r="DF125" s="824"/>
      <c r="DG125" s="876" t="s">
        <v>128</v>
      </c>
      <c r="DH125" s="857"/>
      <c r="DI125" s="857"/>
      <c r="DJ125" s="857"/>
      <c r="DK125" s="857"/>
      <c r="DL125" s="857" t="s">
        <v>128</v>
      </c>
      <c r="DM125" s="857"/>
      <c r="DN125" s="857"/>
      <c r="DO125" s="857"/>
      <c r="DP125" s="857"/>
      <c r="DQ125" s="857" t="s">
        <v>128</v>
      </c>
      <c r="DR125" s="857"/>
      <c r="DS125" s="857"/>
      <c r="DT125" s="857"/>
      <c r="DU125" s="857"/>
      <c r="DV125" s="858" t="s">
        <v>128</v>
      </c>
      <c r="DW125" s="858"/>
      <c r="DX125" s="858"/>
      <c r="DY125" s="858"/>
      <c r="DZ125" s="859"/>
    </row>
    <row r="126" spans="1:130" s="214" customFormat="1" ht="26.25" customHeight="1" thickBot="1" x14ac:dyDescent="0.25">
      <c r="A126" s="835"/>
      <c r="B126" s="836"/>
      <c r="C126" s="830" t="s">
        <v>460</v>
      </c>
      <c r="D126" s="767"/>
      <c r="E126" s="767"/>
      <c r="F126" s="767"/>
      <c r="G126" s="767"/>
      <c r="H126" s="767"/>
      <c r="I126" s="767"/>
      <c r="J126" s="767"/>
      <c r="K126" s="767"/>
      <c r="L126" s="767"/>
      <c r="M126" s="767"/>
      <c r="N126" s="767"/>
      <c r="O126" s="767"/>
      <c r="P126" s="767"/>
      <c r="Q126" s="767"/>
      <c r="R126" s="767"/>
      <c r="S126" s="767"/>
      <c r="T126" s="767"/>
      <c r="U126" s="767"/>
      <c r="V126" s="767"/>
      <c r="W126" s="767"/>
      <c r="X126" s="767"/>
      <c r="Y126" s="767"/>
      <c r="Z126" s="768"/>
      <c r="AA126" s="794" t="s">
        <v>128</v>
      </c>
      <c r="AB126" s="795"/>
      <c r="AC126" s="795"/>
      <c r="AD126" s="795"/>
      <c r="AE126" s="796"/>
      <c r="AF126" s="797" t="s">
        <v>128</v>
      </c>
      <c r="AG126" s="795"/>
      <c r="AH126" s="795"/>
      <c r="AI126" s="795"/>
      <c r="AJ126" s="796"/>
      <c r="AK126" s="797" t="s">
        <v>128</v>
      </c>
      <c r="AL126" s="795"/>
      <c r="AM126" s="795"/>
      <c r="AN126" s="795"/>
      <c r="AO126" s="796"/>
      <c r="AP126" s="839" t="s">
        <v>128</v>
      </c>
      <c r="AQ126" s="840"/>
      <c r="AR126" s="840"/>
      <c r="AS126" s="840"/>
      <c r="AT126" s="841"/>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9"/>
      <c r="CE126" s="239"/>
      <c r="CF126" s="239"/>
      <c r="CG126" s="216"/>
      <c r="CH126" s="216"/>
      <c r="CI126" s="216"/>
      <c r="CJ126" s="238"/>
      <c r="CK126" s="869"/>
      <c r="CL126" s="870"/>
      <c r="CM126" s="870"/>
      <c r="CN126" s="870"/>
      <c r="CO126" s="871"/>
      <c r="CP126" s="830" t="s">
        <v>472</v>
      </c>
      <c r="CQ126" s="767"/>
      <c r="CR126" s="767"/>
      <c r="CS126" s="767"/>
      <c r="CT126" s="767"/>
      <c r="CU126" s="767"/>
      <c r="CV126" s="767"/>
      <c r="CW126" s="767"/>
      <c r="CX126" s="767"/>
      <c r="CY126" s="767"/>
      <c r="CZ126" s="767"/>
      <c r="DA126" s="767"/>
      <c r="DB126" s="767"/>
      <c r="DC126" s="767"/>
      <c r="DD126" s="767"/>
      <c r="DE126" s="767"/>
      <c r="DF126" s="768"/>
      <c r="DG126" s="831" t="s">
        <v>128</v>
      </c>
      <c r="DH126" s="832"/>
      <c r="DI126" s="832"/>
      <c r="DJ126" s="832"/>
      <c r="DK126" s="832"/>
      <c r="DL126" s="832" t="s">
        <v>128</v>
      </c>
      <c r="DM126" s="832"/>
      <c r="DN126" s="832"/>
      <c r="DO126" s="832"/>
      <c r="DP126" s="832"/>
      <c r="DQ126" s="832" t="s">
        <v>128</v>
      </c>
      <c r="DR126" s="832"/>
      <c r="DS126" s="832"/>
      <c r="DT126" s="832"/>
      <c r="DU126" s="832"/>
      <c r="DV126" s="809" t="s">
        <v>128</v>
      </c>
      <c r="DW126" s="809"/>
      <c r="DX126" s="809"/>
      <c r="DY126" s="809"/>
      <c r="DZ126" s="810"/>
    </row>
    <row r="127" spans="1:130" s="214" customFormat="1" ht="26.25" customHeight="1" x14ac:dyDescent="0.2">
      <c r="A127" s="837"/>
      <c r="B127" s="838"/>
      <c r="C127" s="853" t="s">
        <v>473</v>
      </c>
      <c r="D127" s="854"/>
      <c r="E127" s="854"/>
      <c r="F127" s="854"/>
      <c r="G127" s="854"/>
      <c r="H127" s="854"/>
      <c r="I127" s="854"/>
      <c r="J127" s="854"/>
      <c r="K127" s="854"/>
      <c r="L127" s="854"/>
      <c r="M127" s="854"/>
      <c r="N127" s="854"/>
      <c r="O127" s="854"/>
      <c r="P127" s="854"/>
      <c r="Q127" s="854"/>
      <c r="R127" s="854"/>
      <c r="S127" s="854"/>
      <c r="T127" s="854"/>
      <c r="U127" s="854"/>
      <c r="V127" s="854"/>
      <c r="W127" s="854"/>
      <c r="X127" s="854"/>
      <c r="Y127" s="854"/>
      <c r="Z127" s="855"/>
      <c r="AA127" s="794" t="s">
        <v>128</v>
      </c>
      <c r="AB127" s="795"/>
      <c r="AC127" s="795"/>
      <c r="AD127" s="795"/>
      <c r="AE127" s="796"/>
      <c r="AF127" s="797" t="s">
        <v>128</v>
      </c>
      <c r="AG127" s="795"/>
      <c r="AH127" s="795"/>
      <c r="AI127" s="795"/>
      <c r="AJ127" s="796"/>
      <c r="AK127" s="797" t="s">
        <v>128</v>
      </c>
      <c r="AL127" s="795"/>
      <c r="AM127" s="795"/>
      <c r="AN127" s="795"/>
      <c r="AO127" s="796"/>
      <c r="AP127" s="839" t="s">
        <v>128</v>
      </c>
      <c r="AQ127" s="840"/>
      <c r="AR127" s="840"/>
      <c r="AS127" s="840"/>
      <c r="AT127" s="841"/>
      <c r="AU127" s="216"/>
      <c r="AV127" s="216"/>
      <c r="AW127" s="216"/>
      <c r="AX127" s="856" t="s">
        <v>474</v>
      </c>
      <c r="AY127" s="827"/>
      <c r="AZ127" s="827"/>
      <c r="BA127" s="827"/>
      <c r="BB127" s="827"/>
      <c r="BC127" s="827"/>
      <c r="BD127" s="827"/>
      <c r="BE127" s="828"/>
      <c r="BF127" s="826" t="s">
        <v>475</v>
      </c>
      <c r="BG127" s="827"/>
      <c r="BH127" s="827"/>
      <c r="BI127" s="827"/>
      <c r="BJ127" s="827"/>
      <c r="BK127" s="827"/>
      <c r="BL127" s="828"/>
      <c r="BM127" s="826" t="s">
        <v>476</v>
      </c>
      <c r="BN127" s="827"/>
      <c r="BO127" s="827"/>
      <c r="BP127" s="827"/>
      <c r="BQ127" s="827"/>
      <c r="BR127" s="827"/>
      <c r="BS127" s="828"/>
      <c r="BT127" s="826" t="s">
        <v>477</v>
      </c>
      <c r="BU127" s="827"/>
      <c r="BV127" s="827"/>
      <c r="BW127" s="827"/>
      <c r="BX127" s="827"/>
      <c r="BY127" s="827"/>
      <c r="BZ127" s="829"/>
      <c r="CA127" s="216"/>
      <c r="CB127" s="216"/>
      <c r="CC127" s="216"/>
      <c r="CD127" s="239"/>
      <c r="CE127" s="239"/>
      <c r="CF127" s="239"/>
      <c r="CG127" s="216"/>
      <c r="CH127" s="216"/>
      <c r="CI127" s="216"/>
      <c r="CJ127" s="238"/>
      <c r="CK127" s="869"/>
      <c r="CL127" s="870"/>
      <c r="CM127" s="870"/>
      <c r="CN127" s="870"/>
      <c r="CO127" s="871"/>
      <c r="CP127" s="830" t="s">
        <v>478</v>
      </c>
      <c r="CQ127" s="767"/>
      <c r="CR127" s="767"/>
      <c r="CS127" s="767"/>
      <c r="CT127" s="767"/>
      <c r="CU127" s="767"/>
      <c r="CV127" s="767"/>
      <c r="CW127" s="767"/>
      <c r="CX127" s="767"/>
      <c r="CY127" s="767"/>
      <c r="CZ127" s="767"/>
      <c r="DA127" s="767"/>
      <c r="DB127" s="767"/>
      <c r="DC127" s="767"/>
      <c r="DD127" s="767"/>
      <c r="DE127" s="767"/>
      <c r="DF127" s="768"/>
      <c r="DG127" s="831" t="s">
        <v>128</v>
      </c>
      <c r="DH127" s="832"/>
      <c r="DI127" s="832"/>
      <c r="DJ127" s="832"/>
      <c r="DK127" s="832"/>
      <c r="DL127" s="832" t="s">
        <v>128</v>
      </c>
      <c r="DM127" s="832"/>
      <c r="DN127" s="832"/>
      <c r="DO127" s="832"/>
      <c r="DP127" s="832"/>
      <c r="DQ127" s="832" t="s">
        <v>128</v>
      </c>
      <c r="DR127" s="832"/>
      <c r="DS127" s="832"/>
      <c r="DT127" s="832"/>
      <c r="DU127" s="832"/>
      <c r="DV127" s="809" t="s">
        <v>128</v>
      </c>
      <c r="DW127" s="809"/>
      <c r="DX127" s="809"/>
      <c r="DY127" s="809"/>
      <c r="DZ127" s="810"/>
    </row>
    <row r="128" spans="1:130" s="214" customFormat="1" ht="26.25" customHeight="1" thickBot="1" x14ac:dyDescent="0.25">
      <c r="A128" s="811" t="s">
        <v>479</v>
      </c>
      <c r="B128" s="812"/>
      <c r="C128" s="812"/>
      <c r="D128" s="812"/>
      <c r="E128" s="812"/>
      <c r="F128" s="812"/>
      <c r="G128" s="812"/>
      <c r="H128" s="812"/>
      <c r="I128" s="812"/>
      <c r="J128" s="812"/>
      <c r="K128" s="812"/>
      <c r="L128" s="812"/>
      <c r="M128" s="812"/>
      <c r="N128" s="812"/>
      <c r="O128" s="812"/>
      <c r="P128" s="812"/>
      <c r="Q128" s="812"/>
      <c r="R128" s="812"/>
      <c r="S128" s="812"/>
      <c r="T128" s="812"/>
      <c r="U128" s="812"/>
      <c r="V128" s="812"/>
      <c r="W128" s="813" t="s">
        <v>480</v>
      </c>
      <c r="X128" s="813"/>
      <c r="Y128" s="813"/>
      <c r="Z128" s="814"/>
      <c r="AA128" s="815" t="s">
        <v>128</v>
      </c>
      <c r="AB128" s="816"/>
      <c r="AC128" s="816"/>
      <c r="AD128" s="816"/>
      <c r="AE128" s="817"/>
      <c r="AF128" s="818" t="s">
        <v>128</v>
      </c>
      <c r="AG128" s="816"/>
      <c r="AH128" s="816"/>
      <c r="AI128" s="816"/>
      <c r="AJ128" s="817"/>
      <c r="AK128" s="818" t="s">
        <v>128</v>
      </c>
      <c r="AL128" s="816"/>
      <c r="AM128" s="816"/>
      <c r="AN128" s="816"/>
      <c r="AO128" s="817"/>
      <c r="AP128" s="819"/>
      <c r="AQ128" s="820"/>
      <c r="AR128" s="820"/>
      <c r="AS128" s="820"/>
      <c r="AT128" s="821"/>
      <c r="AU128" s="216"/>
      <c r="AV128" s="216"/>
      <c r="AW128" s="216"/>
      <c r="AX128" s="822" t="s">
        <v>481</v>
      </c>
      <c r="AY128" s="823"/>
      <c r="AZ128" s="823"/>
      <c r="BA128" s="823"/>
      <c r="BB128" s="823"/>
      <c r="BC128" s="823"/>
      <c r="BD128" s="823"/>
      <c r="BE128" s="824"/>
      <c r="BF128" s="801" t="s">
        <v>128</v>
      </c>
      <c r="BG128" s="802"/>
      <c r="BH128" s="802"/>
      <c r="BI128" s="802"/>
      <c r="BJ128" s="802"/>
      <c r="BK128" s="802"/>
      <c r="BL128" s="825"/>
      <c r="BM128" s="801">
        <v>15</v>
      </c>
      <c r="BN128" s="802"/>
      <c r="BO128" s="802"/>
      <c r="BP128" s="802"/>
      <c r="BQ128" s="802"/>
      <c r="BR128" s="802"/>
      <c r="BS128" s="825"/>
      <c r="BT128" s="801">
        <v>20</v>
      </c>
      <c r="BU128" s="802"/>
      <c r="BV128" s="802"/>
      <c r="BW128" s="802"/>
      <c r="BX128" s="802"/>
      <c r="BY128" s="802"/>
      <c r="BZ128" s="803"/>
      <c r="CA128" s="239"/>
      <c r="CB128" s="239"/>
      <c r="CC128" s="239"/>
      <c r="CD128" s="239"/>
      <c r="CE128" s="239"/>
      <c r="CF128" s="239"/>
      <c r="CG128" s="216"/>
      <c r="CH128" s="216"/>
      <c r="CI128" s="216"/>
      <c r="CJ128" s="238"/>
      <c r="CK128" s="872"/>
      <c r="CL128" s="873"/>
      <c r="CM128" s="873"/>
      <c r="CN128" s="873"/>
      <c r="CO128" s="874"/>
      <c r="CP128" s="804" t="s">
        <v>482</v>
      </c>
      <c r="CQ128" s="745"/>
      <c r="CR128" s="745"/>
      <c r="CS128" s="745"/>
      <c r="CT128" s="745"/>
      <c r="CU128" s="745"/>
      <c r="CV128" s="745"/>
      <c r="CW128" s="745"/>
      <c r="CX128" s="745"/>
      <c r="CY128" s="745"/>
      <c r="CZ128" s="745"/>
      <c r="DA128" s="745"/>
      <c r="DB128" s="745"/>
      <c r="DC128" s="745"/>
      <c r="DD128" s="745"/>
      <c r="DE128" s="745"/>
      <c r="DF128" s="746"/>
      <c r="DG128" s="805" t="s">
        <v>128</v>
      </c>
      <c r="DH128" s="806"/>
      <c r="DI128" s="806"/>
      <c r="DJ128" s="806"/>
      <c r="DK128" s="806"/>
      <c r="DL128" s="806" t="s">
        <v>128</v>
      </c>
      <c r="DM128" s="806"/>
      <c r="DN128" s="806"/>
      <c r="DO128" s="806"/>
      <c r="DP128" s="806"/>
      <c r="DQ128" s="806" t="s">
        <v>128</v>
      </c>
      <c r="DR128" s="806"/>
      <c r="DS128" s="806"/>
      <c r="DT128" s="806"/>
      <c r="DU128" s="806"/>
      <c r="DV128" s="807" t="s">
        <v>128</v>
      </c>
      <c r="DW128" s="807"/>
      <c r="DX128" s="807"/>
      <c r="DY128" s="807"/>
      <c r="DZ128" s="808"/>
    </row>
    <row r="129" spans="1:131" s="214" customFormat="1" ht="26.25" customHeight="1" x14ac:dyDescent="0.2">
      <c r="A129" s="789" t="s">
        <v>108</v>
      </c>
      <c r="B129" s="790"/>
      <c r="C129" s="790"/>
      <c r="D129" s="790"/>
      <c r="E129" s="790"/>
      <c r="F129" s="790"/>
      <c r="G129" s="790"/>
      <c r="H129" s="790"/>
      <c r="I129" s="790"/>
      <c r="J129" s="790"/>
      <c r="K129" s="790"/>
      <c r="L129" s="790"/>
      <c r="M129" s="790"/>
      <c r="N129" s="790"/>
      <c r="O129" s="790"/>
      <c r="P129" s="790"/>
      <c r="Q129" s="790"/>
      <c r="R129" s="790"/>
      <c r="S129" s="790"/>
      <c r="T129" s="790"/>
      <c r="U129" s="790"/>
      <c r="V129" s="790"/>
      <c r="W129" s="791" t="s">
        <v>483</v>
      </c>
      <c r="X129" s="792"/>
      <c r="Y129" s="792"/>
      <c r="Z129" s="793"/>
      <c r="AA129" s="794">
        <v>1556673</v>
      </c>
      <c r="AB129" s="795"/>
      <c r="AC129" s="795"/>
      <c r="AD129" s="795"/>
      <c r="AE129" s="796"/>
      <c r="AF129" s="797">
        <v>1645587</v>
      </c>
      <c r="AG129" s="795"/>
      <c r="AH129" s="795"/>
      <c r="AI129" s="795"/>
      <c r="AJ129" s="796"/>
      <c r="AK129" s="797">
        <v>1870682</v>
      </c>
      <c r="AL129" s="795"/>
      <c r="AM129" s="795"/>
      <c r="AN129" s="795"/>
      <c r="AO129" s="796"/>
      <c r="AP129" s="798"/>
      <c r="AQ129" s="799"/>
      <c r="AR129" s="799"/>
      <c r="AS129" s="799"/>
      <c r="AT129" s="800"/>
      <c r="AU129" s="217"/>
      <c r="AV129" s="217"/>
      <c r="AW129" s="217"/>
      <c r="AX129" s="766" t="s">
        <v>484</v>
      </c>
      <c r="AY129" s="767"/>
      <c r="AZ129" s="767"/>
      <c r="BA129" s="767"/>
      <c r="BB129" s="767"/>
      <c r="BC129" s="767"/>
      <c r="BD129" s="767"/>
      <c r="BE129" s="768"/>
      <c r="BF129" s="785" t="s">
        <v>128</v>
      </c>
      <c r="BG129" s="786"/>
      <c r="BH129" s="786"/>
      <c r="BI129" s="786"/>
      <c r="BJ129" s="786"/>
      <c r="BK129" s="786"/>
      <c r="BL129" s="787"/>
      <c r="BM129" s="785">
        <v>20</v>
      </c>
      <c r="BN129" s="786"/>
      <c r="BO129" s="786"/>
      <c r="BP129" s="786"/>
      <c r="BQ129" s="786"/>
      <c r="BR129" s="786"/>
      <c r="BS129" s="787"/>
      <c r="BT129" s="785">
        <v>30</v>
      </c>
      <c r="BU129" s="786"/>
      <c r="BV129" s="786"/>
      <c r="BW129" s="786"/>
      <c r="BX129" s="786"/>
      <c r="BY129" s="786"/>
      <c r="BZ129" s="788"/>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17"/>
      <c r="DQ129" s="217"/>
      <c r="DR129" s="217"/>
      <c r="DS129" s="217"/>
      <c r="DT129" s="217"/>
      <c r="DU129" s="217"/>
      <c r="DV129" s="217"/>
      <c r="DW129" s="217"/>
      <c r="DX129" s="217"/>
      <c r="DY129" s="217"/>
      <c r="DZ129" s="217"/>
    </row>
    <row r="130" spans="1:131" s="214" customFormat="1" ht="26.25" customHeight="1" x14ac:dyDescent="0.2">
      <c r="A130" s="789" t="s">
        <v>485</v>
      </c>
      <c r="B130" s="790"/>
      <c r="C130" s="790"/>
      <c r="D130" s="790"/>
      <c r="E130" s="790"/>
      <c r="F130" s="790"/>
      <c r="G130" s="790"/>
      <c r="H130" s="790"/>
      <c r="I130" s="790"/>
      <c r="J130" s="790"/>
      <c r="K130" s="790"/>
      <c r="L130" s="790"/>
      <c r="M130" s="790"/>
      <c r="N130" s="790"/>
      <c r="O130" s="790"/>
      <c r="P130" s="790"/>
      <c r="Q130" s="790"/>
      <c r="R130" s="790"/>
      <c r="S130" s="790"/>
      <c r="T130" s="790"/>
      <c r="U130" s="790"/>
      <c r="V130" s="790"/>
      <c r="W130" s="791" t="s">
        <v>486</v>
      </c>
      <c r="X130" s="792"/>
      <c r="Y130" s="792"/>
      <c r="Z130" s="793"/>
      <c r="AA130" s="794">
        <v>276939</v>
      </c>
      <c r="AB130" s="795"/>
      <c r="AC130" s="795"/>
      <c r="AD130" s="795"/>
      <c r="AE130" s="796"/>
      <c r="AF130" s="797">
        <v>293267</v>
      </c>
      <c r="AG130" s="795"/>
      <c r="AH130" s="795"/>
      <c r="AI130" s="795"/>
      <c r="AJ130" s="796"/>
      <c r="AK130" s="797">
        <v>304024</v>
      </c>
      <c r="AL130" s="795"/>
      <c r="AM130" s="795"/>
      <c r="AN130" s="795"/>
      <c r="AO130" s="796"/>
      <c r="AP130" s="798"/>
      <c r="AQ130" s="799"/>
      <c r="AR130" s="799"/>
      <c r="AS130" s="799"/>
      <c r="AT130" s="800"/>
      <c r="AU130" s="217"/>
      <c r="AV130" s="217"/>
      <c r="AW130" s="217"/>
      <c r="AX130" s="766" t="s">
        <v>487</v>
      </c>
      <c r="AY130" s="767"/>
      <c r="AZ130" s="767"/>
      <c r="BA130" s="767"/>
      <c r="BB130" s="767"/>
      <c r="BC130" s="767"/>
      <c r="BD130" s="767"/>
      <c r="BE130" s="768"/>
      <c r="BF130" s="769">
        <v>8.5</v>
      </c>
      <c r="BG130" s="770"/>
      <c r="BH130" s="770"/>
      <c r="BI130" s="770"/>
      <c r="BJ130" s="770"/>
      <c r="BK130" s="770"/>
      <c r="BL130" s="771"/>
      <c r="BM130" s="769">
        <v>25</v>
      </c>
      <c r="BN130" s="770"/>
      <c r="BO130" s="770"/>
      <c r="BP130" s="770"/>
      <c r="BQ130" s="770"/>
      <c r="BR130" s="770"/>
      <c r="BS130" s="771"/>
      <c r="BT130" s="769">
        <v>35</v>
      </c>
      <c r="BU130" s="770"/>
      <c r="BV130" s="770"/>
      <c r="BW130" s="770"/>
      <c r="BX130" s="770"/>
      <c r="BY130" s="770"/>
      <c r="BZ130" s="772"/>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17"/>
      <c r="DQ130" s="217"/>
      <c r="DR130" s="217"/>
      <c r="DS130" s="217"/>
      <c r="DT130" s="217"/>
      <c r="DU130" s="217"/>
      <c r="DV130" s="217"/>
      <c r="DW130" s="217"/>
      <c r="DX130" s="217"/>
      <c r="DY130" s="217"/>
      <c r="DZ130" s="217"/>
    </row>
    <row r="131" spans="1:131" s="214" customFormat="1" ht="26.25" customHeight="1" thickBot="1" x14ac:dyDescent="0.25">
      <c r="A131" s="773"/>
      <c r="B131" s="774"/>
      <c r="C131" s="774"/>
      <c r="D131" s="774"/>
      <c r="E131" s="774"/>
      <c r="F131" s="774"/>
      <c r="G131" s="774"/>
      <c r="H131" s="774"/>
      <c r="I131" s="774"/>
      <c r="J131" s="774"/>
      <c r="K131" s="774"/>
      <c r="L131" s="774"/>
      <c r="M131" s="774"/>
      <c r="N131" s="774"/>
      <c r="O131" s="774"/>
      <c r="P131" s="774"/>
      <c r="Q131" s="774"/>
      <c r="R131" s="774"/>
      <c r="S131" s="774"/>
      <c r="T131" s="774"/>
      <c r="U131" s="774"/>
      <c r="V131" s="774"/>
      <c r="W131" s="775" t="s">
        <v>488</v>
      </c>
      <c r="X131" s="776"/>
      <c r="Y131" s="776"/>
      <c r="Z131" s="777"/>
      <c r="AA131" s="778">
        <v>1279734</v>
      </c>
      <c r="AB131" s="779"/>
      <c r="AC131" s="779"/>
      <c r="AD131" s="779"/>
      <c r="AE131" s="780"/>
      <c r="AF131" s="781">
        <v>1352320</v>
      </c>
      <c r="AG131" s="779"/>
      <c r="AH131" s="779"/>
      <c r="AI131" s="779"/>
      <c r="AJ131" s="780"/>
      <c r="AK131" s="781">
        <v>1566658</v>
      </c>
      <c r="AL131" s="779"/>
      <c r="AM131" s="779"/>
      <c r="AN131" s="779"/>
      <c r="AO131" s="780"/>
      <c r="AP131" s="782"/>
      <c r="AQ131" s="783"/>
      <c r="AR131" s="783"/>
      <c r="AS131" s="783"/>
      <c r="AT131" s="784"/>
      <c r="AU131" s="217"/>
      <c r="AV131" s="217"/>
      <c r="AW131" s="217"/>
      <c r="AX131" s="744" t="s">
        <v>489</v>
      </c>
      <c r="AY131" s="745"/>
      <c r="AZ131" s="745"/>
      <c r="BA131" s="745"/>
      <c r="BB131" s="745"/>
      <c r="BC131" s="745"/>
      <c r="BD131" s="745"/>
      <c r="BE131" s="746"/>
      <c r="BF131" s="747">
        <v>19.7</v>
      </c>
      <c r="BG131" s="748"/>
      <c r="BH131" s="748"/>
      <c r="BI131" s="748"/>
      <c r="BJ131" s="748"/>
      <c r="BK131" s="748"/>
      <c r="BL131" s="749"/>
      <c r="BM131" s="747">
        <v>350</v>
      </c>
      <c r="BN131" s="748"/>
      <c r="BO131" s="748"/>
      <c r="BP131" s="748"/>
      <c r="BQ131" s="748"/>
      <c r="BR131" s="748"/>
      <c r="BS131" s="749"/>
      <c r="BT131" s="750"/>
      <c r="BU131" s="751"/>
      <c r="BV131" s="751"/>
      <c r="BW131" s="751"/>
      <c r="BX131" s="751"/>
      <c r="BY131" s="751"/>
      <c r="BZ131" s="752"/>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17"/>
      <c r="DQ131" s="217"/>
      <c r="DR131" s="217"/>
      <c r="DS131" s="217"/>
      <c r="DT131" s="217"/>
      <c r="DU131" s="217"/>
      <c r="DV131" s="217"/>
      <c r="DW131" s="217"/>
      <c r="DX131" s="217"/>
      <c r="DY131" s="217"/>
      <c r="DZ131" s="217"/>
    </row>
    <row r="132" spans="1:131" s="214" customFormat="1" ht="26.25" customHeight="1" x14ac:dyDescent="0.2">
      <c r="A132" s="753" t="s">
        <v>490</v>
      </c>
      <c r="B132" s="754"/>
      <c r="C132" s="754"/>
      <c r="D132" s="754"/>
      <c r="E132" s="754"/>
      <c r="F132" s="754"/>
      <c r="G132" s="754"/>
      <c r="H132" s="754"/>
      <c r="I132" s="754"/>
      <c r="J132" s="754"/>
      <c r="K132" s="754"/>
      <c r="L132" s="754"/>
      <c r="M132" s="754"/>
      <c r="N132" s="754"/>
      <c r="O132" s="754"/>
      <c r="P132" s="754"/>
      <c r="Q132" s="754"/>
      <c r="R132" s="754"/>
      <c r="S132" s="754"/>
      <c r="T132" s="754"/>
      <c r="U132" s="754"/>
      <c r="V132" s="757" t="s">
        <v>491</v>
      </c>
      <c r="W132" s="757"/>
      <c r="X132" s="757"/>
      <c r="Y132" s="757"/>
      <c r="Z132" s="758"/>
      <c r="AA132" s="759">
        <v>7.7877902749999999</v>
      </c>
      <c r="AB132" s="760"/>
      <c r="AC132" s="760"/>
      <c r="AD132" s="760"/>
      <c r="AE132" s="761"/>
      <c r="AF132" s="762">
        <v>9.3710068619999998</v>
      </c>
      <c r="AG132" s="760"/>
      <c r="AH132" s="760"/>
      <c r="AI132" s="760"/>
      <c r="AJ132" s="761"/>
      <c r="AK132" s="762">
        <v>8.6175795869999998</v>
      </c>
      <c r="AL132" s="760"/>
      <c r="AM132" s="760"/>
      <c r="AN132" s="760"/>
      <c r="AO132" s="761"/>
      <c r="AP132" s="763"/>
      <c r="AQ132" s="764"/>
      <c r="AR132" s="764"/>
      <c r="AS132" s="764"/>
      <c r="AT132" s="765"/>
      <c r="AU132" s="241"/>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9"/>
      <c r="BT132" s="217"/>
      <c r="BU132" s="217"/>
      <c r="BV132" s="217"/>
      <c r="BW132" s="217"/>
      <c r="BX132" s="217"/>
      <c r="BY132" s="217"/>
      <c r="BZ132" s="217"/>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240"/>
      <c r="DC132" s="240"/>
      <c r="DD132" s="240"/>
      <c r="DE132" s="240"/>
      <c r="DF132" s="240"/>
      <c r="DG132" s="240"/>
      <c r="DH132" s="240"/>
      <c r="DI132" s="240"/>
      <c r="DJ132" s="240"/>
      <c r="DK132" s="240"/>
      <c r="DL132" s="240"/>
      <c r="DM132" s="240"/>
      <c r="DN132" s="240"/>
      <c r="DO132" s="240"/>
      <c r="DP132" s="217"/>
      <c r="DQ132" s="217"/>
      <c r="DR132" s="217"/>
      <c r="DS132" s="217"/>
      <c r="DT132" s="217"/>
      <c r="DU132" s="217"/>
      <c r="DV132" s="217"/>
      <c r="DW132" s="217"/>
      <c r="DX132" s="217"/>
      <c r="DY132" s="217"/>
      <c r="DZ132" s="217"/>
    </row>
    <row r="133" spans="1:131" s="214" customFormat="1" ht="26.25" customHeight="1" thickBot="1" x14ac:dyDescent="0.25">
      <c r="A133" s="755"/>
      <c r="B133" s="756"/>
      <c r="C133" s="756"/>
      <c r="D133" s="756"/>
      <c r="E133" s="756"/>
      <c r="F133" s="756"/>
      <c r="G133" s="756"/>
      <c r="H133" s="756"/>
      <c r="I133" s="756"/>
      <c r="J133" s="756"/>
      <c r="K133" s="756"/>
      <c r="L133" s="756"/>
      <c r="M133" s="756"/>
      <c r="N133" s="756"/>
      <c r="O133" s="756"/>
      <c r="P133" s="756"/>
      <c r="Q133" s="756"/>
      <c r="R133" s="756"/>
      <c r="S133" s="756"/>
      <c r="T133" s="756"/>
      <c r="U133" s="756"/>
      <c r="V133" s="736" t="s">
        <v>492</v>
      </c>
      <c r="W133" s="736"/>
      <c r="X133" s="736"/>
      <c r="Y133" s="736"/>
      <c r="Z133" s="737"/>
      <c r="AA133" s="738">
        <v>8.6</v>
      </c>
      <c r="AB133" s="739"/>
      <c r="AC133" s="739"/>
      <c r="AD133" s="739"/>
      <c r="AE133" s="740"/>
      <c r="AF133" s="738">
        <v>8.4</v>
      </c>
      <c r="AG133" s="739"/>
      <c r="AH133" s="739"/>
      <c r="AI133" s="739"/>
      <c r="AJ133" s="740"/>
      <c r="AK133" s="738">
        <v>8.5</v>
      </c>
      <c r="AL133" s="739"/>
      <c r="AM133" s="739"/>
      <c r="AN133" s="739"/>
      <c r="AO133" s="740"/>
      <c r="AP133" s="741"/>
      <c r="AQ133" s="742"/>
      <c r="AR133" s="742"/>
      <c r="AS133" s="742"/>
      <c r="AT133" s="743"/>
      <c r="AU133" s="217"/>
      <c r="AV133" s="217"/>
      <c r="AW133" s="217"/>
      <c r="AX133" s="217"/>
      <c r="AY133" s="217"/>
      <c r="AZ133" s="217"/>
      <c r="BA133" s="217"/>
      <c r="BB133" s="217"/>
      <c r="BC133" s="217"/>
      <c r="BD133" s="217"/>
      <c r="BE133" s="217"/>
      <c r="BF133" s="217"/>
      <c r="BG133" s="217"/>
      <c r="BH133" s="217"/>
      <c r="BI133" s="217"/>
      <c r="BJ133" s="217"/>
      <c r="BK133" s="217"/>
      <c r="BL133" s="217"/>
      <c r="BM133" s="217"/>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17"/>
      <c r="DQ133" s="217"/>
      <c r="DR133" s="217"/>
      <c r="DS133" s="217"/>
      <c r="DT133" s="217"/>
      <c r="DU133" s="217"/>
      <c r="DV133" s="217"/>
      <c r="DW133" s="217"/>
      <c r="DX133" s="217"/>
      <c r="DY133" s="217"/>
      <c r="DZ133" s="217"/>
    </row>
    <row r="134" spans="1:131" ht="11.25" customHeight="1" x14ac:dyDescent="0.2">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17"/>
      <c r="AV134" s="217"/>
      <c r="AW134" s="217"/>
      <c r="AX134" s="217"/>
      <c r="AY134" s="217"/>
      <c r="AZ134" s="217"/>
      <c r="BA134" s="217"/>
      <c r="BB134" s="217"/>
      <c r="BC134" s="217"/>
      <c r="BD134" s="217"/>
      <c r="BE134" s="217"/>
      <c r="BF134" s="217"/>
      <c r="BG134" s="217"/>
      <c r="BH134" s="217"/>
      <c r="BI134" s="217"/>
      <c r="BJ134" s="217"/>
      <c r="BK134" s="217"/>
      <c r="BL134" s="217"/>
      <c r="BM134" s="217"/>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17"/>
      <c r="DQ134" s="217"/>
      <c r="DR134" s="217"/>
      <c r="DS134" s="217"/>
      <c r="DT134" s="217"/>
      <c r="DU134" s="217"/>
      <c r="DV134" s="217"/>
      <c r="DW134" s="217"/>
      <c r="DX134" s="217"/>
      <c r="DY134" s="217"/>
      <c r="DZ134" s="217"/>
      <c r="EA134" s="214"/>
    </row>
    <row r="135" spans="1:131" ht="14.4" hidden="1" x14ac:dyDescent="0.2">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row>
  </sheetData>
  <sheetProtection algorithmName="SHA-512" hashValue="dzVzVjF9wcY0yUHTz5IC7MPuOLtZ9+tYFK033dvGMBCNmhb0m4m5kiD8SgEjI7Zh0TrYMZPOECHWMWzkdDl0iw==" saltValue="GTpI5hAuTLNBauJ6ViIRb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D1" zoomScaleNormal="85" zoomScaleSheetLayoutView="100" workbookViewId="0">
      <selection activeCell="AJ51" sqref="AJ51"/>
    </sheetView>
  </sheetViews>
  <sheetFormatPr defaultColWidth="0" defaultRowHeight="13.5" customHeight="1" zeroHeight="1" x14ac:dyDescent="0.2"/>
  <cols>
    <col min="1" max="120" width="2.77734375" style="244" customWidth="1"/>
    <col min="121" max="121" width="0" style="243" hidden="1" customWidth="1"/>
    <col min="122" max="16384" width="9" style="243" hidden="1"/>
  </cols>
  <sheetData>
    <row r="1" spans="1:120" ht="13.2"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3"/>
    </row>
    <row r="17" spans="119:120" ht="13.2" x14ac:dyDescent="0.2">
      <c r="DP17" s="243"/>
    </row>
    <row r="18" spans="119:120" ht="13.2" x14ac:dyDescent="0.2"/>
    <row r="19" spans="119:120" ht="13.2" x14ac:dyDescent="0.2"/>
    <row r="20" spans="119:120" ht="13.2" x14ac:dyDescent="0.2">
      <c r="DO20" s="243"/>
      <c r="DP20" s="243"/>
    </row>
    <row r="21" spans="119:120" ht="13.2" x14ac:dyDescent="0.2">
      <c r="DP21" s="243"/>
    </row>
    <row r="22" spans="119:120" ht="13.2" x14ac:dyDescent="0.2"/>
    <row r="23" spans="119:120" ht="13.2" x14ac:dyDescent="0.2">
      <c r="DO23" s="243"/>
      <c r="DP23" s="243"/>
    </row>
    <row r="24" spans="119:120" ht="13.2" x14ac:dyDescent="0.2">
      <c r="DP24" s="243"/>
    </row>
    <row r="25" spans="119:120" ht="13.2" x14ac:dyDescent="0.2">
      <c r="DP25" s="243"/>
    </row>
    <row r="26" spans="119:120" ht="13.2" x14ac:dyDescent="0.2">
      <c r="DO26" s="243"/>
      <c r="DP26" s="243"/>
    </row>
    <row r="27" spans="119:120" ht="13.2" x14ac:dyDescent="0.2"/>
    <row r="28" spans="119:120" ht="13.2" x14ac:dyDescent="0.2">
      <c r="DO28" s="243"/>
      <c r="DP28" s="243"/>
    </row>
    <row r="29" spans="119:120" ht="13.2" x14ac:dyDescent="0.2">
      <c r="DP29" s="243"/>
    </row>
    <row r="30" spans="119:120" ht="13.2" x14ac:dyDescent="0.2"/>
    <row r="31" spans="119:120" ht="13.2" x14ac:dyDescent="0.2">
      <c r="DO31" s="243"/>
      <c r="DP31" s="243"/>
    </row>
    <row r="32" spans="119:120" ht="13.2" x14ac:dyDescent="0.2"/>
    <row r="33" spans="98:120" ht="13.2" x14ac:dyDescent="0.2">
      <c r="DO33" s="243"/>
      <c r="DP33" s="243"/>
    </row>
    <row r="34" spans="98:120" ht="13.2" x14ac:dyDescent="0.2">
      <c r="DM34" s="243"/>
    </row>
    <row r="35" spans="98:120" ht="13.2" x14ac:dyDescent="0.2">
      <c r="CT35" s="243"/>
      <c r="CU35" s="243"/>
      <c r="CV35" s="243"/>
      <c r="CY35" s="243"/>
      <c r="CZ35" s="243"/>
      <c r="DA35" s="243"/>
      <c r="DD35" s="243"/>
      <c r="DE35" s="243"/>
      <c r="DF35" s="243"/>
      <c r="DI35" s="243"/>
      <c r="DJ35" s="243"/>
      <c r="DK35" s="243"/>
      <c r="DM35" s="243"/>
      <c r="DN35" s="243"/>
      <c r="DO35" s="243"/>
      <c r="DP35" s="243"/>
    </row>
    <row r="36" spans="98:120" ht="13.2" x14ac:dyDescent="0.2"/>
    <row r="37" spans="98:120" ht="13.2" x14ac:dyDescent="0.2">
      <c r="CW37" s="243"/>
      <c r="DB37" s="243"/>
      <c r="DG37" s="243"/>
      <c r="DL37" s="243"/>
      <c r="DP37" s="243"/>
    </row>
    <row r="38" spans="98:120" ht="13.2" x14ac:dyDescent="0.2">
      <c r="CT38" s="243"/>
      <c r="CU38" s="243"/>
      <c r="CV38" s="243"/>
      <c r="CW38" s="243"/>
      <c r="CY38" s="243"/>
      <c r="CZ38" s="243"/>
      <c r="DA38" s="243"/>
      <c r="DB38" s="243"/>
      <c r="DD38" s="243"/>
      <c r="DE38" s="243"/>
      <c r="DF38" s="243"/>
      <c r="DG38" s="243"/>
      <c r="DI38" s="243"/>
      <c r="DJ38" s="243"/>
      <c r="DK38" s="243"/>
      <c r="DL38" s="243"/>
      <c r="DN38" s="243"/>
      <c r="DO38" s="243"/>
      <c r="DP38" s="24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3"/>
      <c r="DO49" s="243"/>
      <c r="DP49" s="24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3"/>
      <c r="CS63" s="243"/>
      <c r="CX63" s="243"/>
      <c r="DC63" s="243"/>
      <c r="DH63" s="243"/>
    </row>
    <row r="64" spans="22:120" ht="13.2" x14ac:dyDescent="0.2">
      <c r="V64" s="243"/>
    </row>
    <row r="65" spans="15:120" ht="13.2" x14ac:dyDescent="0.2">
      <c r="X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U65" s="243"/>
      <c r="CZ65" s="243"/>
      <c r="DE65" s="243"/>
      <c r="DJ65" s="243"/>
    </row>
    <row r="66" spans="15:120" ht="13.2" x14ac:dyDescent="0.2">
      <c r="Q66" s="243"/>
      <c r="S66" s="243"/>
      <c r="U66" s="243"/>
      <c r="DM66" s="243"/>
    </row>
    <row r="67" spans="15:120" ht="13.2" x14ac:dyDescent="0.2">
      <c r="O67" s="243"/>
      <c r="P67" s="243"/>
      <c r="R67" s="243"/>
      <c r="T67" s="243"/>
      <c r="Y67" s="243"/>
      <c r="CT67" s="243"/>
      <c r="CV67" s="243"/>
      <c r="CW67" s="243"/>
      <c r="CY67" s="243"/>
      <c r="DA67" s="243"/>
      <c r="DB67" s="243"/>
      <c r="DD67" s="243"/>
      <c r="DF67" s="243"/>
      <c r="DG67" s="243"/>
      <c r="DI67" s="243"/>
      <c r="DK67" s="243"/>
      <c r="DL67" s="243"/>
      <c r="DN67" s="243"/>
      <c r="DO67" s="243"/>
      <c r="DP67" s="243"/>
    </row>
    <row r="68" spans="15:120" ht="13.2" x14ac:dyDescent="0.2"/>
    <row r="69" spans="15:120" ht="13.2" x14ac:dyDescent="0.2"/>
    <row r="70" spans="15:120" ht="13.2" x14ac:dyDescent="0.2"/>
    <row r="71" spans="15:120" ht="13.2" x14ac:dyDescent="0.2"/>
    <row r="72" spans="15:120" ht="13.2" x14ac:dyDescent="0.2">
      <c r="DP72" s="243"/>
    </row>
    <row r="73" spans="15:120" ht="13.2" x14ac:dyDescent="0.2">
      <c r="DP73" s="24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3"/>
      <c r="CX96" s="243"/>
      <c r="DC96" s="243"/>
      <c r="DH96" s="243"/>
    </row>
    <row r="97" spans="24:120" ht="13.2" x14ac:dyDescent="0.2">
      <c r="CS97" s="243"/>
      <c r="CX97" s="243"/>
      <c r="DC97" s="243"/>
      <c r="DH97" s="243"/>
      <c r="DP97" s="244" t="s">
        <v>493</v>
      </c>
    </row>
    <row r="98" spans="24:120" ht="13.2" hidden="1" x14ac:dyDescent="0.2">
      <c r="CS98" s="243"/>
      <c r="CX98" s="243"/>
      <c r="DC98" s="243"/>
      <c r="DH98" s="243"/>
    </row>
    <row r="99" spans="24:120" ht="13.2" hidden="1" x14ac:dyDescent="0.2">
      <c r="CS99" s="243"/>
      <c r="CX99" s="243"/>
      <c r="DC99" s="243"/>
      <c r="DH99" s="243"/>
    </row>
    <row r="101" spans="24:120" ht="12" hidden="1" customHeight="1" x14ac:dyDescent="0.2">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U101" s="243"/>
      <c r="CZ101" s="243"/>
      <c r="DE101" s="243"/>
      <c r="DJ101" s="243"/>
    </row>
    <row r="102" spans="24:120" ht="1.5" hidden="1" customHeight="1" x14ac:dyDescent="0.2">
      <c r="CU102" s="243"/>
      <c r="CZ102" s="243"/>
      <c r="DE102" s="243"/>
      <c r="DJ102" s="243"/>
      <c r="DM102" s="243"/>
    </row>
    <row r="103" spans="24:120" ht="13.2" hidden="1" x14ac:dyDescent="0.2">
      <c r="CT103" s="243"/>
      <c r="CV103" s="243"/>
      <c r="CW103" s="243"/>
      <c r="CY103" s="243"/>
      <c r="DA103" s="243"/>
      <c r="DB103" s="243"/>
      <c r="DD103" s="243"/>
      <c r="DF103" s="243"/>
      <c r="DG103" s="243"/>
      <c r="DI103" s="243"/>
      <c r="DK103" s="243"/>
      <c r="DL103" s="243"/>
      <c r="DM103" s="243"/>
      <c r="DN103" s="243"/>
      <c r="DO103" s="243"/>
      <c r="DP103" s="243"/>
    </row>
    <row r="104" spans="24:120" ht="13.2" hidden="1" x14ac:dyDescent="0.2">
      <c r="CV104" s="243"/>
      <c r="CW104" s="243"/>
      <c r="DA104" s="243"/>
      <c r="DB104" s="243"/>
      <c r="DF104" s="243"/>
      <c r="DG104" s="243"/>
      <c r="DK104" s="243"/>
      <c r="DL104" s="243"/>
      <c r="DN104" s="243"/>
      <c r="DO104" s="243"/>
      <c r="DP104" s="243"/>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19" zoomScale="85" zoomScaleNormal="85" zoomScaleSheetLayoutView="55" workbookViewId="0"/>
  </sheetViews>
  <sheetFormatPr defaultColWidth="0" defaultRowHeight="13.5" customHeight="1" zeroHeight="1" x14ac:dyDescent="0.2"/>
  <cols>
    <col min="1" max="116" width="2.6640625" style="244" customWidth="1"/>
    <col min="117" max="16384" width="9" style="243" hidden="1"/>
  </cols>
  <sheetData>
    <row r="1" spans="2:116"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2:116" ht="13.2" x14ac:dyDescent="0.2"/>
    <row r="3" spans="2:116" ht="13.2" x14ac:dyDescent="0.2"/>
    <row r="4" spans="2:116" ht="13.2" x14ac:dyDescent="0.2">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row>
    <row r="5" spans="2:116" ht="13.2" x14ac:dyDescent="0.2">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row>
    <row r="19" spans="9:116" ht="13.2" x14ac:dyDescent="0.2"/>
    <row r="20" spans="9:116" ht="13.2" x14ac:dyDescent="0.2"/>
    <row r="21" spans="9:116" ht="13.2" x14ac:dyDescent="0.2">
      <c r="DL21" s="243"/>
    </row>
    <row r="22" spans="9:116" ht="13.2" x14ac:dyDescent="0.2">
      <c r="DI22" s="243"/>
      <c r="DJ22" s="243"/>
      <c r="DK22" s="243"/>
      <c r="DL22" s="243"/>
    </row>
    <row r="23" spans="9:116" ht="13.2" x14ac:dyDescent="0.2">
      <c r="CY23" s="243"/>
      <c r="CZ23" s="243"/>
      <c r="DA23" s="243"/>
      <c r="DB23" s="243"/>
      <c r="DC23" s="243"/>
      <c r="DD23" s="243"/>
      <c r="DE23" s="243"/>
      <c r="DF23" s="243"/>
      <c r="DG23" s="243"/>
      <c r="DH23" s="243"/>
      <c r="DI23" s="243"/>
      <c r="DJ23" s="243"/>
      <c r="DK23" s="243"/>
      <c r="DL23" s="24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3"/>
      <c r="DA35" s="243"/>
      <c r="DB35" s="243"/>
      <c r="DC35" s="243"/>
      <c r="DD35" s="243"/>
      <c r="DE35" s="243"/>
      <c r="DF35" s="243"/>
      <c r="DG35" s="243"/>
      <c r="DH35" s="243"/>
      <c r="DI35" s="243"/>
      <c r="DJ35" s="243"/>
      <c r="DK35" s="243"/>
      <c r="DL35" s="243"/>
    </row>
    <row r="36" spans="15:116" ht="13.2" x14ac:dyDescent="0.2"/>
    <row r="37" spans="15:116" ht="13.2" x14ac:dyDescent="0.2">
      <c r="DL37" s="243"/>
    </row>
    <row r="38" spans="15:116" ht="13.2" x14ac:dyDescent="0.2">
      <c r="DI38" s="243"/>
      <c r="DJ38" s="243"/>
      <c r="DK38" s="243"/>
      <c r="DL38" s="243"/>
    </row>
    <row r="39" spans="15:116" ht="13.2" x14ac:dyDescent="0.2"/>
    <row r="40" spans="15:116" ht="13.2" x14ac:dyDescent="0.2"/>
    <row r="41" spans="15:116" ht="13.2" x14ac:dyDescent="0.2"/>
    <row r="42" spans="15:116" ht="13.2" x14ac:dyDescent="0.2"/>
    <row r="43" spans="15:116" ht="13.2" x14ac:dyDescent="0.2">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row>
    <row r="44" spans="15:116" ht="13.2" x14ac:dyDescent="0.2">
      <c r="DL44" s="243"/>
    </row>
    <row r="45" spans="15:116" ht="13.2" x14ac:dyDescent="0.2"/>
    <row r="46" spans="15:116" ht="13.2" x14ac:dyDescent="0.2">
      <c r="DA46" s="243"/>
      <c r="DB46" s="243"/>
      <c r="DC46" s="243"/>
      <c r="DD46" s="243"/>
      <c r="DE46" s="243"/>
      <c r="DF46" s="243"/>
      <c r="DG46" s="243"/>
      <c r="DH46" s="243"/>
      <c r="DI46" s="243"/>
      <c r="DJ46" s="243"/>
      <c r="DK46" s="243"/>
      <c r="DL46" s="243"/>
    </row>
    <row r="47" spans="15:116" ht="13.2" x14ac:dyDescent="0.2"/>
    <row r="48" spans="15:116" ht="13.2" x14ac:dyDescent="0.2"/>
    <row r="49" spans="104:116" ht="13.2" x14ac:dyDescent="0.2"/>
    <row r="50" spans="104:116" ht="13.2" x14ac:dyDescent="0.2">
      <c r="CZ50" s="243"/>
      <c r="DA50" s="243"/>
      <c r="DB50" s="243"/>
      <c r="DC50" s="243"/>
      <c r="DD50" s="243"/>
      <c r="DE50" s="243"/>
      <c r="DF50" s="243"/>
      <c r="DG50" s="243"/>
      <c r="DH50" s="243"/>
      <c r="DI50" s="243"/>
      <c r="DJ50" s="243"/>
      <c r="DK50" s="243"/>
      <c r="DL50" s="243"/>
    </row>
    <row r="51" spans="104:116" ht="13.2" x14ac:dyDescent="0.2"/>
    <row r="52" spans="104:116" ht="13.2" x14ac:dyDescent="0.2"/>
    <row r="53" spans="104:116" ht="13.2" x14ac:dyDescent="0.2">
      <c r="DL53" s="24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3"/>
      <c r="DD67" s="243"/>
      <c r="DE67" s="243"/>
      <c r="DF67" s="243"/>
      <c r="DG67" s="243"/>
      <c r="DH67" s="243"/>
      <c r="DI67" s="243"/>
      <c r="DJ67" s="243"/>
      <c r="DK67" s="243"/>
      <c r="DL67" s="24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ivBj0QzKxi6zO27uRi4LzHcwCLsD9jSAWo69o+HqAyt9XyT2hrhxROhMRnemeGB5VlHfP4TCKKZOfkW3a4sdLg==" saltValue="D99J3Ett4C8KEL9JxlHap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40" zoomScaleSheetLayoutView="40" workbookViewId="0"/>
  </sheetViews>
  <sheetFormatPr defaultColWidth="0" defaultRowHeight="13.5" customHeight="1" zeroHeight="1" x14ac:dyDescent="0.2"/>
  <cols>
    <col min="1" max="36" width="2.44140625" style="245" customWidth="1"/>
    <col min="37" max="44" width="17" style="245" customWidth="1"/>
    <col min="45" max="45" width="6.109375" style="251" customWidth="1"/>
    <col min="46" max="46" width="3" style="249" customWidth="1"/>
    <col min="47" max="47" width="19.109375" style="245" hidden="1" customWidth="1"/>
    <col min="48" max="52" width="12.6640625" style="245" hidden="1" customWidth="1"/>
    <col min="53" max="16384" width="8.6640625" style="245" hidden="1"/>
  </cols>
  <sheetData>
    <row r="1" spans="1:46" ht="13.2" x14ac:dyDescent="0.2">
      <c r="AS1" s="245"/>
      <c r="AT1" s="245"/>
    </row>
    <row r="2" spans="1:46" ht="13.2" x14ac:dyDescent="0.2">
      <c r="AS2" s="245"/>
      <c r="AT2" s="245"/>
    </row>
    <row r="3" spans="1:46" ht="13.2" x14ac:dyDescent="0.2">
      <c r="AS3" s="245"/>
      <c r="AT3" s="245"/>
    </row>
    <row r="4" spans="1:46" ht="13.2" x14ac:dyDescent="0.2">
      <c r="AS4" s="245"/>
      <c r="AT4" s="245"/>
    </row>
    <row r="5" spans="1:46" ht="16.2" x14ac:dyDescent="0.2">
      <c r="A5" s="246" t="s">
        <v>494</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ht="13.2" x14ac:dyDescent="0.2">
      <c r="A6" s="249"/>
      <c r="AK6" s="250" t="s">
        <v>495</v>
      </c>
      <c r="AL6" s="250"/>
      <c r="AM6" s="250"/>
      <c r="AN6" s="250"/>
    </row>
    <row r="7" spans="1:46" ht="13.5" customHeight="1" x14ac:dyDescent="0.2">
      <c r="A7" s="249"/>
      <c r="AK7" s="252"/>
      <c r="AL7" s="253"/>
      <c r="AM7" s="253"/>
      <c r="AN7" s="254"/>
      <c r="AO7" s="1138" t="s">
        <v>496</v>
      </c>
      <c r="AP7" s="255"/>
      <c r="AQ7" s="256" t="s">
        <v>497</v>
      </c>
      <c r="AR7" s="257"/>
    </row>
    <row r="8" spans="1:46" ht="13.2" x14ac:dyDescent="0.2">
      <c r="A8" s="249"/>
      <c r="AK8" s="258"/>
      <c r="AL8" s="259"/>
      <c r="AM8" s="259"/>
      <c r="AN8" s="260"/>
      <c r="AO8" s="1139"/>
      <c r="AP8" s="261" t="s">
        <v>498</v>
      </c>
      <c r="AQ8" s="262" t="s">
        <v>499</v>
      </c>
      <c r="AR8" s="263" t="s">
        <v>500</v>
      </c>
    </row>
    <row r="9" spans="1:46" ht="13.2" x14ac:dyDescent="0.2">
      <c r="A9" s="249"/>
      <c r="AK9" s="1150" t="s">
        <v>501</v>
      </c>
      <c r="AL9" s="1151"/>
      <c r="AM9" s="1151"/>
      <c r="AN9" s="1152"/>
      <c r="AO9" s="264">
        <v>482060</v>
      </c>
      <c r="AP9" s="264">
        <v>188158</v>
      </c>
      <c r="AQ9" s="265">
        <v>242692</v>
      </c>
      <c r="AR9" s="266">
        <v>-22.5</v>
      </c>
    </row>
    <row r="10" spans="1:46" ht="13.5" customHeight="1" x14ac:dyDescent="0.2">
      <c r="A10" s="249"/>
      <c r="AK10" s="1150" t="s">
        <v>502</v>
      </c>
      <c r="AL10" s="1151"/>
      <c r="AM10" s="1151"/>
      <c r="AN10" s="1152"/>
      <c r="AO10" s="267">
        <v>120634</v>
      </c>
      <c r="AP10" s="267">
        <v>47086</v>
      </c>
      <c r="AQ10" s="268">
        <v>27094</v>
      </c>
      <c r="AR10" s="269">
        <v>73.8</v>
      </c>
    </row>
    <row r="11" spans="1:46" ht="13.5" customHeight="1" x14ac:dyDescent="0.2">
      <c r="A11" s="249"/>
      <c r="AK11" s="1150" t="s">
        <v>503</v>
      </c>
      <c r="AL11" s="1151"/>
      <c r="AM11" s="1151"/>
      <c r="AN11" s="1152"/>
      <c r="AO11" s="267">
        <v>4876</v>
      </c>
      <c r="AP11" s="267">
        <v>1903</v>
      </c>
      <c r="AQ11" s="268">
        <v>4163</v>
      </c>
      <c r="AR11" s="269">
        <v>-54.3</v>
      </c>
    </row>
    <row r="12" spans="1:46" ht="13.5" customHeight="1" x14ac:dyDescent="0.2">
      <c r="A12" s="249"/>
      <c r="AK12" s="1150" t="s">
        <v>504</v>
      </c>
      <c r="AL12" s="1151"/>
      <c r="AM12" s="1151"/>
      <c r="AN12" s="1152"/>
      <c r="AO12" s="267" t="s">
        <v>505</v>
      </c>
      <c r="AP12" s="267" t="s">
        <v>505</v>
      </c>
      <c r="AQ12" s="268" t="s">
        <v>505</v>
      </c>
      <c r="AR12" s="269" t="s">
        <v>505</v>
      </c>
    </row>
    <row r="13" spans="1:46" ht="13.5" customHeight="1" x14ac:dyDescent="0.2">
      <c r="A13" s="249"/>
      <c r="AK13" s="1150" t="s">
        <v>506</v>
      </c>
      <c r="AL13" s="1151"/>
      <c r="AM13" s="1151"/>
      <c r="AN13" s="1152"/>
      <c r="AO13" s="267">
        <v>55924</v>
      </c>
      <c r="AP13" s="267">
        <v>21828</v>
      </c>
      <c r="AQ13" s="268">
        <v>8881</v>
      </c>
      <c r="AR13" s="269">
        <v>145.80000000000001</v>
      </c>
    </row>
    <row r="14" spans="1:46" ht="13.5" customHeight="1" x14ac:dyDescent="0.2">
      <c r="A14" s="249"/>
      <c r="AK14" s="1150" t="s">
        <v>507</v>
      </c>
      <c r="AL14" s="1151"/>
      <c r="AM14" s="1151"/>
      <c r="AN14" s="1152"/>
      <c r="AO14" s="267">
        <v>5045</v>
      </c>
      <c r="AP14" s="267">
        <v>1969</v>
      </c>
      <c r="AQ14" s="268">
        <v>5165</v>
      </c>
      <c r="AR14" s="269">
        <v>-61.9</v>
      </c>
    </row>
    <row r="15" spans="1:46" ht="13.5" customHeight="1" x14ac:dyDescent="0.2">
      <c r="A15" s="249"/>
      <c r="AK15" s="1153" t="s">
        <v>508</v>
      </c>
      <c r="AL15" s="1154"/>
      <c r="AM15" s="1154"/>
      <c r="AN15" s="1155"/>
      <c r="AO15" s="267">
        <v>-27969</v>
      </c>
      <c r="AP15" s="267">
        <v>-10917</v>
      </c>
      <c r="AQ15" s="268">
        <v>-18870</v>
      </c>
      <c r="AR15" s="269">
        <v>-42.1</v>
      </c>
    </row>
    <row r="16" spans="1:46" ht="13.2" x14ac:dyDescent="0.2">
      <c r="A16" s="249"/>
      <c r="AK16" s="1153" t="s">
        <v>187</v>
      </c>
      <c r="AL16" s="1154"/>
      <c r="AM16" s="1154"/>
      <c r="AN16" s="1155"/>
      <c r="AO16" s="267">
        <v>640570</v>
      </c>
      <c r="AP16" s="267">
        <v>250027</v>
      </c>
      <c r="AQ16" s="268">
        <v>269124</v>
      </c>
      <c r="AR16" s="269">
        <v>-7.1</v>
      </c>
    </row>
    <row r="17" spans="1:46" ht="13.2" x14ac:dyDescent="0.2">
      <c r="A17" s="249"/>
    </row>
    <row r="18" spans="1:46" ht="13.2" x14ac:dyDescent="0.2">
      <c r="A18" s="249"/>
      <c r="AQ18" s="270"/>
      <c r="AR18" s="270"/>
    </row>
    <row r="19" spans="1:46" ht="13.2" x14ac:dyDescent="0.2">
      <c r="A19" s="249"/>
      <c r="AK19" s="245" t="s">
        <v>509</v>
      </c>
    </row>
    <row r="20" spans="1:46" ht="13.2" x14ac:dyDescent="0.2">
      <c r="A20" s="249"/>
      <c r="AK20" s="271"/>
      <c r="AL20" s="272"/>
      <c r="AM20" s="272"/>
      <c r="AN20" s="273"/>
      <c r="AO20" s="274" t="s">
        <v>510</v>
      </c>
      <c r="AP20" s="275" t="s">
        <v>511</v>
      </c>
      <c r="AQ20" s="276" t="s">
        <v>512</v>
      </c>
      <c r="AR20" s="277"/>
    </row>
    <row r="21" spans="1:46" s="250" customFormat="1" ht="13.2" x14ac:dyDescent="0.2">
      <c r="A21" s="278"/>
      <c r="AK21" s="1156" t="s">
        <v>513</v>
      </c>
      <c r="AL21" s="1157"/>
      <c r="AM21" s="1157"/>
      <c r="AN21" s="1158"/>
      <c r="AO21" s="279">
        <v>21.08</v>
      </c>
      <c r="AP21" s="280">
        <v>24.07</v>
      </c>
      <c r="AQ21" s="281">
        <v>-2.99</v>
      </c>
      <c r="AS21" s="282"/>
      <c r="AT21" s="278"/>
    </row>
    <row r="22" spans="1:46" s="250" customFormat="1" ht="13.2" x14ac:dyDescent="0.2">
      <c r="A22" s="278"/>
      <c r="AK22" s="1156" t="s">
        <v>514</v>
      </c>
      <c r="AL22" s="1157"/>
      <c r="AM22" s="1157"/>
      <c r="AN22" s="1158"/>
      <c r="AO22" s="283">
        <v>96.3</v>
      </c>
      <c r="AP22" s="284">
        <v>94.6</v>
      </c>
      <c r="AQ22" s="285">
        <v>1.7</v>
      </c>
      <c r="AR22" s="270"/>
      <c r="AS22" s="282"/>
      <c r="AT22" s="278"/>
    </row>
    <row r="23" spans="1:46" s="250" customFormat="1" ht="13.2" x14ac:dyDescent="0.2">
      <c r="A23" s="278"/>
      <c r="AP23" s="270"/>
      <c r="AQ23" s="270"/>
      <c r="AR23" s="270"/>
      <c r="AS23" s="282"/>
      <c r="AT23" s="278"/>
    </row>
    <row r="24" spans="1:46" s="250" customFormat="1" ht="13.2" x14ac:dyDescent="0.2">
      <c r="A24" s="278"/>
      <c r="AP24" s="270"/>
      <c r="AQ24" s="270"/>
      <c r="AR24" s="270"/>
      <c r="AS24" s="282"/>
      <c r="AT24" s="278"/>
    </row>
    <row r="25" spans="1:46" s="250" customFormat="1" ht="13.2" x14ac:dyDescent="0.2">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8"/>
    </row>
    <row r="26" spans="1:46" s="250" customFormat="1" ht="13.2" x14ac:dyDescent="0.2">
      <c r="A26" s="1149" t="s">
        <v>515</v>
      </c>
      <c r="B26" s="1149"/>
      <c r="C26" s="1149"/>
      <c r="D26" s="1149"/>
      <c r="E26" s="1149"/>
      <c r="F26" s="1149"/>
      <c r="G26" s="1149"/>
      <c r="H26" s="1149"/>
      <c r="I26" s="1149"/>
      <c r="J26" s="1149"/>
      <c r="K26" s="1149"/>
      <c r="L26" s="1149"/>
      <c r="M26" s="1149"/>
      <c r="N26" s="1149"/>
      <c r="O26" s="1149"/>
      <c r="P26" s="1149"/>
      <c r="Q26" s="1149"/>
      <c r="R26" s="1149"/>
      <c r="S26" s="1149"/>
      <c r="T26" s="1149"/>
      <c r="U26" s="1149"/>
      <c r="V26" s="1149"/>
      <c r="W26" s="1149"/>
      <c r="X26" s="1149"/>
      <c r="Y26" s="1149"/>
      <c r="Z26" s="1149"/>
      <c r="AA26" s="1149"/>
      <c r="AB26" s="1149"/>
      <c r="AC26" s="1149"/>
      <c r="AD26" s="1149"/>
      <c r="AE26" s="1149"/>
      <c r="AF26" s="1149"/>
      <c r="AG26" s="1149"/>
      <c r="AH26" s="1149"/>
      <c r="AI26" s="1149"/>
      <c r="AJ26" s="1149"/>
      <c r="AK26" s="1149"/>
      <c r="AL26" s="1149"/>
      <c r="AM26" s="1149"/>
      <c r="AN26" s="1149"/>
      <c r="AO26" s="1149"/>
      <c r="AP26" s="1149"/>
      <c r="AQ26" s="1149"/>
      <c r="AR26" s="1149"/>
      <c r="AS26" s="1149"/>
    </row>
    <row r="27" spans="1:46" ht="13.2" x14ac:dyDescent="0.2">
      <c r="A27" s="290"/>
      <c r="AS27" s="245"/>
      <c r="AT27" s="245"/>
    </row>
    <row r="28" spans="1:46" ht="16.2" x14ac:dyDescent="0.2">
      <c r="A28" s="246" t="s">
        <v>516</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1"/>
    </row>
    <row r="29" spans="1:46" ht="13.2" x14ac:dyDescent="0.2">
      <c r="A29" s="249"/>
      <c r="AK29" s="250" t="s">
        <v>517</v>
      </c>
      <c r="AL29" s="250"/>
      <c r="AM29" s="250"/>
      <c r="AN29" s="250"/>
      <c r="AS29" s="292"/>
    </row>
    <row r="30" spans="1:46" ht="13.5" customHeight="1" x14ac:dyDescent="0.2">
      <c r="A30" s="249"/>
      <c r="AK30" s="252"/>
      <c r="AL30" s="253"/>
      <c r="AM30" s="253"/>
      <c r="AN30" s="254"/>
      <c r="AO30" s="1138" t="s">
        <v>496</v>
      </c>
      <c r="AP30" s="255"/>
      <c r="AQ30" s="256" t="s">
        <v>497</v>
      </c>
      <c r="AR30" s="257"/>
    </row>
    <row r="31" spans="1:46" ht="13.2" x14ac:dyDescent="0.2">
      <c r="A31" s="249"/>
      <c r="AK31" s="258"/>
      <c r="AL31" s="259"/>
      <c r="AM31" s="259"/>
      <c r="AN31" s="260"/>
      <c r="AO31" s="1139"/>
      <c r="AP31" s="261" t="s">
        <v>498</v>
      </c>
      <c r="AQ31" s="262" t="s">
        <v>499</v>
      </c>
      <c r="AR31" s="263" t="s">
        <v>500</v>
      </c>
    </row>
    <row r="32" spans="1:46" ht="27" customHeight="1" x14ac:dyDescent="0.2">
      <c r="A32" s="249"/>
      <c r="AK32" s="1140" t="s">
        <v>518</v>
      </c>
      <c r="AL32" s="1141"/>
      <c r="AM32" s="1141"/>
      <c r="AN32" s="1142"/>
      <c r="AO32" s="293">
        <v>307391</v>
      </c>
      <c r="AP32" s="293">
        <v>119981</v>
      </c>
      <c r="AQ32" s="294">
        <v>141234</v>
      </c>
      <c r="AR32" s="295">
        <v>-15</v>
      </c>
    </row>
    <row r="33" spans="1:46" ht="13.5" customHeight="1" x14ac:dyDescent="0.2">
      <c r="A33" s="249"/>
      <c r="AK33" s="1140" t="s">
        <v>519</v>
      </c>
      <c r="AL33" s="1141"/>
      <c r="AM33" s="1141"/>
      <c r="AN33" s="1142"/>
      <c r="AO33" s="293" t="s">
        <v>505</v>
      </c>
      <c r="AP33" s="293" t="s">
        <v>505</v>
      </c>
      <c r="AQ33" s="294" t="s">
        <v>505</v>
      </c>
      <c r="AR33" s="295" t="s">
        <v>505</v>
      </c>
    </row>
    <row r="34" spans="1:46" ht="27" customHeight="1" x14ac:dyDescent="0.2">
      <c r="A34" s="249"/>
      <c r="AK34" s="1140" t="s">
        <v>520</v>
      </c>
      <c r="AL34" s="1141"/>
      <c r="AM34" s="1141"/>
      <c r="AN34" s="1142"/>
      <c r="AO34" s="293" t="s">
        <v>505</v>
      </c>
      <c r="AP34" s="293" t="s">
        <v>505</v>
      </c>
      <c r="AQ34" s="294" t="s">
        <v>505</v>
      </c>
      <c r="AR34" s="295" t="s">
        <v>505</v>
      </c>
    </row>
    <row r="35" spans="1:46" ht="27" customHeight="1" x14ac:dyDescent="0.2">
      <c r="A35" s="249"/>
      <c r="AK35" s="1140" t="s">
        <v>521</v>
      </c>
      <c r="AL35" s="1141"/>
      <c r="AM35" s="1141"/>
      <c r="AN35" s="1142"/>
      <c r="AO35" s="293">
        <v>106076</v>
      </c>
      <c r="AP35" s="293">
        <v>41404</v>
      </c>
      <c r="AQ35" s="294">
        <v>30523</v>
      </c>
      <c r="AR35" s="295">
        <v>35.6</v>
      </c>
    </row>
    <row r="36" spans="1:46" ht="27" customHeight="1" x14ac:dyDescent="0.2">
      <c r="A36" s="249"/>
      <c r="AK36" s="1140" t="s">
        <v>522</v>
      </c>
      <c r="AL36" s="1141"/>
      <c r="AM36" s="1141"/>
      <c r="AN36" s="1142"/>
      <c r="AO36" s="293">
        <v>25565</v>
      </c>
      <c r="AP36" s="293">
        <v>9979</v>
      </c>
      <c r="AQ36" s="294">
        <v>4602</v>
      </c>
      <c r="AR36" s="295">
        <v>116.8</v>
      </c>
    </row>
    <row r="37" spans="1:46" ht="13.5" customHeight="1" x14ac:dyDescent="0.2">
      <c r="A37" s="249"/>
      <c r="AK37" s="1140" t="s">
        <v>523</v>
      </c>
      <c r="AL37" s="1141"/>
      <c r="AM37" s="1141"/>
      <c r="AN37" s="1142"/>
      <c r="AO37" s="293" t="s">
        <v>505</v>
      </c>
      <c r="AP37" s="293" t="s">
        <v>505</v>
      </c>
      <c r="AQ37" s="294">
        <v>937</v>
      </c>
      <c r="AR37" s="295" t="s">
        <v>505</v>
      </c>
    </row>
    <row r="38" spans="1:46" ht="27" customHeight="1" x14ac:dyDescent="0.2">
      <c r="A38" s="249"/>
      <c r="AK38" s="1143" t="s">
        <v>524</v>
      </c>
      <c r="AL38" s="1144"/>
      <c r="AM38" s="1144"/>
      <c r="AN38" s="1145"/>
      <c r="AO38" s="296" t="s">
        <v>505</v>
      </c>
      <c r="AP38" s="296" t="s">
        <v>505</v>
      </c>
      <c r="AQ38" s="297">
        <v>14</v>
      </c>
      <c r="AR38" s="285" t="s">
        <v>505</v>
      </c>
      <c r="AS38" s="292"/>
    </row>
    <row r="39" spans="1:46" ht="13.2" x14ac:dyDescent="0.2">
      <c r="A39" s="249"/>
      <c r="AK39" s="1143" t="s">
        <v>525</v>
      </c>
      <c r="AL39" s="1144"/>
      <c r="AM39" s="1144"/>
      <c r="AN39" s="1145"/>
      <c r="AO39" s="293" t="s">
        <v>505</v>
      </c>
      <c r="AP39" s="293" t="s">
        <v>505</v>
      </c>
      <c r="AQ39" s="294">
        <v>-6455</v>
      </c>
      <c r="AR39" s="295" t="s">
        <v>505</v>
      </c>
      <c r="AS39" s="292"/>
    </row>
    <row r="40" spans="1:46" ht="27" customHeight="1" x14ac:dyDescent="0.2">
      <c r="A40" s="249"/>
      <c r="AK40" s="1140" t="s">
        <v>526</v>
      </c>
      <c r="AL40" s="1141"/>
      <c r="AM40" s="1141"/>
      <c r="AN40" s="1142"/>
      <c r="AO40" s="293">
        <v>-304024</v>
      </c>
      <c r="AP40" s="293">
        <v>-118667</v>
      </c>
      <c r="AQ40" s="294">
        <v>-126702</v>
      </c>
      <c r="AR40" s="295">
        <v>-6.3</v>
      </c>
      <c r="AS40" s="292"/>
    </row>
    <row r="41" spans="1:46" ht="13.2" x14ac:dyDescent="0.2">
      <c r="A41" s="249"/>
      <c r="AK41" s="1146" t="s">
        <v>299</v>
      </c>
      <c r="AL41" s="1147"/>
      <c r="AM41" s="1147"/>
      <c r="AN41" s="1148"/>
      <c r="AO41" s="293">
        <v>135008</v>
      </c>
      <c r="AP41" s="293">
        <v>52696</v>
      </c>
      <c r="AQ41" s="294">
        <v>44155</v>
      </c>
      <c r="AR41" s="295">
        <v>19.3</v>
      </c>
      <c r="AS41" s="292"/>
    </row>
    <row r="42" spans="1:46" ht="13.2" x14ac:dyDescent="0.2">
      <c r="A42" s="249"/>
      <c r="AK42" s="298" t="s">
        <v>527</v>
      </c>
      <c r="AQ42" s="270"/>
      <c r="AR42" s="270"/>
      <c r="AS42" s="292"/>
    </row>
    <row r="43" spans="1:46" ht="13.2" x14ac:dyDescent="0.2">
      <c r="A43" s="249"/>
      <c r="AP43" s="299"/>
      <c r="AQ43" s="270"/>
      <c r="AS43" s="292"/>
    </row>
    <row r="44" spans="1:46" ht="13.2" x14ac:dyDescent="0.2">
      <c r="A44" s="249"/>
      <c r="AQ44" s="270"/>
    </row>
    <row r="45" spans="1:46" ht="13.2" x14ac:dyDescent="0.2">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0"/>
      <c r="AR45" s="247"/>
      <c r="AS45" s="247"/>
      <c r="AT45" s="245"/>
    </row>
    <row r="46" spans="1:46" ht="13.2" x14ac:dyDescent="0.2">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5"/>
    </row>
    <row r="47" spans="1:46" ht="17.25" customHeight="1" x14ac:dyDescent="0.2">
      <c r="A47" s="302" t="s">
        <v>528</v>
      </c>
    </row>
    <row r="48" spans="1:46" ht="13.2" x14ac:dyDescent="0.2">
      <c r="A48" s="249"/>
      <c r="AK48" s="303" t="s">
        <v>529</v>
      </c>
      <c r="AL48" s="303"/>
      <c r="AM48" s="303"/>
      <c r="AN48" s="303"/>
      <c r="AO48" s="303"/>
      <c r="AP48" s="303"/>
      <c r="AQ48" s="304"/>
      <c r="AR48" s="303"/>
    </row>
    <row r="49" spans="1:44" ht="13.5" customHeight="1" x14ac:dyDescent="0.2">
      <c r="A49" s="249"/>
      <c r="AK49" s="305"/>
      <c r="AL49" s="306"/>
      <c r="AM49" s="1133" t="s">
        <v>496</v>
      </c>
      <c r="AN49" s="1135" t="s">
        <v>530</v>
      </c>
      <c r="AO49" s="1136"/>
      <c r="AP49" s="1136"/>
      <c r="AQ49" s="1136"/>
      <c r="AR49" s="1137"/>
    </row>
    <row r="50" spans="1:44" ht="13.2" x14ac:dyDescent="0.2">
      <c r="A50" s="249"/>
      <c r="AK50" s="307"/>
      <c r="AL50" s="308"/>
      <c r="AM50" s="1134"/>
      <c r="AN50" s="309" t="s">
        <v>531</v>
      </c>
      <c r="AO50" s="310" t="s">
        <v>532</v>
      </c>
      <c r="AP50" s="311" t="s">
        <v>533</v>
      </c>
      <c r="AQ50" s="312" t="s">
        <v>534</v>
      </c>
      <c r="AR50" s="313" t="s">
        <v>535</v>
      </c>
    </row>
    <row r="51" spans="1:44" ht="13.2" x14ac:dyDescent="0.2">
      <c r="A51" s="249"/>
      <c r="AK51" s="305" t="s">
        <v>536</v>
      </c>
      <c r="AL51" s="306"/>
      <c r="AM51" s="314">
        <v>326569</v>
      </c>
      <c r="AN51" s="315">
        <v>115846</v>
      </c>
      <c r="AO51" s="316">
        <v>-72</v>
      </c>
      <c r="AP51" s="317">
        <v>291173</v>
      </c>
      <c r="AQ51" s="318">
        <v>-0.3</v>
      </c>
      <c r="AR51" s="319">
        <v>-71.7</v>
      </c>
    </row>
    <row r="52" spans="1:44" ht="13.2" x14ac:dyDescent="0.2">
      <c r="A52" s="249"/>
      <c r="AK52" s="320"/>
      <c r="AL52" s="321" t="s">
        <v>537</v>
      </c>
      <c r="AM52" s="322">
        <v>97384</v>
      </c>
      <c r="AN52" s="323">
        <v>34546</v>
      </c>
      <c r="AO52" s="324">
        <v>3.1</v>
      </c>
      <c r="AP52" s="325">
        <v>119071</v>
      </c>
      <c r="AQ52" s="326">
        <v>-6.7</v>
      </c>
      <c r="AR52" s="327">
        <v>9.8000000000000007</v>
      </c>
    </row>
    <row r="53" spans="1:44" ht="13.2" x14ac:dyDescent="0.2">
      <c r="A53" s="249"/>
      <c r="AK53" s="305" t="s">
        <v>538</v>
      </c>
      <c r="AL53" s="306"/>
      <c r="AM53" s="314">
        <v>282345</v>
      </c>
      <c r="AN53" s="315">
        <v>102485</v>
      </c>
      <c r="AO53" s="316">
        <v>-11.5</v>
      </c>
      <c r="AP53" s="317">
        <v>271581</v>
      </c>
      <c r="AQ53" s="318">
        <v>-6.7</v>
      </c>
      <c r="AR53" s="319">
        <v>-4.8</v>
      </c>
    </row>
    <row r="54" spans="1:44" ht="13.2" x14ac:dyDescent="0.2">
      <c r="A54" s="249"/>
      <c r="AK54" s="320"/>
      <c r="AL54" s="321" t="s">
        <v>537</v>
      </c>
      <c r="AM54" s="322">
        <v>177981</v>
      </c>
      <c r="AN54" s="323">
        <v>64603</v>
      </c>
      <c r="AO54" s="324">
        <v>87</v>
      </c>
      <c r="AP54" s="325">
        <v>117844</v>
      </c>
      <c r="AQ54" s="326">
        <v>-1</v>
      </c>
      <c r="AR54" s="327">
        <v>88</v>
      </c>
    </row>
    <row r="55" spans="1:44" ht="13.2" x14ac:dyDescent="0.2">
      <c r="A55" s="249"/>
      <c r="AK55" s="305" t="s">
        <v>539</v>
      </c>
      <c r="AL55" s="306"/>
      <c r="AM55" s="314">
        <v>298430</v>
      </c>
      <c r="AN55" s="315">
        <v>111688</v>
      </c>
      <c r="AO55" s="316">
        <v>9</v>
      </c>
      <c r="AP55" s="317">
        <v>268375</v>
      </c>
      <c r="AQ55" s="318">
        <v>-1.2</v>
      </c>
      <c r="AR55" s="319">
        <v>10.199999999999999</v>
      </c>
    </row>
    <row r="56" spans="1:44" ht="13.2" x14ac:dyDescent="0.2">
      <c r="A56" s="249"/>
      <c r="AK56" s="320"/>
      <c r="AL56" s="321" t="s">
        <v>537</v>
      </c>
      <c r="AM56" s="322">
        <v>181036</v>
      </c>
      <c r="AN56" s="323">
        <v>67753</v>
      </c>
      <c r="AO56" s="324">
        <v>4.9000000000000004</v>
      </c>
      <c r="AP56" s="325">
        <v>119602</v>
      </c>
      <c r="AQ56" s="326">
        <v>1.5</v>
      </c>
      <c r="AR56" s="327">
        <v>3.4</v>
      </c>
    </row>
    <row r="57" spans="1:44" ht="13.2" x14ac:dyDescent="0.2">
      <c r="A57" s="249"/>
      <c r="AK57" s="305" t="s">
        <v>540</v>
      </c>
      <c r="AL57" s="306"/>
      <c r="AM57" s="314">
        <v>195701</v>
      </c>
      <c r="AN57" s="315">
        <v>75154</v>
      </c>
      <c r="AO57" s="316">
        <v>-32.700000000000003</v>
      </c>
      <c r="AP57" s="317">
        <v>301035</v>
      </c>
      <c r="AQ57" s="318">
        <v>12.2</v>
      </c>
      <c r="AR57" s="319">
        <v>-44.9</v>
      </c>
    </row>
    <row r="58" spans="1:44" ht="13.2" x14ac:dyDescent="0.2">
      <c r="A58" s="249"/>
      <c r="AK58" s="320"/>
      <c r="AL58" s="321" t="s">
        <v>537</v>
      </c>
      <c r="AM58" s="322">
        <v>115757</v>
      </c>
      <c r="AN58" s="323">
        <v>44454</v>
      </c>
      <c r="AO58" s="324">
        <v>-34.4</v>
      </c>
      <c r="AP58" s="325">
        <v>154376</v>
      </c>
      <c r="AQ58" s="326">
        <v>29.1</v>
      </c>
      <c r="AR58" s="327">
        <v>-63.5</v>
      </c>
    </row>
    <row r="59" spans="1:44" ht="13.2" x14ac:dyDescent="0.2">
      <c r="A59" s="249"/>
      <c r="AK59" s="305" t="s">
        <v>541</v>
      </c>
      <c r="AL59" s="306"/>
      <c r="AM59" s="314">
        <v>292039</v>
      </c>
      <c r="AN59" s="315">
        <v>113989</v>
      </c>
      <c r="AO59" s="316">
        <v>51.7</v>
      </c>
      <c r="AP59" s="317">
        <v>362690</v>
      </c>
      <c r="AQ59" s="318">
        <v>20.5</v>
      </c>
      <c r="AR59" s="319">
        <v>31.2</v>
      </c>
    </row>
    <row r="60" spans="1:44" ht="13.2" x14ac:dyDescent="0.2">
      <c r="A60" s="249"/>
      <c r="AK60" s="320"/>
      <c r="AL60" s="321" t="s">
        <v>537</v>
      </c>
      <c r="AM60" s="322">
        <v>134736</v>
      </c>
      <c r="AN60" s="323">
        <v>52590</v>
      </c>
      <c r="AO60" s="324">
        <v>18.3</v>
      </c>
      <c r="AP60" s="325">
        <v>172580</v>
      </c>
      <c r="AQ60" s="326">
        <v>11.8</v>
      </c>
      <c r="AR60" s="327">
        <v>6.5</v>
      </c>
    </row>
    <row r="61" spans="1:44" ht="13.2" x14ac:dyDescent="0.2">
      <c r="A61" s="249"/>
      <c r="AK61" s="305" t="s">
        <v>542</v>
      </c>
      <c r="AL61" s="328"/>
      <c r="AM61" s="314">
        <v>279017</v>
      </c>
      <c r="AN61" s="315">
        <v>103832</v>
      </c>
      <c r="AO61" s="316">
        <v>-11.1</v>
      </c>
      <c r="AP61" s="317">
        <v>298971</v>
      </c>
      <c r="AQ61" s="329">
        <v>4.9000000000000004</v>
      </c>
      <c r="AR61" s="319">
        <v>-16</v>
      </c>
    </row>
    <row r="62" spans="1:44" ht="13.2" x14ac:dyDescent="0.2">
      <c r="A62" s="249"/>
      <c r="AK62" s="320"/>
      <c r="AL62" s="321" t="s">
        <v>537</v>
      </c>
      <c r="AM62" s="322">
        <v>141379</v>
      </c>
      <c r="AN62" s="323">
        <v>52789</v>
      </c>
      <c r="AO62" s="324">
        <v>15.8</v>
      </c>
      <c r="AP62" s="325">
        <v>136695</v>
      </c>
      <c r="AQ62" s="326">
        <v>6.9</v>
      </c>
      <c r="AR62" s="327">
        <v>8.9</v>
      </c>
    </row>
    <row r="63" spans="1:44" ht="13.2" x14ac:dyDescent="0.2">
      <c r="A63" s="249"/>
    </row>
    <row r="64" spans="1:44" ht="13.2" x14ac:dyDescent="0.2">
      <c r="A64" s="249"/>
    </row>
    <row r="65" spans="1:46" ht="13.2" x14ac:dyDescent="0.2">
      <c r="A65" s="249"/>
    </row>
    <row r="66" spans="1:46" ht="13.2" x14ac:dyDescent="0.2">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5" hidden="1" customHeight="1" x14ac:dyDescent="0.2">
      <c r="AS67" s="245"/>
      <c r="AT67" s="245"/>
    </row>
    <row r="70" spans="1:46" ht="13.2" hidden="1" x14ac:dyDescent="0.2"/>
    <row r="71" spans="1:46" ht="13.2" hidden="1" x14ac:dyDescent="0.2"/>
    <row r="72" spans="1:46" ht="13.2" hidden="1" x14ac:dyDescent="0.2"/>
    <row r="73" spans="1:46" ht="13.2" hidden="1" x14ac:dyDescent="0.2"/>
  </sheetData>
  <sheetProtection algorithmName="SHA-512" hashValue="/alNAc6w5UKxYVmWSlfVi4qxEfK70cqFGUuh4dJe5cpEpkWPlaK7IbmDQKxEkAYss0uZ0gy9hztb35ot4/E7pA==" saltValue="l3djUi20m2XCSwi5shuk+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57" zoomScale="55" zoomScaleNormal="55" zoomScaleSheetLayoutView="55" workbookViewId="0"/>
  </sheetViews>
  <sheetFormatPr defaultColWidth="0" defaultRowHeight="13.5" customHeight="1" zeroHeight="1" x14ac:dyDescent="0.2"/>
  <cols>
    <col min="1" max="125" width="2.44140625" style="244" customWidth="1"/>
    <col min="126" max="16384" width="9" style="243" hidden="1"/>
  </cols>
  <sheetData>
    <row r="1" spans="2:125"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2:125" ht="13.2" x14ac:dyDescent="0.2">
      <c r="B2" s="243"/>
      <c r="DG2" s="243"/>
    </row>
    <row r="3" spans="2:125" ht="13.2" x14ac:dyDescent="0.2">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H3" s="243"/>
      <c r="DI3" s="243"/>
      <c r="DJ3" s="243"/>
      <c r="DK3" s="243"/>
      <c r="DL3" s="243"/>
      <c r="DM3" s="243"/>
      <c r="DN3" s="243"/>
      <c r="DO3" s="243"/>
      <c r="DP3" s="243"/>
      <c r="DQ3" s="243"/>
      <c r="DR3" s="243"/>
      <c r="DS3" s="243"/>
      <c r="DT3" s="243"/>
      <c r="DU3" s="243"/>
    </row>
    <row r="4" spans="2:125" ht="13.2" x14ac:dyDescent="0.2"/>
    <row r="5" spans="2:125" ht="13.2" x14ac:dyDescent="0.2"/>
    <row r="6" spans="2:125" ht="13.2" x14ac:dyDescent="0.2"/>
    <row r="7" spans="2:125" ht="13.2" x14ac:dyDescent="0.2"/>
    <row r="8" spans="2:125" ht="13.2" x14ac:dyDescent="0.2"/>
    <row r="9" spans="2:125" ht="13.2" x14ac:dyDescent="0.2">
      <c r="DU9" s="24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3"/>
    </row>
    <row r="18" spans="125:125" ht="13.2" x14ac:dyDescent="0.2"/>
    <row r="19" spans="125:125" ht="13.2" x14ac:dyDescent="0.2"/>
    <row r="20" spans="125:125" ht="13.2" x14ac:dyDescent="0.2">
      <c r="DU20" s="243"/>
    </row>
    <row r="21" spans="125:125" ht="13.2" x14ac:dyDescent="0.2">
      <c r="DU21" s="24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3"/>
    </row>
    <row r="29" spans="125:125" ht="13.2" x14ac:dyDescent="0.2"/>
    <row r="30" spans="125:125" ht="13.2" x14ac:dyDescent="0.2"/>
    <row r="31" spans="125:125" ht="13.2" x14ac:dyDescent="0.2"/>
    <row r="32" spans="125:125" ht="13.2" x14ac:dyDescent="0.2"/>
    <row r="33" spans="2:125" ht="13.2" x14ac:dyDescent="0.2">
      <c r="B33" s="243"/>
      <c r="G33" s="243"/>
      <c r="I33" s="243"/>
    </row>
    <row r="34" spans="2:125" ht="13.2" x14ac:dyDescent="0.2">
      <c r="C34" s="243"/>
      <c r="P34" s="243"/>
      <c r="DE34" s="243"/>
      <c r="DH34" s="243"/>
    </row>
    <row r="35" spans="2:125" ht="13.2" x14ac:dyDescent="0.2">
      <c r="D35" s="243"/>
      <c r="E35" s="243"/>
      <c r="DG35" s="243"/>
      <c r="DJ35" s="243"/>
      <c r="DP35" s="243"/>
      <c r="DQ35" s="243"/>
      <c r="DR35" s="243"/>
      <c r="DS35" s="243"/>
      <c r="DT35" s="243"/>
      <c r="DU35" s="243"/>
    </row>
    <row r="36" spans="2:125" ht="13.2" x14ac:dyDescent="0.2">
      <c r="F36" s="243"/>
      <c r="H36" s="243"/>
      <c r="J36" s="243"/>
      <c r="K36" s="243"/>
      <c r="L36" s="243"/>
      <c r="M36" s="243"/>
      <c r="N36" s="243"/>
      <c r="O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F36" s="243"/>
      <c r="DI36" s="243"/>
      <c r="DK36" s="243"/>
      <c r="DL36" s="243"/>
      <c r="DM36" s="243"/>
      <c r="DN36" s="243"/>
      <c r="DO36" s="243"/>
      <c r="DP36" s="243"/>
      <c r="DQ36" s="243"/>
      <c r="DR36" s="243"/>
      <c r="DS36" s="243"/>
      <c r="DT36" s="243"/>
      <c r="DU36" s="243"/>
    </row>
    <row r="37" spans="2:125" ht="13.2" x14ac:dyDescent="0.2">
      <c r="DU37" s="243"/>
    </row>
    <row r="38" spans="2:125" ht="13.2" x14ac:dyDescent="0.2">
      <c r="DT38" s="243"/>
      <c r="DU38" s="243"/>
    </row>
    <row r="39" spans="2:125" ht="13.2" x14ac:dyDescent="0.2"/>
    <row r="40" spans="2:125" ht="13.2" x14ac:dyDescent="0.2">
      <c r="DH40" s="243"/>
    </row>
    <row r="41" spans="2:125" ht="13.2" x14ac:dyDescent="0.2">
      <c r="DE41" s="243"/>
    </row>
    <row r="42" spans="2:125" ht="13.2" x14ac:dyDescent="0.2">
      <c r="DG42" s="243"/>
      <c r="DJ42" s="243"/>
    </row>
    <row r="43" spans="2:125" ht="13.2" x14ac:dyDescent="0.2">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F43" s="243"/>
      <c r="DI43" s="243"/>
      <c r="DK43" s="243"/>
      <c r="DL43" s="243"/>
      <c r="DM43" s="243"/>
      <c r="DN43" s="243"/>
      <c r="DO43" s="243"/>
      <c r="DP43" s="243"/>
      <c r="DQ43" s="243"/>
      <c r="DR43" s="243"/>
      <c r="DS43" s="243"/>
      <c r="DT43" s="243"/>
      <c r="DU43" s="243"/>
    </row>
    <row r="44" spans="2:125" ht="13.2" x14ac:dyDescent="0.2">
      <c r="DU44" s="243"/>
    </row>
    <row r="45" spans="2:125" ht="13.2" x14ac:dyDescent="0.2"/>
    <row r="46" spans="2:125" ht="13.2" x14ac:dyDescent="0.2"/>
    <row r="47" spans="2:125" ht="13.2" x14ac:dyDescent="0.2"/>
    <row r="48" spans="2:125" ht="13.2" x14ac:dyDescent="0.2">
      <c r="DT48" s="243"/>
      <c r="DU48" s="243"/>
    </row>
    <row r="49" spans="120:125" ht="13.2" x14ac:dyDescent="0.2">
      <c r="DU49" s="243"/>
    </row>
    <row r="50" spans="120:125" ht="13.2" x14ac:dyDescent="0.2">
      <c r="DU50" s="243"/>
    </row>
    <row r="51" spans="120:125" ht="13.2" x14ac:dyDescent="0.2">
      <c r="DP51" s="243"/>
      <c r="DQ51" s="243"/>
      <c r="DR51" s="243"/>
      <c r="DS51" s="243"/>
      <c r="DT51" s="243"/>
      <c r="DU51" s="243"/>
    </row>
    <row r="52" spans="120:125" ht="13.2" x14ac:dyDescent="0.2"/>
    <row r="53" spans="120:125" ht="13.2" x14ac:dyDescent="0.2"/>
    <row r="54" spans="120:125" ht="13.2" x14ac:dyDescent="0.2">
      <c r="DU54" s="243"/>
    </row>
    <row r="55" spans="120:125" ht="13.2" x14ac:dyDescent="0.2"/>
    <row r="56" spans="120:125" ht="13.2" x14ac:dyDescent="0.2"/>
    <row r="57" spans="120:125" ht="13.2" x14ac:dyDescent="0.2"/>
    <row r="58" spans="120:125" ht="13.2" x14ac:dyDescent="0.2">
      <c r="DU58" s="243"/>
    </row>
    <row r="59" spans="120:125" ht="13.2" x14ac:dyDescent="0.2"/>
    <row r="60" spans="120:125" ht="13.2" x14ac:dyDescent="0.2"/>
    <row r="61" spans="120:125" ht="13.2" x14ac:dyDescent="0.2"/>
    <row r="62" spans="120:125" ht="13.2" x14ac:dyDescent="0.2"/>
    <row r="63" spans="120:125" ht="13.2" x14ac:dyDescent="0.2">
      <c r="DU63" s="243"/>
    </row>
    <row r="64" spans="120:125" ht="13.2" x14ac:dyDescent="0.2">
      <c r="DT64" s="243"/>
      <c r="DU64" s="243"/>
    </row>
    <row r="65" spans="123:125" ht="13.2" x14ac:dyDescent="0.2"/>
    <row r="66" spans="123:125" ht="13.2" x14ac:dyDescent="0.2"/>
    <row r="67" spans="123:125" ht="13.2" x14ac:dyDescent="0.2"/>
    <row r="68" spans="123:125" ht="13.2" x14ac:dyDescent="0.2"/>
    <row r="69" spans="123:125" ht="13.2" x14ac:dyDescent="0.2">
      <c r="DS69" s="243"/>
      <c r="DT69" s="243"/>
      <c r="DU69" s="24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3"/>
    </row>
    <row r="83" spans="116:125" ht="13.2" x14ac:dyDescent="0.2">
      <c r="DM83" s="243"/>
      <c r="DN83" s="243"/>
      <c r="DO83" s="243"/>
      <c r="DP83" s="243"/>
      <c r="DQ83" s="243"/>
      <c r="DR83" s="243"/>
      <c r="DS83" s="243"/>
      <c r="DT83" s="243"/>
      <c r="DU83" s="243"/>
    </row>
    <row r="84" spans="116:125" ht="13.2" x14ac:dyDescent="0.2"/>
    <row r="85" spans="116:125" ht="13.2" x14ac:dyDescent="0.2"/>
    <row r="86" spans="116:125" ht="13.2" x14ac:dyDescent="0.2"/>
    <row r="87" spans="116:125" ht="13.2" x14ac:dyDescent="0.2"/>
    <row r="88" spans="116:125" ht="13.2" x14ac:dyDescent="0.2">
      <c r="DU88" s="24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3"/>
      <c r="DT94" s="243"/>
      <c r="DU94" s="243"/>
    </row>
    <row r="95" spans="116:125" ht="13.5" customHeight="1" x14ac:dyDescent="0.2">
      <c r="DU95" s="24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3"/>
    </row>
    <row r="102" spans="124:125" ht="13.5" customHeight="1" x14ac:dyDescent="0.2"/>
    <row r="103" spans="124:125" ht="13.5" customHeight="1" x14ac:dyDescent="0.2"/>
    <row r="104" spans="124:125" ht="13.5" customHeight="1" x14ac:dyDescent="0.2">
      <c r="DT104" s="243"/>
      <c r="DU104" s="24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3" t="s">
        <v>544</v>
      </c>
    </row>
    <row r="121" spans="125:125" ht="13.5" hidden="1" customHeight="1" x14ac:dyDescent="0.2">
      <c r="DU121" s="243"/>
    </row>
  </sheetData>
  <sheetProtection algorithmName="SHA-512" hashValue="Zhy1sshMt2NDk91R29KwjYFBlmEIivGagHjT+TpF6tpQ10vOOIHvM/sroZj0Y1ZofwJ3vVrzkDTE2I028CtlWw==" saltValue="wTcvLkDs5hupVe4c3cqB+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6" zoomScale="85" zoomScaleNormal="85" zoomScaleSheetLayoutView="55" workbookViewId="0">
      <selection activeCell="CY91" sqref="CY91"/>
    </sheetView>
  </sheetViews>
  <sheetFormatPr defaultColWidth="0" defaultRowHeight="13.5" customHeight="1" zeroHeight="1" x14ac:dyDescent="0.2"/>
  <cols>
    <col min="1" max="125" width="2.44140625" style="244" customWidth="1"/>
    <col min="126" max="142" width="0" style="243" hidden="1" customWidth="1"/>
    <col min="143" max="16384" width="9" style="243" hidden="1"/>
  </cols>
  <sheetData>
    <row r="1" spans="1:125"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1:125" ht="13.2" x14ac:dyDescent="0.2">
      <c r="B2" s="243"/>
      <c r="T2" s="243"/>
    </row>
    <row r="3" spans="1:125"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3"/>
      <c r="G33" s="243"/>
      <c r="I33" s="243"/>
    </row>
    <row r="34" spans="2:125" ht="13.2" x14ac:dyDescent="0.2">
      <c r="C34" s="243"/>
      <c r="P34" s="243"/>
      <c r="R34" s="243"/>
      <c r="U34" s="243"/>
    </row>
    <row r="35" spans="2:125" ht="13.2" x14ac:dyDescent="0.2">
      <c r="D35" s="243"/>
      <c r="E35" s="243"/>
      <c r="T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row>
    <row r="36" spans="2:125" ht="13.2" x14ac:dyDescent="0.2">
      <c r="F36" s="243"/>
      <c r="H36" s="243"/>
      <c r="J36" s="243"/>
      <c r="K36" s="243"/>
      <c r="L36" s="243"/>
      <c r="M36" s="243"/>
      <c r="N36" s="243"/>
      <c r="O36" s="243"/>
      <c r="Q36" s="243"/>
      <c r="S36" s="243"/>
      <c r="V36" s="243"/>
    </row>
    <row r="37" spans="2:125" ht="13.2" x14ac:dyDescent="0.2"/>
    <row r="38" spans="2:125" ht="13.2" x14ac:dyDescent="0.2"/>
    <row r="39" spans="2:125" ht="13.2" x14ac:dyDescent="0.2"/>
    <row r="40" spans="2:125" ht="13.2" x14ac:dyDescent="0.2">
      <c r="U40" s="243"/>
    </row>
    <row r="41" spans="2:125" ht="13.2" x14ac:dyDescent="0.2">
      <c r="R41" s="243"/>
    </row>
    <row r="42" spans="2:125" ht="13.2" x14ac:dyDescent="0.2">
      <c r="T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row>
    <row r="43" spans="2:125" ht="13.2" x14ac:dyDescent="0.2">
      <c r="Q43" s="243"/>
      <c r="S43" s="243"/>
      <c r="V43" s="24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4" t="s">
        <v>545</v>
      </c>
    </row>
  </sheetData>
  <sheetProtection algorithmName="SHA-512" hashValue="bac0OhQ0MR4mYo4XAimlMdqCsHdHhBQKKPjUT8QMhR/R0sGbDWPQeZ8+pkDElh1P4RO8i54MgOCTs9l6ux2slA==" saltValue="VIQdxf+2wAkbLLbjUzL8n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B16"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2">
      <c r="B47" s="10"/>
      <c r="C47" s="1159" t="s">
        <v>3</v>
      </c>
      <c r="D47" s="1159"/>
      <c r="E47" s="1160"/>
      <c r="F47" s="11">
        <v>31.8</v>
      </c>
      <c r="G47" s="12">
        <v>33.28</v>
      </c>
      <c r="H47" s="12">
        <v>27.64</v>
      </c>
      <c r="I47" s="12">
        <v>29.02</v>
      </c>
      <c r="J47" s="13">
        <v>32.299999999999997</v>
      </c>
    </row>
    <row r="48" spans="2:10" ht="57.75" customHeight="1" x14ac:dyDescent="0.2">
      <c r="B48" s="14"/>
      <c r="C48" s="1161" t="s">
        <v>4</v>
      </c>
      <c r="D48" s="1161"/>
      <c r="E48" s="1162"/>
      <c r="F48" s="15">
        <v>1.31</v>
      </c>
      <c r="G48" s="16">
        <v>2.66</v>
      </c>
      <c r="H48" s="16">
        <v>4.6399999999999997</v>
      </c>
      <c r="I48" s="16">
        <v>3.03</v>
      </c>
      <c r="J48" s="17">
        <v>3.5</v>
      </c>
    </row>
    <row r="49" spans="2:10" ht="57.75" customHeight="1" thickBot="1" x14ac:dyDescent="0.25">
      <c r="B49" s="18"/>
      <c r="C49" s="1163" t="s">
        <v>5</v>
      </c>
      <c r="D49" s="1163"/>
      <c r="E49" s="1164"/>
      <c r="F49" s="19" t="s">
        <v>551</v>
      </c>
      <c r="G49" s="20">
        <v>2.68</v>
      </c>
      <c r="H49" s="20" t="s">
        <v>552</v>
      </c>
      <c r="I49" s="20" t="s">
        <v>553</v>
      </c>
      <c r="J49" s="21">
        <v>6.09</v>
      </c>
    </row>
    <row r="50" spans="2:10" ht="13.2" x14ac:dyDescent="0.2"/>
  </sheetData>
  <sheetProtection algorithmName="SHA-512" hashValue="yTb3SvSfqSQQ8nE5Q7JmzSzeSqPPDcpwVWdVAWfwFqaRYSAg2femw96wWwXwehQns+njReQKnlgA+EtlpdFbGA==" saltValue="b8KVcCx4j9LsH57QLeGI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中橋　聖</dc:creator>
  <cp:lastModifiedBy> </cp:lastModifiedBy>
  <cp:lastPrinted>2023-03-13T08:18:50Z</cp:lastPrinted>
  <dcterms:created xsi:type="dcterms:W3CDTF">2023-03-22T05:26:25Z</dcterms:created>
  <dcterms:modified xsi:type="dcterms:W3CDTF">2023-10-12T08:18:30Z</dcterms:modified>
</cp:coreProperties>
</file>